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hiodas-my.sharepoint.com/personal/10071810_id_ohio_gov/Documents/"/>
    </mc:Choice>
  </mc:AlternateContent>
  <xr:revisionPtr revIDLastSave="13" documentId="8_{07D60EE5-2C7E-4E38-B8DD-FEBBFEF8D361}" xr6:coauthVersionLast="47" xr6:coauthVersionMax="47" xr10:uidLastSave="{AF5A7932-5851-47E4-BFF6-01E407B6E430}"/>
  <bookViews>
    <workbookView xWindow="-120" yWindow="-120" windowWidth="29040" windowHeight="15720" activeTab="1" xr2:uid="{2CB23D58-BD24-48E7-9C46-8DFED9E14EAD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R13" i="2" l="1"/>
  <c r="R12" i="2"/>
  <c r="N13" i="2"/>
  <c r="N12" i="2"/>
  <c r="C70" i="2"/>
  <c r="R14" i="2" l="1"/>
  <c r="N14" i="2"/>
  <c r="I65" i="2"/>
  <c r="H65" i="2"/>
  <c r="D41" i="2"/>
  <c r="C41" i="2"/>
  <c r="C78" i="1"/>
  <c r="C76" i="1"/>
  <c r="H73" i="1"/>
  <c r="G73" i="1"/>
  <c r="D61" i="1"/>
  <c r="C61" i="1"/>
  <c r="R16" i="2" l="1"/>
  <c r="R17" i="2" s="1"/>
  <c r="R19" i="2" s="1"/>
  <c r="C68" i="2"/>
</calcChain>
</file>

<file path=xl/sharedStrings.xml><?xml version="1.0" encoding="utf-8"?>
<sst xmlns="http://schemas.openxmlformats.org/spreadsheetml/2006/main" count="50" uniqueCount="23">
  <si>
    <t>SLM</t>
  </si>
  <si>
    <t>Drviving</t>
  </si>
  <si>
    <t>Passing</t>
  </si>
  <si>
    <t>SB Lane</t>
  </si>
  <si>
    <t>NB Lane</t>
  </si>
  <si>
    <t>TOTAL</t>
  </si>
  <si>
    <t>USE</t>
  </si>
  <si>
    <t>SF</t>
  </si>
  <si>
    <t>Repair</t>
  </si>
  <si>
    <t>End</t>
  </si>
  <si>
    <t>Start</t>
  </si>
  <si>
    <t>SY</t>
  </si>
  <si>
    <t>Miles</t>
  </si>
  <si>
    <t>Feet</t>
  </si>
  <si>
    <t>REPAIR</t>
  </si>
  <si>
    <t>(2' wide x 3" deep)</t>
  </si>
  <si>
    <t>CY</t>
  </si>
  <si>
    <t>CONCRETE REPAIRS</t>
  </si>
  <si>
    <t>ASPHALT REPAIRS</t>
  </si>
  <si>
    <t>PID 116704</t>
  </si>
  <si>
    <t>ALL/HAN-IR 75/VAR-5.53/VAR</t>
  </si>
  <si>
    <t>UPDATED CONCRETE PAVEMENT REPAIR LOCATIONS AND ESTIMATED AREAS OF REPAIR</t>
  </si>
  <si>
    <t>DATE: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</si>
</sst>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2" fontId="0" fillId="0" borderId="5" xfId="0" applyNumberForma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1" fillId="0" borderId="0" xfId="0" applyFont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23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center"/>
    </xf>
    <xf numFmtId="2" fontId="0" fillId="0" borderId="0" xfId="0" applyNumberFormat="1"/>
    <xf numFmtId="0" fontId="0" fillId="0" borderId="0" xfId="0" applyAlignment="1">
      <alignment horizontal="right"/>
    </xf>
    <xf numFmtId="2" fontId="0" fillId="0" borderId="4" xfId="0" applyNumberFormat="1" applyBorder="1" applyAlignment="1">
      <alignment horizontal="center"/>
    </xf>
    <xf numFmtId="0" fontId="0" fillId="0" borderId="0" xfId="0" applyAlignment="1">
      <alignment horizontal="right" vertical="center"/>
    </xf>
    <xf numFmtId="15" fontId="0" fillId="0" borderId="0" xfId="0" applyNumberFormat="1"/>
    <xf numFmtId="0" fontId="3" fillId="0" borderId="0" xfId="0" applyFont="1"/>
    <xf numFmtId="0" fontId="0" fillId="0" borderId="22" xfId="0" applyBorder="1" applyAlignment="1">
      <alignment horizontal="right"/>
    </xf>
    <xf numFmtId="0" fontId="0" fillId="0" borderId="25" xfId="0" applyBorder="1" applyAlignment="1">
      <alignment horizontal="right"/>
    </xf>
    <xf numFmtId="0" fontId="2" fillId="0" borderId="26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1E069-DAF6-4E33-8BFC-0F59E052D00F}">
  <dimension ref="B2:H138"/>
  <sheetViews>
    <sheetView topLeftCell="A8" workbookViewId="0">
      <selection activeCell="I19" sqref="I19"/>
    </sheetView>
  </sheetViews>
  <sheetFormatPr defaultRowHeight="15" x14ac:dyDescent="0.25"/>
  <cols>
    <col min="1" max="1" width="4.140625" customWidth="1"/>
    <col min="2" max="2" width="8.85546875" style="1"/>
    <col min="3" max="3" width="8.7109375" style="1" customWidth="1"/>
    <col min="4" max="4" width="8.85546875" style="1"/>
  </cols>
  <sheetData>
    <row r="2" spans="2:8" ht="15.75" thickBot="1" x14ac:dyDescent="0.3">
      <c r="C2" s="1" t="s">
        <v>3</v>
      </c>
      <c r="G2" t="s">
        <v>4</v>
      </c>
    </row>
    <row r="3" spans="2:8" ht="15.75" thickBot="1" x14ac:dyDescent="0.3">
      <c r="B3" s="14" t="s">
        <v>0</v>
      </c>
      <c r="C3" s="15" t="s">
        <v>1</v>
      </c>
      <c r="D3" s="16" t="s">
        <v>2</v>
      </c>
      <c r="F3" s="20" t="s">
        <v>0</v>
      </c>
      <c r="G3" s="21" t="s">
        <v>1</v>
      </c>
      <c r="H3" s="22" t="s">
        <v>2</v>
      </c>
    </row>
    <row r="4" spans="2:8" x14ac:dyDescent="0.25">
      <c r="B4" s="17">
        <v>9.6</v>
      </c>
      <c r="C4" s="18">
        <v>0.5</v>
      </c>
      <c r="D4" s="19"/>
      <c r="F4" s="23">
        <v>5.54</v>
      </c>
      <c r="G4" s="23">
        <v>0.5</v>
      </c>
      <c r="H4" s="24"/>
    </row>
    <row r="5" spans="2:8" x14ac:dyDescent="0.25">
      <c r="B5" s="5">
        <v>9.5</v>
      </c>
      <c r="C5" s="6">
        <v>0.5</v>
      </c>
      <c r="D5" s="7"/>
      <c r="F5" s="25">
        <v>5.65</v>
      </c>
      <c r="G5" s="25"/>
      <c r="H5" s="26">
        <v>2</v>
      </c>
    </row>
    <row r="6" spans="2:8" x14ac:dyDescent="0.25">
      <c r="B6" s="8">
        <v>9.49</v>
      </c>
      <c r="C6" s="6">
        <v>0.5</v>
      </c>
      <c r="D6" s="7"/>
      <c r="F6" s="25">
        <v>5.66</v>
      </c>
      <c r="G6" s="25"/>
      <c r="H6" s="26">
        <v>1.5</v>
      </c>
    </row>
    <row r="7" spans="2:8" x14ac:dyDescent="0.25">
      <c r="B7" s="8">
        <v>9.36</v>
      </c>
      <c r="C7" s="6">
        <v>0.5</v>
      </c>
      <c r="D7" s="7"/>
      <c r="F7" s="25">
        <v>5.73</v>
      </c>
      <c r="G7" s="25"/>
      <c r="H7" s="26">
        <v>0.5</v>
      </c>
    </row>
    <row r="8" spans="2:8" x14ac:dyDescent="0.25">
      <c r="B8" s="8">
        <v>9.19</v>
      </c>
      <c r="C8" s="6">
        <v>0.5</v>
      </c>
      <c r="D8" s="7"/>
      <c r="F8" s="25">
        <v>5.85</v>
      </c>
      <c r="G8" s="25">
        <v>0.5</v>
      </c>
      <c r="H8" s="26"/>
    </row>
    <row r="9" spans="2:8" x14ac:dyDescent="0.25">
      <c r="B9" s="8">
        <v>9.19</v>
      </c>
      <c r="C9" s="6">
        <v>1</v>
      </c>
      <c r="D9" s="7"/>
      <c r="F9" s="25">
        <v>5.88</v>
      </c>
      <c r="G9" s="25">
        <v>0.5</v>
      </c>
      <c r="H9" s="26"/>
    </row>
    <row r="10" spans="2:8" x14ac:dyDescent="0.25">
      <c r="B10" s="8">
        <v>9.14</v>
      </c>
      <c r="C10" s="6">
        <v>0.5</v>
      </c>
      <c r="D10" s="7"/>
      <c r="F10" s="25">
        <v>5.91</v>
      </c>
      <c r="G10" s="25">
        <v>0.5</v>
      </c>
      <c r="H10" s="26"/>
    </row>
    <row r="11" spans="2:8" x14ac:dyDescent="0.25">
      <c r="B11" s="8">
        <v>8.6199999999999992</v>
      </c>
      <c r="C11" s="6">
        <v>0.5</v>
      </c>
      <c r="D11" s="7"/>
      <c r="F11" s="25">
        <v>6.01</v>
      </c>
      <c r="G11" s="25">
        <v>0.5</v>
      </c>
      <c r="H11" s="26"/>
    </row>
    <row r="12" spans="2:8" x14ac:dyDescent="0.25">
      <c r="B12" s="5">
        <v>8.6</v>
      </c>
      <c r="C12" s="6">
        <v>0.5</v>
      </c>
      <c r="D12" s="7"/>
      <c r="F12" s="25">
        <v>6.02</v>
      </c>
      <c r="G12" s="25">
        <v>1</v>
      </c>
      <c r="H12" s="26"/>
    </row>
    <row r="13" spans="2:8" x14ac:dyDescent="0.25">
      <c r="B13" s="8">
        <v>8.59</v>
      </c>
      <c r="C13" s="6">
        <v>0.5</v>
      </c>
      <c r="D13" s="7"/>
      <c r="F13" s="25">
        <v>6.04</v>
      </c>
      <c r="G13" s="25">
        <v>0.5</v>
      </c>
      <c r="H13" s="26">
        <v>0.5</v>
      </c>
    </row>
    <row r="14" spans="2:8" x14ac:dyDescent="0.25">
      <c r="B14" s="8">
        <v>8.59</v>
      </c>
      <c r="C14" s="6">
        <v>2</v>
      </c>
      <c r="D14" s="7"/>
      <c r="F14" s="25">
        <v>6.06</v>
      </c>
      <c r="G14" s="25">
        <v>0.5</v>
      </c>
      <c r="H14" s="26"/>
    </row>
    <row r="15" spans="2:8" x14ac:dyDescent="0.25">
      <c r="B15" s="8">
        <v>8.58</v>
      </c>
      <c r="C15" s="6">
        <v>0.5</v>
      </c>
      <c r="D15" s="7"/>
      <c r="F15" s="25">
        <v>6.07</v>
      </c>
      <c r="G15" s="25">
        <v>0.5</v>
      </c>
      <c r="H15" s="26"/>
    </row>
    <row r="16" spans="2:8" x14ac:dyDescent="0.25">
      <c r="B16" s="8">
        <v>8.57</v>
      </c>
      <c r="C16" s="6">
        <v>0.5</v>
      </c>
      <c r="D16" s="7"/>
      <c r="F16" s="25">
        <v>6.08</v>
      </c>
      <c r="G16" s="25">
        <v>0.5</v>
      </c>
      <c r="H16" s="26"/>
    </row>
    <row r="17" spans="2:8" x14ac:dyDescent="0.25">
      <c r="B17" s="8">
        <v>8.5500000000000007</v>
      </c>
      <c r="C17" s="6">
        <v>0.5</v>
      </c>
      <c r="D17" s="7"/>
      <c r="F17" s="25">
        <v>6.11</v>
      </c>
      <c r="G17" s="25">
        <v>0.5</v>
      </c>
      <c r="H17" s="26"/>
    </row>
    <row r="18" spans="2:8" x14ac:dyDescent="0.25">
      <c r="B18" s="8">
        <v>8.5399999999999991</v>
      </c>
      <c r="C18" s="6">
        <v>0.5</v>
      </c>
      <c r="D18" s="7"/>
      <c r="F18" s="25">
        <v>6.14</v>
      </c>
      <c r="G18" s="25">
        <v>1</v>
      </c>
      <c r="H18" s="26"/>
    </row>
    <row r="19" spans="2:8" x14ac:dyDescent="0.25">
      <c r="B19" s="8">
        <v>8.5299999999999994</v>
      </c>
      <c r="C19" s="6">
        <v>1.5</v>
      </c>
      <c r="D19" s="7"/>
      <c r="F19" s="25">
        <v>6.15</v>
      </c>
      <c r="G19" s="25">
        <v>0.5</v>
      </c>
      <c r="H19" s="26"/>
    </row>
    <row r="20" spans="2:8" x14ac:dyDescent="0.25">
      <c r="B20" s="8">
        <v>8.52</v>
      </c>
      <c r="C20" s="6">
        <v>0.5</v>
      </c>
      <c r="D20" s="7"/>
      <c r="F20" s="25">
        <v>6.17</v>
      </c>
      <c r="G20" s="25">
        <v>0.5</v>
      </c>
      <c r="H20" s="26"/>
    </row>
    <row r="21" spans="2:8" x14ac:dyDescent="0.25">
      <c r="B21" s="5">
        <v>8.5</v>
      </c>
      <c r="C21" s="6">
        <v>0.5</v>
      </c>
      <c r="D21" s="7"/>
      <c r="F21" s="25">
        <v>6.22</v>
      </c>
      <c r="G21" s="25">
        <v>0.5</v>
      </c>
      <c r="H21" s="26"/>
    </row>
    <row r="22" spans="2:8" x14ac:dyDescent="0.25">
      <c r="B22" s="8">
        <v>8.14</v>
      </c>
      <c r="C22" s="6">
        <v>2</v>
      </c>
      <c r="D22" s="7"/>
      <c r="F22" s="25">
        <v>6.24</v>
      </c>
      <c r="G22" s="25">
        <v>0.5</v>
      </c>
      <c r="H22" s="26"/>
    </row>
    <row r="23" spans="2:8" x14ac:dyDescent="0.25">
      <c r="B23" s="8">
        <v>8.08</v>
      </c>
      <c r="C23" s="6">
        <v>0.5</v>
      </c>
      <c r="D23" s="7"/>
      <c r="F23" s="25">
        <v>6.29</v>
      </c>
      <c r="G23" s="25">
        <v>0.5</v>
      </c>
      <c r="H23" s="26"/>
    </row>
    <row r="24" spans="2:8" x14ac:dyDescent="0.25">
      <c r="B24" s="8">
        <v>7.99</v>
      </c>
      <c r="C24" s="6">
        <v>0.5</v>
      </c>
      <c r="D24" s="7"/>
      <c r="F24" s="25">
        <v>6.43</v>
      </c>
      <c r="G24" s="25">
        <v>0.5</v>
      </c>
      <c r="H24" s="26"/>
    </row>
    <row r="25" spans="2:8" x14ac:dyDescent="0.25">
      <c r="B25" s="8">
        <v>7.94</v>
      </c>
      <c r="C25" s="6">
        <v>0.5</v>
      </c>
      <c r="D25" s="7"/>
      <c r="F25" s="25">
        <v>6.44</v>
      </c>
      <c r="G25" s="25">
        <v>1</v>
      </c>
      <c r="H25" s="26"/>
    </row>
    <row r="26" spans="2:8" x14ac:dyDescent="0.25">
      <c r="B26" s="8">
        <v>7.89</v>
      </c>
      <c r="C26" s="6">
        <v>0.5</v>
      </c>
      <c r="D26" s="7"/>
      <c r="F26" s="25">
        <v>6.47</v>
      </c>
      <c r="G26" s="25">
        <v>1</v>
      </c>
      <c r="H26" s="26"/>
    </row>
    <row r="27" spans="2:8" x14ac:dyDescent="0.25">
      <c r="B27" s="8">
        <v>7.83</v>
      </c>
      <c r="C27" s="6">
        <v>0.5</v>
      </c>
      <c r="D27" s="7"/>
      <c r="F27" s="25">
        <v>6.51</v>
      </c>
      <c r="G27" s="25">
        <v>0.5</v>
      </c>
      <c r="H27" s="26"/>
    </row>
    <row r="28" spans="2:8" x14ac:dyDescent="0.25">
      <c r="B28" s="8">
        <v>7.82</v>
      </c>
      <c r="C28" s="6">
        <v>0.5</v>
      </c>
      <c r="D28" s="7"/>
      <c r="F28" s="25">
        <v>6.93</v>
      </c>
      <c r="G28" s="25"/>
      <c r="H28" s="26">
        <v>0.5</v>
      </c>
    </row>
    <row r="29" spans="2:8" x14ac:dyDescent="0.25">
      <c r="B29" s="8">
        <v>7.79</v>
      </c>
      <c r="C29" s="6">
        <v>0.5</v>
      </c>
      <c r="D29" s="7"/>
      <c r="F29" s="25">
        <v>6.98</v>
      </c>
      <c r="G29" s="25">
        <v>0.5</v>
      </c>
      <c r="H29" s="26">
        <v>3</v>
      </c>
    </row>
    <row r="30" spans="2:8" x14ac:dyDescent="0.25">
      <c r="B30" s="8">
        <v>7.76</v>
      </c>
      <c r="C30" s="6">
        <v>0.5</v>
      </c>
      <c r="D30" s="7"/>
      <c r="F30" s="25">
        <v>7.03</v>
      </c>
      <c r="G30" s="25">
        <v>4</v>
      </c>
      <c r="H30" s="26"/>
    </row>
    <row r="31" spans="2:8" x14ac:dyDescent="0.25">
      <c r="B31" s="8">
        <v>7.74</v>
      </c>
      <c r="C31" s="6">
        <v>0.5</v>
      </c>
      <c r="D31" s="7"/>
      <c r="F31" s="27">
        <v>7.2</v>
      </c>
      <c r="G31" s="25">
        <v>0.5</v>
      </c>
      <c r="H31" s="26"/>
    </row>
    <row r="32" spans="2:8" x14ac:dyDescent="0.25">
      <c r="B32" s="8">
        <v>7.73</v>
      </c>
      <c r="C32" s="6">
        <v>1</v>
      </c>
      <c r="D32" s="7"/>
      <c r="F32" s="27">
        <v>7.3</v>
      </c>
      <c r="G32" s="25">
        <v>0.5</v>
      </c>
      <c r="H32" s="26"/>
    </row>
    <row r="33" spans="2:8" x14ac:dyDescent="0.25">
      <c r="B33" s="8">
        <v>7.71</v>
      </c>
      <c r="C33" s="6">
        <v>0.5</v>
      </c>
      <c r="D33" s="7"/>
      <c r="F33" s="25">
        <v>7.31</v>
      </c>
      <c r="G33" s="25">
        <v>0.5</v>
      </c>
      <c r="H33" s="26"/>
    </row>
    <row r="34" spans="2:8" x14ac:dyDescent="0.25">
      <c r="B34" s="8">
        <v>7.58</v>
      </c>
      <c r="C34" s="6">
        <v>0.5</v>
      </c>
      <c r="D34" s="7"/>
      <c r="F34" s="25">
        <v>7.38</v>
      </c>
      <c r="G34" s="25">
        <v>1</v>
      </c>
      <c r="H34" s="26"/>
    </row>
    <row r="35" spans="2:8" x14ac:dyDescent="0.25">
      <c r="B35" s="8">
        <v>7.52</v>
      </c>
      <c r="C35" s="6">
        <v>0.5</v>
      </c>
      <c r="D35" s="7"/>
      <c r="F35" s="25">
        <v>7.41</v>
      </c>
      <c r="G35" s="25">
        <v>1</v>
      </c>
      <c r="H35" s="26">
        <v>1</v>
      </c>
    </row>
    <row r="36" spans="2:8" x14ac:dyDescent="0.25">
      <c r="B36" s="5">
        <v>7.4</v>
      </c>
      <c r="C36" s="6">
        <v>0.5</v>
      </c>
      <c r="D36" s="7"/>
      <c r="F36" s="25">
        <v>7.42</v>
      </c>
      <c r="G36" s="25"/>
      <c r="H36" s="26">
        <v>0.5</v>
      </c>
    </row>
    <row r="37" spans="2:8" x14ac:dyDescent="0.25">
      <c r="B37" s="8">
        <v>7.37</v>
      </c>
      <c r="C37" s="6">
        <v>0.5</v>
      </c>
      <c r="D37" s="7"/>
      <c r="F37" s="25">
        <v>7.48</v>
      </c>
      <c r="G37" s="25">
        <v>0.5</v>
      </c>
      <c r="H37" s="26"/>
    </row>
    <row r="38" spans="2:8" x14ac:dyDescent="0.25">
      <c r="B38" s="8">
        <v>7.31</v>
      </c>
      <c r="C38" s="6">
        <v>1.5</v>
      </c>
      <c r="D38" s="7"/>
      <c r="F38" s="25">
        <v>7.51</v>
      </c>
      <c r="G38" s="25">
        <v>0.5</v>
      </c>
      <c r="H38" s="26"/>
    </row>
    <row r="39" spans="2:8" x14ac:dyDescent="0.25">
      <c r="B39" s="5">
        <v>7.3</v>
      </c>
      <c r="C39" s="6">
        <v>1.5</v>
      </c>
      <c r="D39" s="7"/>
      <c r="F39" s="25">
        <v>7.53</v>
      </c>
      <c r="G39" s="25">
        <v>0.5</v>
      </c>
      <c r="H39" s="26"/>
    </row>
    <row r="40" spans="2:8" x14ac:dyDescent="0.25">
      <c r="B40" s="8">
        <v>7.29</v>
      </c>
      <c r="C40" s="6">
        <v>0.5</v>
      </c>
      <c r="D40" s="7"/>
      <c r="F40" s="25">
        <v>7.68</v>
      </c>
      <c r="G40" s="25">
        <v>0.5</v>
      </c>
      <c r="H40" s="26"/>
    </row>
    <row r="41" spans="2:8" x14ac:dyDescent="0.25">
      <c r="B41" s="8">
        <v>7.18</v>
      </c>
      <c r="C41" s="6">
        <v>0.5</v>
      </c>
      <c r="D41" s="7"/>
      <c r="F41" s="25">
        <v>7.76</v>
      </c>
      <c r="G41" s="25">
        <v>0.5</v>
      </c>
      <c r="H41" s="26"/>
    </row>
    <row r="42" spans="2:8" x14ac:dyDescent="0.25">
      <c r="B42" s="8">
        <v>6.98</v>
      </c>
      <c r="C42" s="6">
        <v>0.5</v>
      </c>
      <c r="D42" s="7"/>
      <c r="F42" s="25">
        <v>7.81</v>
      </c>
      <c r="G42" s="25">
        <v>1</v>
      </c>
      <c r="H42" s="26"/>
    </row>
    <row r="43" spans="2:8" x14ac:dyDescent="0.25">
      <c r="B43" s="8">
        <v>6.73</v>
      </c>
      <c r="C43" s="6">
        <v>0.5</v>
      </c>
      <c r="D43" s="7"/>
      <c r="F43" s="25">
        <v>7.83</v>
      </c>
      <c r="G43" s="25">
        <v>0.5</v>
      </c>
      <c r="H43" s="26"/>
    </row>
    <row r="44" spans="2:8" x14ac:dyDescent="0.25">
      <c r="B44" s="8">
        <v>6.71</v>
      </c>
      <c r="C44" s="6">
        <v>0.5</v>
      </c>
      <c r="D44" s="7"/>
      <c r="F44" s="25">
        <v>7.89</v>
      </c>
      <c r="G44" s="25">
        <v>0.5</v>
      </c>
      <c r="H44" s="26"/>
    </row>
    <row r="45" spans="2:8" x14ac:dyDescent="0.25">
      <c r="B45" s="8">
        <v>6.64</v>
      </c>
      <c r="C45" s="6">
        <v>0.5</v>
      </c>
      <c r="D45" s="7"/>
      <c r="F45" s="25">
        <v>7.96</v>
      </c>
      <c r="G45" s="25">
        <v>0.5</v>
      </c>
      <c r="H45" s="26"/>
    </row>
    <row r="46" spans="2:8" x14ac:dyDescent="0.25">
      <c r="B46" s="8">
        <v>6.63</v>
      </c>
      <c r="C46" s="6">
        <v>0.5</v>
      </c>
      <c r="D46" s="7"/>
      <c r="F46" s="25">
        <v>8.42</v>
      </c>
      <c r="G46" s="25">
        <v>0.5</v>
      </c>
      <c r="H46" s="26"/>
    </row>
    <row r="47" spans="2:8" x14ac:dyDescent="0.25">
      <c r="B47" s="5">
        <v>6.6</v>
      </c>
      <c r="C47" s="6">
        <v>1</v>
      </c>
      <c r="D47" s="7"/>
      <c r="F47" s="25">
        <v>8.43</v>
      </c>
      <c r="G47" s="25">
        <v>0.5</v>
      </c>
      <c r="H47" s="26"/>
    </row>
    <row r="48" spans="2:8" x14ac:dyDescent="0.25">
      <c r="B48" s="5">
        <v>6.4</v>
      </c>
      <c r="C48" s="6">
        <v>0.5</v>
      </c>
      <c r="D48" s="7"/>
      <c r="F48" s="25">
        <v>8.4700000000000006</v>
      </c>
      <c r="G48" s="25">
        <v>0.5</v>
      </c>
      <c r="H48" s="26"/>
    </row>
    <row r="49" spans="2:8" x14ac:dyDescent="0.25">
      <c r="B49" s="8">
        <v>6.32</v>
      </c>
      <c r="C49" s="6">
        <v>0.5</v>
      </c>
      <c r="D49" s="7"/>
      <c r="F49" s="27">
        <v>8.5</v>
      </c>
      <c r="G49" s="25">
        <v>0.5</v>
      </c>
      <c r="H49" s="26"/>
    </row>
    <row r="50" spans="2:8" x14ac:dyDescent="0.25">
      <c r="B50" s="5">
        <v>6.2</v>
      </c>
      <c r="C50" s="6">
        <v>0.5</v>
      </c>
      <c r="D50" s="7"/>
      <c r="F50" s="25">
        <v>8.5399999999999991</v>
      </c>
      <c r="G50" s="25">
        <v>0.5</v>
      </c>
      <c r="H50" s="26"/>
    </row>
    <row r="51" spans="2:8" x14ac:dyDescent="0.25">
      <c r="B51" s="8">
        <v>6.17</v>
      </c>
      <c r="C51" s="6">
        <v>0.5</v>
      </c>
      <c r="D51" s="7"/>
      <c r="F51" s="25">
        <v>8.6199999999999992</v>
      </c>
      <c r="G51" s="25">
        <v>0.5</v>
      </c>
      <c r="H51" s="26"/>
    </row>
    <row r="52" spans="2:8" x14ac:dyDescent="0.25">
      <c r="B52" s="8">
        <v>6.14</v>
      </c>
      <c r="C52" s="6">
        <v>0.5</v>
      </c>
      <c r="D52" s="7"/>
      <c r="F52" s="25">
        <v>8.74</v>
      </c>
      <c r="G52" s="25">
        <v>0.5</v>
      </c>
      <c r="H52" s="26"/>
    </row>
    <row r="53" spans="2:8" x14ac:dyDescent="0.25">
      <c r="B53" s="8">
        <v>6.13</v>
      </c>
      <c r="C53" s="6">
        <v>0.5</v>
      </c>
      <c r="D53" s="7"/>
      <c r="F53" s="25">
        <v>8.84</v>
      </c>
      <c r="G53" s="28"/>
      <c r="H53" s="29">
        <v>0.5</v>
      </c>
    </row>
    <row r="54" spans="2:8" x14ac:dyDescent="0.25">
      <c r="B54" s="8">
        <v>6.09</v>
      </c>
      <c r="C54" s="6">
        <v>0.5</v>
      </c>
      <c r="D54" s="7"/>
      <c r="F54" s="27">
        <v>9.1</v>
      </c>
      <c r="G54" s="25">
        <v>1</v>
      </c>
      <c r="H54" s="29"/>
    </row>
    <row r="55" spans="2:8" x14ac:dyDescent="0.25">
      <c r="B55" s="8">
        <v>6.08</v>
      </c>
      <c r="C55" s="6">
        <v>0.5</v>
      </c>
      <c r="D55" s="7"/>
      <c r="F55" s="25">
        <v>9.11</v>
      </c>
      <c r="G55" s="25">
        <v>0.5</v>
      </c>
      <c r="H55" s="29"/>
    </row>
    <row r="56" spans="2:8" x14ac:dyDescent="0.25">
      <c r="B56" s="8">
        <v>6.08</v>
      </c>
      <c r="C56" s="6">
        <v>0.5</v>
      </c>
      <c r="D56" s="7"/>
      <c r="F56" s="25">
        <v>9.1199999999999992</v>
      </c>
      <c r="G56" s="25">
        <v>0.5</v>
      </c>
      <c r="H56" s="29"/>
    </row>
    <row r="57" spans="2:8" x14ac:dyDescent="0.25">
      <c r="B57" s="8">
        <v>6.05</v>
      </c>
      <c r="C57" s="6">
        <v>0.5</v>
      </c>
      <c r="D57" s="7"/>
      <c r="F57" s="25">
        <v>9.1300000000000008</v>
      </c>
      <c r="G57" s="25">
        <v>1</v>
      </c>
      <c r="H57" s="29"/>
    </row>
    <row r="58" spans="2:8" x14ac:dyDescent="0.25">
      <c r="B58" s="5">
        <v>6</v>
      </c>
      <c r="C58" s="6">
        <v>1</v>
      </c>
      <c r="D58" s="7"/>
      <c r="F58" s="25">
        <v>9.14</v>
      </c>
      <c r="G58" s="25">
        <v>0.5</v>
      </c>
      <c r="H58" s="29"/>
    </row>
    <row r="59" spans="2:8" x14ac:dyDescent="0.25">
      <c r="B59" s="8">
        <v>5.98</v>
      </c>
      <c r="C59" s="6">
        <v>0.5</v>
      </c>
      <c r="D59" s="7"/>
      <c r="F59" s="25">
        <v>9.18</v>
      </c>
      <c r="G59" s="25">
        <v>0.5</v>
      </c>
      <c r="H59" s="29"/>
    </row>
    <row r="60" spans="2:8" ht="15.75" thickBot="1" x14ac:dyDescent="0.3">
      <c r="B60" s="11">
        <v>5.72</v>
      </c>
      <c r="C60" s="12">
        <v>0.5</v>
      </c>
      <c r="D60" s="13"/>
      <c r="F60" s="25">
        <v>9.23</v>
      </c>
      <c r="G60" s="25">
        <v>1</v>
      </c>
      <c r="H60" s="29"/>
    </row>
    <row r="61" spans="2:8" ht="15.75" thickBot="1" x14ac:dyDescent="0.3">
      <c r="B61" s="14" t="s">
        <v>5</v>
      </c>
      <c r="C61" s="15">
        <f>SUM(C4:C60)</f>
        <v>36.5</v>
      </c>
      <c r="D61" s="16">
        <f>SUM(D4:D60)</f>
        <v>0</v>
      </c>
      <c r="F61" s="25">
        <v>9.32</v>
      </c>
      <c r="G61" s="25">
        <v>0.5</v>
      </c>
      <c r="H61" s="29"/>
    </row>
    <row r="62" spans="2:8" x14ac:dyDescent="0.25">
      <c r="F62" s="25">
        <v>9.41</v>
      </c>
      <c r="G62" s="25">
        <v>0.5</v>
      </c>
      <c r="H62" s="29"/>
    </row>
    <row r="63" spans="2:8" x14ac:dyDescent="0.25">
      <c r="F63" s="25">
        <v>9.43</v>
      </c>
      <c r="G63" s="25">
        <v>1</v>
      </c>
      <c r="H63" s="29"/>
    </row>
    <row r="64" spans="2:8" x14ac:dyDescent="0.25">
      <c r="F64" s="25">
        <v>9.56</v>
      </c>
      <c r="G64" s="25">
        <v>0.5</v>
      </c>
      <c r="H64" s="29"/>
    </row>
    <row r="65" spans="2:8" x14ac:dyDescent="0.25">
      <c r="F65" s="25">
        <v>9.57</v>
      </c>
      <c r="G65" s="25">
        <v>0.5</v>
      </c>
      <c r="H65" s="29"/>
    </row>
    <row r="66" spans="2:8" x14ac:dyDescent="0.25">
      <c r="F66" s="25">
        <v>9.59</v>
      </c>
      <c r="G66" s="25">
        <v>0.5</v>
      </c>
      <c r="H66" s="29"/>
    </row>
    <row r="67" spans="2:8" x14ac:dyDescent="0.25">
      <c r="F67" s="27">
        <v>9.6</v>
      </c>
      <c r="G67" s="25">
        <v>1</v>
      </c>
      <c r="H67" s="29"/>
    </row>
    <row r="68" spans="2:8" x14ac:dyDescent="0.25">
      <c r="F68" s="25">
        <v>9.61</v>
      </c>
      <c r="G68" s="25">
        <v>0.5</v>
      </c>
      <c r="H68" s="29"/>
    </row>
    <row r="69" spans="2:8" x14ac:dyDescent="0.25">
      <c r="F69" s="25">
        <v>9.6199999999999992</v>
      </c>
      <c r="G69" s="25">
        <v>0.5</v>
      </c>
      <c r="H69" s="29"/>
    </row>
    <row r="70" spans="2:8" x14ac:dyDescent="0.25">
      <c r="F70" s="25">
        <v>9.64</v>
      </c>
      <c r="G70" s="25">
        <v>1</v>
      </c>
      <c r="H70" s="29"/>
    </row>
    <row r="71" spans="2:8" x14ac:dyDescent="0.25">
      <c r="F71" s="25">
        <v>9.65</v>
      </c>
      <c r="G71" s="25">
        <v>1.5</v>
      </c>
      <c r="H71" s="29"/>
    </row>
    <row r="72" spans="2:8" ht="15.75" thickBot="1" x14ac:dyDescent="0.3">
      <c r="F72" s="30">
        <v>9.76</v>
      </c>
      <c r="G72" s="30">
        <v>0.5</v>
      </c>
      <c r="H72" s="31"/>
    </row>
    <row r="73" spans="2:8" ht="15.75" thickBot="1" x14ac:dyDescent="0.3">
      <c r="F73" s="14" t="s">
        <v>5</v>
      </c>
      <c r="G73" s="15">
        <f>SUM(G4:G72)</f>
        <v>42.5</v>
      </c>
      <c r="H73" s="16">
        <f>SUM(H4:H72)</f>
        <v>10</v>
      </c>
    </row>
    <row r="74" spans="2:8" x14ac:dyDescent="0.25">
      <c r="F74" s="2"/>
      <c r="G74" s="2"/>
    </row>
    <row r="75" spans="2:8" ht="15.75" thickBot="1" x14ac:dyDescent="0.3">
      <c r="F75" s="2"/>
      <c r="G75" s="2"/>
    </row>
    <row r="76" spans="2:8" x14ac:dyDescent="0.25">
      <c r="B76" s="3" t="s">
        <v>5</v>
      </c>
      <c r="C76" s="4">
        <f>C61+D61+G73+H73</f>
        <v>89</v>
      </c>
      <c r="F76" s="2"/>
      <c r="G76" s="2"/>
    </row>
    <row r="77" spans="2:8" ht="15.75" thickBot="1" x14ac:dyDescent="0.3">
      <c r="B77" s="9" t="s">
        <v>6</v>
      </c>
      <c r="C77" s="10">
        <v>100</v>
      </c>
      <c r="F77" s="2"/>
      <c r="G77" s="2"/>
    </row>
    <row r="78" spans="2:8" ht="15.75" thickBot="1" x14ac:dyDescent="0.3">
      <c r="B78" s="14" t="s">
        <v>7</v>
      </c>
      <c r="C78" s="16">
        <f>C77*12*15</f>
        <v>18000</v>
      </c>
      <c r="F78" s="2"/>
      <c r="G78" s="2"/>
    </row>
    <row r="79" spans="2:8" x14ac:dyDescent="0.25">
      <c r="F79" s="2"/>
      <c r="G79" s="2"/>
    </row>
    <row r="80" spans="2:8" x14ac:dyDescent="0.25">
      <c r="F80" s="2"/>
      <c r="G80" s="2"/>
    </row>
    <row r="81" spans="6:7" x14ac:dyDescent="0.25">
      <c r="F81" s="2"/>
      <c r="G81" s="2"/>
    </row>
    <row r="82" spans="6:7" x14ac:dyDescent="0.25">
      <c r="F82" s="2"/>
      <c r="G82" s="2"/>
    </row>
    <row r="83" spans="6:7" x14ac:dyDescent="0.25">
      <c r="F83" s="2"/>
      <c r="G83" s="2"/>
    </row>
    <row r="84" spans="6:7" x14ac:dyDescent="0.25">
      <c r="F84" s="2"/>
      <c r="G84" s="2"/>
    </row>
    <row r="85" spans="6:7" x14ac:dyDescent="0.25">
      <c r="F85" s="2"/>
      <c r="G85" s="2"/>
    </row>
    <row r="86" spans="6:7" x14ac:dyDescent="0.25">
      <c r="F86" s="2"/>
      <c r="G86" s="2"/>
    </row>
    <row r="87" spans="6:7" x14ac:dyDescent="0.25">
      <c r="F87" s="2"/>
      <c r="G87" s="2"/>
    </row>
    <row r="88" spans="6:7" x14ac:dyDescent="0.25">
      <c r="F88" s="2"/>
      <c r="G88" s="2"/>
    </row>
    <row r="89" spans="6:7" x14ac:dyDescent="0.25">
      <c r="F89" s="2"/>
      <c r="G89" s="2"/>
    </row>
    <row r="90" spans="6:7" x14ac:dyDescent="0.25">
      <c r="F90" s="2"/>
      <c r="G90" s="2"/>
    </row>
    <row r="91" spans="6:7" x14ac:dyDescent="0.25">
      <c r="F91" s="2"/>
      <c r="G91" s="2"/>
    </row>
    <row r="92" spans="6:7" x14ac:dyDescent="0.25">
      <c r="F92" s="2"/>
      <c r="G92" s="2"/>
    </row>
    <row r="93" spans="6:7" x14ac:dyDescent="0.25">
      <c r="F93" s="2"/>
      <c r="G93" s="2"/>
    </row>
    <row r="94" spans="6:7" x14ac:dyDescent="0.25">
      <c r="F94" s="2"/>
      <c r="G94" s="2"/>
    </row>
    <row r="95" spans="6:7" x14ac:dyDescent="0.25">
      <c r="F95" s="2"/>
      <c r="G95" s="2"/>
    </row>
    <row r="96" spans="6:7" x14ac:dyDescent="0.25">
      <c r="F96" s="2"/>
      <c r="G96" s="2"/>
    </row>
    <row r="97" spans="6:7" x14ac:dyDescent="0.25">
      <c r="F97" s="2"/>
      <c r="G97" s="2"/>
    </row>
    <row r="98" spans="6:7" x14ac:dyDescent="0.25">
      <c r="F98" s="2"/>
      <c r="G98" s="2"/>
    </row>
    <row r="99" spans="6:7" x14ac:dyDescent="0.25">
      <c r="F99" s="2"/>
      <c r="G99" s="2"/>
    </row>
    <row r="100" spans="6:7" x14ac:dyDescent="0.25">
      <c r="F100" s="2"/>
      <c r="G100" s="2"/>
    </row>
    <row r="101" spans="6:7" x14ac:dyDescent="0.25">
      <c r="F101" s="2"/>
      <c r="G101" s="2"/>
    </row>
    <row r="102" spans="6:7" x14ac:dyDescent="0.25">
      <c r="F102" s="2"/>
      <c r="G102" s="2"/>
    </row>
    <row r="103" spans="6:7" x14ac:dyDescent="0.25">
      <c r="F103" s="2"/>
      <c r="G103" s="2"/>
    </row>
    <row r="104" spans="6:7" x14ac:dyDescent="0.25">
      <c r="F104" s="2"/>
      <c r="G104" s="2"/>
    </row>
    <row r="105" spans="6:7" x14ac:dyDescent="0.25">
      <c r="F105" s="2"/>
      <c r="G105" s="2"/>
    </row>
    <row r="106" spans="6:7" x14ac:dyDescent="0.25">
      <c r="F106" s="2"/>
      <c r="G106" s="2"/>
    </row>
    <row r="107" spans="6:7" x14ac:dyDescent="0.25">
      <c r="F107" s="2"/>
      <c r="G107" s="2"/>
    </row>
    <row r="108" spans="6:7" x14ac:dyDescent="0.25">
      <c r="F108" s="2"/>
      <c r="G108" s="2"/>
    </row>
    <row r="109" spans="6:7" x14ac:dyDescent="0.25">
      <c r="F109" s="2"/>
      <c r="G109" s="2"/>
    </row>
    <row r="110" spans="6:7" x14ac:dyDescent="0.25">
      <c r="F110" s="2"/>
      <c r="G110" s="2"/>
    </row>
    <row r="111" spans="6:7" x14ac:dyDescent="0.25">
      <c r="F111" s="2"/>
      <c r="G111" s="2"/>
    </row>
    <row r="112" spans="6:7" x14ac:dyDescent="0.25">
      <c r="F112" s="2"/>
      <c r="G112" s="2"/>
    </row>
    <row r="113" spans="6:7" x14ac:dyDescent="0.25">
      <c r="F113" s="2"/>
      <c r="G113" s="2"/>
    </row>
    <row r="114" spans="6:7" x14ac:dyDescent="0.25">
      <c r="F114" s="2"/>
      <c r="G114" s="2"/>
    </row>
    <row r="115" spans="6:7" x14ac:dyDescent="0.25">
      <c r="F115" s="2"/>
      <c r="G115" s="2"/>
    </row>
    <row r="116" spans="6:7" x14ac:dyDescent="0.25">
      <c r="F116" s="2"/>
      <c r="G116" s="2"/>
    </row>
    <row r="117" spans="6:7" x14ac:dyDescent="0.25">
      <c r="F117" s="2"/>
      <c r="G117" s="2"/>
    </row>
    <row r="118" spans="6:7" x14ac:dyDescent="0.25">
      <c r="F118" s="2"/>
      <c r="G118" s="2"/>
    </row>
    <row r="119" spans="6:7" x14ac:dyDescent="0.25">
      <c r="F119" s="2"/>
      <c r="G119" s="2"/>
    </row>
    <row r="120" spans="6:7" x14ac:dyDescent="0.25">
      <c r="F120" s="2"/>
      <c r="G120" s="2"/>
    </row>
    <row r="121" spans="6:7" x14ac:dyDescent="0.25">
      <c r="F121" s="2"/>
      <c r="G121" s="2"/>
    </row>
    <row r="122" spans="6:7" x14ac:dyDescent="0.25">
      <c r="F122" s="2"/>
      <c r="G122" s="2"/>
    </row>
    <row r="123" spans="6:7" x14ac:dyDescent="0.25">
      <c r="F123" s="2"/>
      <c r="G123" s="2"/>
    </row>
    <row r="124" spans="6:7" x14ac:dyDescent="0.25">
      <c r="F124" s="2"/>
      <c r="G124" s="2"/>
    </row>
    <row r="125" spans="6:7" x14ac:dyDescent="0.25">
      <c r="F125" s="2"/>
      <c r="G125" s="2"/>
    </row>
    <row r="126" spans="6:7" x14ac:dyDescent="0.25">
      <c r="F126" s="2"/>
      <c r="G126" s="2"/>
    </row>
    <row r="127" spans="6:7" x14ac:dyDescent="0.25">
      <c r="F127" s="2"/>
      <c r="G127" s="2"/>
    </row>
    <row r="128" spans="6:7" x14ac:dyDescent="0.25">
      <c r="F128" s="2"/>
      <c r="G128" s="2"/>
    </row>
    <row r="129" spans="6:7" x14ac:dyDescent="0.25">
      <c r="F129" s="2"/>
      <c r="G129" s="2"/>
    </row>
    <row r="130" spans="6:7" x14ac:dyDescent="0.25">
      <c r="F130" s="2"/>
      <c r="G130" s="2"/>
    </row>
    <row r="131" spans="6:7" x14ac:dyDescent="0.25">
      <c r="F131" s="2"/>
      <c r="G131" s="2"/>
    </row>
    <row r="132" spans="6:7" x14ac:dyDescent="0.25">
      <c r="F132" s="2"/>
      <c r="G132" s="2"/>
    </row>
    <row r="133" spans="6:7" x14ac:dyDescent="0.25">
      <c r="F133" s="2"/>
      <c r="G133" s="2"/>
    </row>
    <row r="134" spans="6:7" x14ac:dyDescent="0.25">
      <c r="F134" s="2"/>
      <c r="G134" s="2"/>
    </row>
    <row r="135" spans="6:7" x14ac:dyDescent="0.25">
      <c r="F135" s="2"/>
      <c r="G135" s="2"/>
    </row>
    <row r="136" spans="6:7" x14ac:dyDescent="0.25">
      <c r="F136" s="2"/>
      <c r="G136" s="2"/>
    </row>
    <row r="137" spans="6:7" x14ac:dyDescent="0.25">
      <c r="F137" s="2"/>
      <c r="G137" s="2"/>
    </row>
    <row r="138" spans="6:7" x14ac:dyDescent="0.25">
      <c r="F138" s="2"/>
      <c r="G138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404B6-EFA5-470B-AF48-2E203E47BCE6}">
  <dimension ref="A1:S81"/>
  <sheetViews>
    <sheetView tabSelected="1" workbookViewId="0">
      <selection activeCell="H6" sqref="H6"/>
    </sheetView>
  </sheetViews>
  <sheetFormatPr defaultRowHeight="15" x14ac:dyDescent="0.25"/>
  <cols>
    <col min="2" max="2" width="9.7109375" bestFit="1" customWidth="1"/>
    <col min="6" max="6" width="9" style="44" customWidth="1"/>
    <col min="18" max="18" width="11.5703125" bestFit="1" customWidth="1"/>
  </cols>
  <sheetData>
    <row r="1" spans="1:19" ht="18.75" x14ac:dyDescent="0.3">
      <c r="A1" s="48" t="s">
        <v>21</v>
      </c>
      <c r="B1" s="48"/>
      <c r="C1" s="48"/>
      <c r="D1" s="48"/>
      <c r="E1" s="48"/>
    </row>
    <row r="2" spans="1:19" ht="18.75" x14ac:dyDescent="0.3">
      <c r="A2" s="48"/>
      <c r="B2" s="48"/>
      <c r="C2" s="48"/>
      <c r="D2" s="48"/>
      <c r="E2" s="48"/>
    </row>
    <row r="3" spans="1:19" ht="18.75" x14ac:dyDescent="0.3">
      <c r="A3" s="48" t="s">
        <v>19</v>
      </c>
      <c r="B3" s="48"/>
      <c r="C3" s="48" t="s">
        <v>20</v>
      </c>
      <c r="D3" s="48"/>
      <c r="E3" s="48"/>
    </row>
    <row r="5" spans="1:19" x14ac:dyDescent="0.25">
      <c r="A5" t="s">
        <v>22</v>
      </c>
      <c r="B5" s="47">
        <v>46254</v>
      </c>
    </row>
    <row r="7" spans="1:19" ht="24.75" thickBot="1" x14ac:dyDescent="0.45">
      <c r="B7" s="51" t="s">
        <v>17</v>
      </c>
      <c r="C7" s="51"/>
      <c r="D7" s="51"/>
      <c r="E7" s="51"/>
      <c r="F7" s="51"/>
      <c r="G7" s="51"/>
      <c r="H7" s="51"/>
      <c r="I7" s="51"/>
      <c r="L7" s="51" t="s">
        <v>18</v>
      </c>
      <c r="M7" s="51"/>
      <c r="N7" s="51"/>
      <c r="O7" s="51"/>
      <c r="P7" s="51"/>
      <c r="Q7" s="51"/>
      <c r="R7" s="51"/>
      <c r="S7" s="51"/>
    </row>
    <row r="9" spans="1:19" ht="15.75" thickBot="1" x14ac:dyDescent="0.3">
      <c r="B9" s="1"/>
      <c r="C9" s="1" t="s">
        <v>3</v>
      </c>
      <c r="D9" s="1"/>
      <c r="E9" s="1"/>
      <c r="H9" s="2" t="s">
        <v>4</v>
      </c>
      <c r="L9" s="52" t="s">
        <v>3</v>
      </c>
      <c r="M9" s="52"/>
      <c r="N9" s="52"/>
      <c r="P9" s="52" t="s">
        <v>4</v>
      </c>
      <c r="Q9" s="52"/>
      <c r="R9" s="52"/>
    </row>
    <row r="10" spans="1:19" ht="15.75" thickBot="1" x14ac:dyDescent="0.3">
      <c r="B10" s="14" t="s">
        <v>0</v>
      </c>
      <c r="C10" s="15" t="s">
        <v>1</v>
      </c>
      <c r="D10" s="16" t="s">
        <v>2</v>
      </c>
      <c r="G10" s="20" t="s">
        <v>0</v>
      </c>
      <c r="H10" s="21" t="s">
        <v>1</v>
      </c>
      <c r="I10" s="22" t="s">
        <v>2</v>
      </c>
      <c r="L10" s="53" t="s">
        <v>8</v>
      </c>
      <c r="M10" s="54"/>
      <c r="N10" s="55"/>
      <c r="O10" s="2"/>
      <c r="P10" s="53" t="s">
        <v>8</v>
      </c>
      <c r="Q10" s="54"/>
      <c r="R10" s="55"/>
    </row>
    <row r="11" spans="1:19" ht="15.75" thickBot="1" x14ac:dyDescent="0.3">
      <c r="A11">
        <v>1</v>
      </c>
      <c r="B11" s="17">
        <v>9.49</v>
      </c>
      <c r="C11" s="18">
        <v>0.5</v>
      </c>
      <c r="D11" s="19"/>
      <c r="E11" s="1"/>
      <c r="F11" s="46">
        <v>1</v>
      </c>
      <c r="G11" s="37">
        <v>5.58</v>
      </c>
      <c r="H11" s="23"/>
      <c r="I11" s="24">
        <v>0.5</v>
      </c>
      <c r="L11" s="35" t="s">
        <v>10</v>
      </c>
      <c r="M11" s="36" t="s">
        <v>9</v>
      </c>
      <c r="N11" s="33" t="s">
        <v>12</v>
      </c>
      <c r="O11" s="2"/>
      <c r="P11" s="35" t="s">
        <v>10</v>
      </c>
      <c r="Q11" s="36" t="s">
        <v>9</v>
      </c>
      <c r="R11" s="33" t="s">
        <v>12</v>
      </c>
    </row>
    <row r="12" spans="1:19" x14ac:dyDescent="0.25">
      <c r="A12">
        <v>2</v>
      </c>
      <c r="B12" s="5">
        <v>9.36</v>
      </c>
      <c r="C12" s="6">
        <v>0.5</v>
      </c>
      <c r="D12" s="7"/>
      <c r="E12" s="1"/>
      <c r="F12" s="46">
        <v>2</v>
      </c>
      <c r="G12" s="42">
        <v>5.59</v>
      </c>
      <c r="H12" s="25"/>
      <c r="I12" s="26">
        <v>0.5</v>
      </c>
      <c r="L12" s="37">
        <v>7.87</v>
      </c>
      <c r="M12" s="38">
        <v>7.2</v>
      </c>
      <c r="N12" s="39">
        <f>L12-M12</f>
        <v>0.66999999999999993</v>
      </c>
      <c r="O12" s="2"/>
      <c r="P12" s="37">
        <v>5.54</v>
      </c>
      <c r="Q12" s="23">
        <v>6.55</v>
      </c>
      <c r="R12" s="39">
        <f>Q12-P12</f>
        <v>1.0099999999999998</v>
      </c>
    </row>
    <row r="13" spans="1:19" ht="15.75" thickBot="1" x14ac:dyDescent="0.3">
      <c r="A13">
        <v>3</v>
      </c>
      <c r="B13" s="8">
        <v>9.19</v>
      </c>
      <c r="C13" s="6">
        <v>0.5</v>
      </c>
      <c r="D13" s="7"/>
      <c r="E13" s="1"/>
      <c r="F13" s="46">
        <v>3</v>
      </c>
      <c r="G13" s="42">
        <v>5.67</v>
      </c>
      <c r="H13" s="25"/>
      <c r="I13" s="26">
        <v>1</v>
      </c>
      <c r="L13" s="34">
        <v>6.75</v>
      </c>
      <c r="M13" s="30">
        <v>5.54</v>
      </c>
      <c r="N13" s="41">
        <f>L13-M13</f>
        <v>1.21</v>
      </c>
      <c r="O13" s="2"/>
      <c r="P13" s="34">
        <v>7.25</v>
      </c>
      <c r="Q13" s="30">
        <v>7.87</v>
      </c>
      <c r="R13" s="41">
        <f>Q13-P13</f>
        <v>0.62000000000000011</v>
      </c>
    </row>
    <row r="14" spans="1:19" ht="15.75" thickBot="1" x14ac:dyDescent="0.3">
      <c r="A14">
        <v>4</v>
      </c>
      <c r="B14" s="8">
        <v>9.19</v>
      </c>
      <c r="C14" s="6">
        <v>0.5</v>
      </c>
      <c r="D14" s="7"/>
      <c r="E14" s="1"/>
      <c r="F14" s="46">
        <v>4</v>
      </c>
      <c r="G14" s="42">
        <v>5.68</v>
      </c>
      <c r="H14" s="25">
        <v>0.5</v>
      </c>
      <c r="I14" s="26"/>
      <c r="L14" s="49" t="s">
        <v>5</v>
      </c>
      <c r="M14" s="50"/>
      <c r="N14" s="40">
        <f>N12+N13</f>
        <v>1.88</v>
      </c>
      <c r="O14" s="2"/>
      <c r="P14" s="49" t="s">
        <v>5</v>
      </c>
      <c r="Q14" s="50"/>
      <c r="R14" s="40">
        <f>R12+R13</f>
        <v>1.63</v>
      </c>
    </row>
    <row r="15" spans="1:19" x14ac:dyDescent="0.25">
      <c r="A15">
        <v>5</v>
      </c>
      <c r="B15" s="8">
        <v>9.14</v>
      </c>
      <c r="C15" s="6">
        <v>0.5</v>
      </c>
      <c r="D15" s="7"/>
      <c r="E15" s="1"/>
      <c r="F15" s="46">
        <v>5</v>
      </c>
      <c r="G15" s="42">
        <v>5.71</v>
      </c>
      <c r="H15" s="25">
        <v>0.5</v>
      </c>
      <c r="I15" s="26"/>
      <c r="L15" s="2"/>
      <c r="M15" s="2"/>
      <c r="N15" s="2"/>
      <c r="O15" s="2"/>
    </row>
    <row r="16" spans="1:19" x14ac:dyDescent="0.25">
      <c r="A16">
        <v>6</v>
      </c>
      <c r="B16" s="8">
        <v>8.9499999999999993</v>
      </c>
      <c r="C16" s="6">
        <v>0.5</v>
      </c>
      <c r="D16" s="7"/>
      <c r="E16" s="1"/>
      <c r="F16" s="46">
        <v>6</v>
      </c>
      <c r="G16" s="42">
        <v>5.75</v>
      </c>
      <c r="H16" s="25"/>
      <c r="I16" s="26">
        <v>0.5</v>
      </c>
      <c r="L16" s="2"/>
      <c r="M16" s="2"/>
      <c r="N16" s="2"/>
      <c r="O16" s="2"/>
      <c r="Q16" s="44" t="s">
        <v>5</v>
      </c>
      <c r="R16" s="43">
        <f>N14+R14</f>
        <v>3.51</v>
      </c>
      <c r="S16" t="s">
        <v>12</v>
      </c>
    </row>
    <row r="17" spans="1:19" x14ac:dyDescent="0.25">
      <c r="A17">
        <v>7</v>
      </c>
      <c r="B17" s="8">
        <v>8.9499999999999993</v>
      </c>
      <c r="C17" s="6">
        <v>0.5</v>
      </c>
      <c r="D17" s="7"/>
      <c r="E17" s="1"/>
      <c r="F17" s="46">
        <v>7</v>
      </c>
      <c r="G17" s="42">
        <v>5.93</v>
      </c>
      <c r="H17" s="25">
        <v>1</v>
      </c>
      <c r="I17" s="26"/>
      <c r="L17" s="2"/>
      <c r="M17" s="2"/>
      <c r="N17" s="2"/>
      <c r="O17" s="2"/>
      <c r="R17">
        <f>R16*5280</f>
        <v>18532.8</v>
      </c>
      <c r="S17" t="s">
        <v>13</v>
      </c>
    </row>
    <row r="18" spans="1:19" x14ac:dyDescent="0.25">
      <c r="A18">
        <v>8</v>
      </c>
      <c r="B18" s="8">
        <v>8.56</v>
      </c>
      <c r="C18" s="6">
        <v>0.5</v>
      </c>
      <c r="D18" s="7"/>
      <c r="E18" s="1"/>
      <c r="F18" s="46">
        <v>8</v>
      </c>
      <c r="G18" s="42">
        <v>5.99</v>
      </c>
      <c r="H18" s="25">
        <v>1</v>
      </c>
      <c r="I18" s="26"/>
      <c r="L18" s="2"/>
      <c r="M18" s="2"/>
      <c r="N18" s="2"/>
      <c r="O18" s="2"/>
    </row>
    <row r="19" spans="1:19" x14ac:dyDescent="0.25">
      <c r="A19">
        <v>9</v>
      </c>
      <c r="B19" s="8">
        <v>8.5399999999999991</v>
      </c>
      <c r="C19" s="6">
        <v>1</v>
      </c>
      <c r="D19" s="7"/>
      <c r="E19" s="1"/>
      <c r="F19" s="46">
        <v>9</v>
      </c>
      <c r="G19" s="42">
        <v>6.05</v>
      </c>
      <c r="H19" s="25"/>
      <c r="I19" s="26">
        <v>0.5</v>
      </c>
      <c r="L19" s="2"/>
      <c r="M19" s="2"/>
      <c r="N19" s="2"/>
      <c r="O19" s="2"/>
      <c r="Q19" s="44" t="s">
        <v>14</v>
      </c>
      <c r="R19">
        <f>(R17*2*0.25)/27</f>
        <v>343.2</v>
      </c>
      <c r="S19" t="s">
        <v>16</v>
      </c>
    </row>
    <row r="20" spans="1:19" x14ac:dyDescent="0.25">
      <c r="A20">
        <v>10</v>
      </c>
      <c r="B20" s="8">
        <v>8.48</v>
      </c>
      <c r="C20" s="6">
        <v>0.5</v>
      </c>
      <c r="D20" s="7"/>
      <c r="E20" s="1"/>
      <c r="F20" s="46">
        <v>10</v>
      </c>
      <c r="G20" s="42">
        <v>6.12</v>
      </c>
      <c r="H20" s="25">
        <v>0.5</v>
      </c>
      <c r="I20" s="26"/>
      <c r="L20" s="2"/>
      <c r="M20" s="2"/>
      <c r="N20" s="2"/>
      <c r="O20" s="2"/>
      <c r="Q20" s="44" t="s">
        <v>15</v>
      </c>
    </row>
    <row r="21" spans="1:19" x14ac:dyDescent="0.25">
      <c r="A21">
        <v>11</v>
      </c>
      <c r="B21" s="8">
        <v>8.4700000000000006</v>
      </c>
      <c r="C21" s="6">
        <v>0.5</v>
      </c>
      <c r="D21" s="7"/>
      <c r="E21" s="1"/>
      <c r="F21" s="46">
        <v>11</v>
      </c>
      <c r="G21" s="42">
        <v>6.15</v>
      </c>
      <c r="H21" s="25">
        <v>0.5</v>
      </c>
      <c r="I21" s="26"/>
      <c r="L21" s="2"/>
      <c r="M21" s="2"/>
      <c r="N21" s="2"/>
      <c r="O21" s="2"/>
    </row>
    <row r="22" spans="1:19" x14ac:dyDescent="0.25">
      <c r="A22">
        <v>12</v>
      </c>
      <c r="B22" s="8">
        <v>7.91</v>
      </c>
      <c r="C22" s="6">
        <v>0.5</v>
      </c>
      <c r="D22" s="7"/>
      <c r="E22" s="1"/>
      <c r="F22" s="46">
        <v>12</v>
      </c>
      <c r="G22" s="42">
        <v>6.17</v>
      </c>
      <c r="H22" s="25">
        <v>0.5</v>
      </c>
      <c r="I22" s="26"/>
      <c r="L22" s="2"/>
      <c r="M22" s="2"/>
      <c r="N22" s="2"/>
      <c r="O22" s="2"/>
    </row>
    <row r="23" spans="1:19" x14ac:dyDescent="0.25">
      <c r="A23">
        <v>13</v>
      </c>
      <c r="B23" s="8">
        <v>7.89</v>
      </c>
      <c r="C23" s="6">
        <v>0.5</v>
      </c>
      <c r="D23" s="7"/>
      <c r="E23" s="1"/>
      <c r="F23" s="46">
        <v>13</v>
      </c>
      <c r="G23" s="42">
        <v>6.22</v>
      </c>
      <c r="H23" s="25">
        <v>0.5</v>
      </c>
      <c r="I23" s="26"/>
      <c r="L23" s="2"/>
      <c r="M23" s="2"/>
      <c r="N23" s="2"/>
      <c r="O23" s="2"/>
    </row>
    <row r="24" spans="1:19" x14ac:dyDescent="0.25">
      <c r="A24">
        <v>14</v>
      </c>
      <c r="B24" s="8">
        <v>7.87</v>
      </c>
      <c r="C24" s="6">
        <v>0.5</v>
      </c>
      <c r="D24" s="7"/>
      <c r="E24" s="1"/>
      <c r="F24" s="46">
        <v>14</v>
      </c>
      <c r="G24" s="42">
        <v>6.24</v>
      </c>
      <c r="H24" s="25">
        <v>0.5</v>
      </c>
      <c r="I24" s="26"/>
    </row>
    <row r="25" spans="1:19" x14ac:dyDescent="0.25">
      <c r="A25">
        <v>15</v>
      </c>
      <c r="B25" s="8">
        <v>7.59</v>
      </c>
      <c r="C25" s="6">
        <v>0.5</v>
      </c>
      <c r="D25" s="7"/>
      <c r="E25" s="1"/>
      <c r="F25" s="46">
        <v>15</v>
      </c>
      <c r="G25" s="42">
        <v>6.29</v>
      </c>
      <c r="H25" s="25">
        <v>0.5</v>
      </c>
      <c r="I25" s="26"/>
    </row>
    <row r="26" spans="1:19" x14ac:dyDescent="0.25">
      <c r="A26">
        <v>16</v>
      </c>
      <c r="B26" s="8">
        <v>7.44</v>
      </c>
      <c r="C26" s="6">
        <v>0.5</v>
      </c>
      <c r="D26" s="7"/>
      <c r="E26" s="1"/>
      <c r="F26" s="46">
        <v>16</v>
      </c>
      <c r="G26" s="42">
        <v>6.36</v>
      </c>
      <c r="H26" s="25">
        <v>0.5</v>
      </c>
      <c r="I26" s="26"/>
    </row>
    <row r="27" spans="1:19" x14ac:dyDescent="0.25">
      <c r="A27">
        <v>17</v>
      </c>
      <c r="B27" s="5">
        <v>7.4</v>
      </c>
      <c r="C27" s="6">
        <v>0.5</v>
      </c>
      <c r="D27" s="7"/>
      <c r="E27" s="1"/>
      <c r="F27" s="46">
        <v>17</v>
      </c>
      <c r="G27" s="42">
        <v>6.42</v>
      </c>
      <c r="H27" s="25">
        <v>0.5</v>
      </c>
      <c r="I27" s="26"/>
    </row>
    <row r="28" spans="1:19" x14ac:dyDescent="0.25">
      <c r="A28">
        <v>18</v>
      </c>
      <c r="B28" s="5">
        <v>7.3</v>
      </c>
      <c r="C28" s="6">
        <v>0.5</v>
      </c>
      <c r="D28" s="7"/>
      <c r="E28" s="1"/>
      <c r="F28" s="46">
        <v>18</v>
      </c>
      <c r="G28" s="45">
        <v>6.5</v>
      </c>
      <c r="H28" s="25">
        <v>0.5</v>
      </c>
      <c r="I28" s="26"/>
    </row>
    <row r="29" spans="1:19" x14ac:dyDescent="0.25">
      <c r="A29">
        <v>19</v>
      </c>
      <c r="B29" s="5">
        <v>7.2</v>
      </c>
      <c r="C29" s="6">
        <v>0.5</v>
      </c>
      <c r="D29" s="7"/>
      <c r="E29" s="1"/>
      <c r="F29" s="46">
        <v>19</v>
      </c>
      <c r="G29" s="42">
        <v>6.42</v>
      </c>
      <c r="H29" s="25">
        <v>0.5</v>
      </c>
      <c r="I29" s="26"/>
    </row>
    <row r="30" spans="1:19" x14ac:dyDescent="0.25">
      <c r="A30">
        <v>20</v>
      </c>
      <c r="B30" s="8">
        <v>6.98</v>
      </c>
      <c r="C30" s="6">
        <v>0.5</v>
      </c>
      <c r="D30" s="7"/>
      <c r="E30" s="1"/>
      <c r="F30" s="46">
        <v>20</v>
      </c>
      <c r="G30" s="42">
        <v>6.43</v>
      </c>
      <c r="H30" s="25">
        <v>0.5</v>
      </c>
      <c r="I30" s="26"/>
    </row>
    <row r="31" spans="1:19" x14ac:dyDescent="0.25">
      <c r="A31">
        <v>21</v>
      </c>
      <c r="B31" s="8">
        <v>6.75</v>
      </c>
      <c r="C31" s="6">
        <v>0.5</v>
      </c>
      <c r="D31" s="7"/>
      <c r="E31" s="1"/>
      <c r="F31" s="46">
        <v>21</v>
      </c>
      <c r="G31" s="42">
        <v>6.44</v>
      </c>
      <c r="H31" s="25">
        <v>0.5</v>
      </c>
      <c r="I31" s="26"/>
    </row>
    <row r="32" spans="1:19" x14ac:dyDescent="0.25">
      <c r="A32">
        <v>22</v>
      </c>
      <c r="B32" s="5">
        <v>6.8</v>
      </c>
      <c r="C32" s="6">
        <v>0.5</v>
      </c>
      <c r="D32" s="7"/>
      <c r="E32" s="1"/>
      <c r="F32" s="46">
        <v>22</v>
      </c>
      <c r="G32" s="42">
        <v>6.47</v>
      </c>
      <c r="H32" s="25">
        <v>0.5</v>
      </c>
      <c r="I32" s="26"/>
    </row>
    <row r="33" spans="1:9" x14ac:dyDescent="0.25">
      <c r="A33">
        <v>23</v>
      </c>
      <c r="B33" s="5">
        <v>6.4</v>
      </c>
      <c r="C33" s="6">
        <v>0.5</v>
      </c>
      <c r="D33" s="7"/>
      <c r="E33" s="1"/>
      <c r="F33" s="46">
        <v>23</v>
      </c>
      <c r="G33" s="42">
        <v>7.23</v>
      </c>
      <c r="H33" s="25">
        <v>0.5</v>
      </c>
      <c r="I33" s="26"/>
    </row>
    <row r="34" spans="1:9" x14ac:dyDescent="0.25">
      <c r="A34">
        <v>24</v>
      </c>
      <c r="B34" s="5">
        <v>6.3</v>
      </c>
      <c r="C34" s="6">
        <v>0.5</v>
      </c>
      <c r="D34" s="7"/>
      <c r="E34" s="1"/>
      <c r="F34" s="46">
        <v>24</v>
      </c>
      <c r="G34" s="42">
        <v>7.24</v>
      </c>
      <c r="H34" s="25">
        <v>0.5</v>
      </c>
      <c r="I34" s="26"/>
    </row>
    <row r="35" spans="1:9" x14ac:dyDescent="0.25">
      <c r="A35">
        <v>25</v>
      </c>
      <c r="B35" s="8">
        <v>6.27</v>
      </c>
      <c r="C35" s="6">
        <v>0.5</v>
      </c>
      <c r="D35" s="7"/>
      <c r="E35" s="1"/>
      <c r="F35" s="46">
        <v>25</v>
      </c>
      <c r="G35" s="45">
        <v>7.4</v>
      </c>
      <c r="H35" s="25">
        <v>0.5</v>
      </c>
      <c r="I35" s="26"/>
    </row>
    <row r="36" spans="1:9" x14ac:dyDescent="0.25">
      <c r="A36">
        <v>26</v>
      </c>
      <c r="B36" s="8">
        <v>6.17</v>
      </c>
      <c r="C36" s="6">
        <v>0.5</v>
      </c>
      <c r="D36" s="7"/>
      <c r="E36" s="1"/>
      <c r="F36" s="46">
        <v>26</v>
      </c>
      <c r="G36" s="42">
        <v>7.43</v>
      </c>
      <c r="H36" s="25"/>
      <c r="I36" s="26">
        <v>1</v>
      </c>
    </row>
    <row r="37" spans="1:9" x14ac:dyDescent="0.25">
      <c r="A37">
        <v>27</v>
      </c>
      <c r="B37" s="8">
        <v>6.05</v>
      </c>
      <c r="C37" s="6">
        <v>0.5</v>
      </c>
      <c r="D37" s="7"/>
      <c r="E37" s="1"/>
      <c r="F37" s="46">
        <v>27</v>
      </c>
      <c r="G37" s="42">
        <v>7.51</v>
      </c>
      <c r="H37" s="25">
        <v>0.5</v>
      </c>
      <c r="I37" s="26"/>
    </row>
    <row r="38" spans="1:9" x14ac:dyDescent="0.25">
      <c r="A38">
        <v>28</v>
      </c>
      <c r="B38" s="8">
        <v>6.04</v>
      </c>
      <c r="C38" s="6">
        <v>0.5</v>
      </c>
      <c r="D38" s="7"/>
      <c r="E38" s="1"/>
      <c r="F38" s="46">
        <v>28</v>
      </c>
      <c r="G38" s="42">
        <v>7.53</v>
      </c>
      <c r="H38" s="25">
        <v>0.5</v>
      </c>
      <c r="I38" s="26"/>
    </row>
    <row r="39" spans="1:9" x14ac:dyDescent="0.25">
      <c r="A39">
        <v>29</v>
      </c>
      <c r="B39" s="8">
        <v>5.85</v>
      </c>
      <c r="C39" s="6">
        <v>0.5</v>
      </c>
      <c r="D39" s="7"/>
      <c r="E39" s="1"/>
      <c r="F39" s="46">
        <v>29</v>
      </c>
      <c r="G39" s="45">
        <v>7.6</v>
      </c>
      <c r="H39" s="25">
        <v>0.5</v>
      </c>
      <c r="I39" s="26"/>
    </row>
    <row r="40" spans="1:9" ht="15.75" thickBot="1" x14ac:dyDescent="0.3">
      <c r="A40">
        <v>30</v>
      </c>
      <c r="B40" s="8">
        <v>5.72</v>
      </c>
      <c r="C40" s="6">
        <v>1.5</v>
      </c>
      <c r="D40" s="7"/>
      <c r="E40" s="1"/>
      <c r="F40" s="46">
        <v>30</v>
      </c>
      <c r="G40" s="42">
        <v>7.68</v>
      </c>
      <c r="H40" s="25">
        <v>0.5</v>
      </c>
      <c r="I40" s="26"/>
    </row>
    <row r="41" spans="1:9" ht="15.75" thickBot="1" x14ac:dyDescent="0.3">
      <c r="B41" s="14" t="s">
        <v>5</v>
      </c>
      <c r="C41" s="15">
        <f>SUM(C11:C40)</f>
        <v>16.5</v>
      </c>
      <c r="D41" s="16">
        <f>SUM(D11:D40)</f>
        <v>0</v>
      </c>
      <c r="E41" s="1"/>
      <c r="F41" s="46">
        <v>31</v>
      </c>
      <c r="G41" s="42">
        <v>8.42</v>
      </c>
      <c r="H41" s="25">
        <v>0.5</v>
      </c>
      <c r="I41" s="26"/>
    </row>
    <row r="42" spans="1:9" x14ac:dyDescent="0.25">
      <c r="B42" s="1"/>
      <c r="C42" s="1"/>
      <c r="D42" s="1"/>
      <c r="E42" s="1"/>
      <c r="F42" s="46">
        <v>32</v>
      </c>
      <c r="G42" s="42">
        <v>8.43</v>
      </c>
      <c r="H42" s="25">
        <v>0.5</v>
      </c>
      <c r="I42" s="26"/>
    </row>
    <row r="43" spans="1:9" x14ac:dyDescent="0.25">
      <c r="B43" s="1"/>
      <c r="C43" s="1"/>
      <c r="D43" s="1"/>
      <c r="E43" s="1"/>
      <c r="F43" s="46">
        <v>33</v>
      </c>
      <c r="G43" s="42">
        <v>8.4700000000000006</v>
      </c>
      <c r="H43" s="25">
        <v>0.5</v>
      </c>
      <c r="I43" s="26"/>
    </row>
    <row r="44" spans="1:9" x14ac:dyDescent="0.25">
      <c r="B44" s="1"/>
      <c r="C44" s="1"/>
      <c r="D44" s="1"/>
      <c r="E44" s="1"/>
      <c r="F44" s="46">
        <v>34</v>
      </c>
      <c r="G44" s="42">
        <v>8.48</v>
      </c>
      <c r="H44" s="25">
        <v>0.5</v>
      </c>
      <c r="I44" s="26"/>
    </row>
    <row r="45" spans="1:9" x14ac:dyDescent="0.25">
      <c r="B45" s="1"/>
      <c r="C45" s="1"/>
      <c r="D45" s="1"/>
      <c r="E45" s="1"/>
      <c r="F45" s="46">
        <v>35</v>
      </c>
      <c r="G45" s="42">
        <v>8.49</v>
      </c>
      <c r="H45" s="25">
        <v>0.5</v>
      </c>
      <c r="I45" s="26"/>
    </row>
    <row r="46" spans="1:9" x14ac:dyDescent="0.25">
      <c r="B46" s="1"/>
      <c r="C46" s="1"/>
      <c r="D46" s="1"/>
      <c r="E46" s="1"/>
      <c r="F46" s="46">
        <v>36</v>
      </c>
      <c r="G46" s="42">
        <v>8.5299999999999994</v>
      </c>
      <c r="H46" s="25">
        <v>0.5</v>
      </c>
      <c r="I46" s="26"/>
    </row>
    <row r="47" spans="1:9" x14ac:dyDescent="0.25">
      <c r="B47" s="1"/>
      <c r="C47" s="1"/>
      <c r="D47" s="1"/>
      <c r="E47" s="1"/>
      <c r="F47" s="46">
        <v>37</v>
      </c>
      <c r="G47" s="42">
        <v>8.5299999999999994</v>
      </c>
      <c r="H47" s="25">
        <v>0.5</v>
      </c>
      <c r="I47" s="26"/>
    </row>
    <row r="48" spans="1:9" x14ac:dyDescent="0.25">
      <c r="B48" s="1"/>
      <c r="C48" s="1"/>
      <c r="D48" s="1"/>
      <c r="E48" s="1"/>
      <c r="F48" s="46">
        <v>38</v>
      </c>
      <c r="G48" s="42">
        <v>8.5500000000000007</v>
      </c>
      <c r="H48" s="25">
        <v>0.5</v>
      </c>
      <c r="I48" s="26"/>
    </row>
    <row r="49" spans="2:9" x14ac:dyDescent="0.25">
      <c r="B49" s="1"/>
      <c r="C49" s="1"/>
      <c r="D49" s="1"/>
      <c r="E49" s="1"/>
      <c r="F49" s="46">
        <v>39</v>
      </c>
      <c r="G49" s="42">
        <v>8.57</v>
      </c>
      <c r="H49" s="25">
        <v>0.5</v>
      </c>
      <c r="I49" s="26"/>
    </row>
    <row r="50" spans="2:9" x14ac:dyDescent="0.25">
      <c r="B50" s="1"/>
      <c r="C50" s="1"/>
      <c r="D50" s="1"/>
      <c r="E50" s="1"/>
      <c r="F50" s="46">
        <v>40</v>
      </c>
      <c r="G50" s="42">
        <v>8.61</v>
      </c>
      <c r="H50" s="25">
        <v>0.5</v>
      </c>
      <c r="I50" s="26"/>
    </row>
    <row r="51" spans="2:9" x14ac:dyDescent="0.25">
      <c r="B51" s="1"/>
      <c r="C51" s="1"/>
      <c r="D51" s="1"/>
      <c r="E51" s="1"/>
      <c r="F51" s="46">
        <v>41</v>
      </c>
      <c r="G51" s="42">
        <v>8.6199999999999992</v>
      </c>
      <c r="H51" s="25">
        <v>0.5</v>
      </c>
      <c r="I51" s="26"/>
    </row>
    <row r="52" spans="2:9" x14ac:dyDescent="0.25">
      <c r="B52" s="1"/>
      <c r="C52" s="1"/>
      <c r="D52" s="1"/>
      <c r="E52" s="1"/>
      <c r="F52" s="46">
        <v>42</v>
      </c>
      <c r="G52" s="42">
        <v>8.65</v>
      </c>
      <c r="H52" s="25">
        <v>0.5</v>
      </c>
      <c r="I52" s="26"/>
    </row>
    <row r="53" spans="2:9" x14ac:dyDescent="0.25">
      <c r="B53" s="1"/>
      <c r="C53" s="1"/>
      <c r="D53" s="1"/>
      <c r="E53" s="1"/>
      <c r="F53" s="46">
        <v>43</v>
      </c>
      <c r="G53" s="42">
        <v>8.67</v>
      </c>
      <c r="H53" s="25">
        <v>0.5</v>
      </c>
      <c r="I53" s="26"/>
    </row>
    <row r="54" spans="2:9" x14ac:dyDescent="0.25">
      <c r="B54" s="1"/>
      <c r="C54" s="1"/>
      <c r="D54" s="1"/>
      <c r="E54" s="1"/>
      <c r="F54" s="46">
        <v>44</v>
      </c>
      <c r="G54" s="42">
        <v>8.84</v>
      </c>
      <c r="H54" s="25"/>
      <c r="I54" s="26">
        <v>0.5</v>
      </c>
    </row>
    <row r="55" spans="2:9" x14ac:dyDescent="0.25">
      <c r="B55" s="1"/>
      <c r="C55" s="1"/>
      <c r="D55" s="1"/>
      <c r="E55" s="1"/>
      <c r="F55" s="46">
        <v>45</v>
      </c>
      <c r="G55" s="42">
        <v>9.01</v>
      </c>
      <c r="H55" s="25">
        <v>0.5</v>
      </c>
      <c r="I55" s="26"/>
    </row>
    <row r="56" spans="2:9" x14ac:dyDescent="0.25">
      <c r="D56" s="1"/>
      <c r="E56" s="1"/>
      <c r="F56" s="46">
        <v>46</v>
      </c>
      <c r="G56" s="42">
        <v>9.0399999999999991</v>
      </c>
      <c r="H56" s="25">
        <v>0.5</v>
      </c>
      <c r="I56" s="26"/>
    </row>
    <row r="57" spans="2:9" x14ac:dyDescent="0.25">
      <c r="D57" s="1"/>
      <c r="E57" s="1"/>
      <c r="F57" s="46">
        <v>47</v>
      </c>
      <c r="G57" s="45">
        <v>9.1</v>
      </c>
      <c r="H57" s="25">
        <v>0.5</v>
      </c>
      <c r="I57" s="26"/>
    </row>
    <row r="58" spans="2:9" x14ac:dyDescent="0.25">
      <c r="D58" s="1"/>
      <c r="E58" s="1"/>
      <c r="F58" s="46">
        <v>48</v>
      </c>
      <c r="G58" s="42">
        <v>9.2200000000000006</v>
      </c>
      <c r="H58" s="25">
        <v>0.2</v>
      </c>
      <c r="I58" s="26"/>
    </row>
    <row r="59" spans="2:9" x14ac:dyDescent="0.25">
      <c r="B59" s="1"/>
      <c r="C59" s="1"/>
      <c r="D59" s="1"/>
      <c r="E59" s="1"/>
      <c r="F59" s="46">
        <v>49</v>
      </c>
      <c r="G59" s="42">
        <v>9.43</v>
      </c>
      <c r="H59" s="25">
        <v>0.5</v>
      </c>
      <c r="I59" s="26"/>
    </row>
    <row r="60" spans="2:9" x14ac:dyDescent="0.25">
      <c r="E60" s="1"/>
      <c r="F60" s="46">
        <v>50</v>
      </c>
      <c r="G60" s="42">
        <v>9.44</v>
      </c>
      <c r="H60" s="25">
        <v>0.5</v>
      </c>
      <c r="I60" s="26"/>
    </row>
    <row r="61" spans="2:9" x14ac:dyDescent="0.25">
      <c r="E61" s="1"/>
      <c r="F61" s="46">
        <v>51</v>
      </c>
      <c r="G61" s="42">
        <v>9.5399999999999991</v>
      </c>
      <c r="H61" s="25">
        <v>0.5</v>
      </c>
      <c r="I61" s="26"/>
    </row>
    <row r="62" spans="2:9" x14ac:dyDescent="0.25">
      <c r="E62" s="1"/>
      <c r="F62" s="46">
        <v>52</v>
      </c>
      <c r="G62" s="42">
        <v>9.58</v>
      </c>
      <c r="H62" s="25">
        <v>0.5</v>
      </c>
      <c r="I62" s="26"/>
    </row>
    <row r="63" spans="2:9" x14ac:dyDescent="0.25">
      <c r="E63" s="1"/>
      <c r="F63" s="46">
        <v>53</v>
      </c>
      <c r="G63" s="42">
        <v>9.59</v>
      </c>
      <c r="H63" s="25">
        <v>0.5</v>
      </c>
      <c r="I63" s="26"/>
    </row>
    <row r="64" spans="2:9" ht="15.75" thickBot="1" x14ac:dyDescent="0.3">
      <c r="E64" s="1"/>
      <c r="F64" s="46">
        <v>54</v>
      </c>
      <c r="G64" s="42">
        <v>9.64</v>
      </c>
      <c r="H64" s="25">
        <v>0.5</v>
      </c>
      <c r="I64" s="26"/>
    </row>
    <row r="65" spans="2:9" ht="15.75" thickBot="1" x14ac:dyDescent="0.3">
      <c r="E65" s="1"/>
      <c r="G65" s="14" t="s">
        <v>5</v>
      </c>
      <c r="H65" s="15">
        <f>SUM(H11:H64)</f>
        <v>24.2</v>
      </c>
      <c r="I65" s="16">
        <f>SUM(I11:I64)</f>
        <v>4.5</v>
      </c>
    </row>
    <row r="66" spans="2:9" x14ac:dyDescent="0.25">
      <c r="E66" s="1"/>
      <c r="G66" s="2"/>
      <c r="H66" s="2"/>
    </row>
    <row r="67" spans="2:9" ht="15.75" thickBot="1" x14ac:dyDescent="0.3">
      <c r="E67" s="1"/>
      <c r="G67" s="2"/>
      <c r="H67" s="2"/>
    </row>
    <row r="68" spans="2:9" x14ac:dyDescent="0.25">
      <c r="B68" s="3" t="s">
        <v>5</v>
      </c>
      <c r="C68" s="4">
        <f>C41+D41+H65+I65</f>
        <v>45.2</v>
      </c>
      <c r="E68" s="32"/>
      <c r="G68" s="2"/>
      <c r="H68" s="2"/>
    </row>
    <row r="69" spans="2:9" ht="15.75" thickBot="1" x14ac:dyDescent="0.3">
      <c r="B69" s="9" t="s">
        <v>6</v>
      </c>
      <c r="C69" s="10">
        <v>50</v>
      </c>
      <c r="E69" s="1"/>
      <c r="G69" s="2"/>
      <c r="H69" s="2"/>
    </row>
    <row r="70" spans="2:9" ht="15.75" thickBot="1" x14ac:dyDescent="0.3">
      <c r="B70" s="14" t="s">
        <v>11</v>
      </c>
      <c r="C70" s="16">
        <f>C69*12*15/9</f>
        <v>1000</v>
      </c>
      <c r="E70" s="1"/>
      <c r="G70" s="2"/>
      <c r="H70" s="2"/>
    </row>
    <row r="71" spans="2:9" x14ac:dyDescent="0.25">
      <c r="E71" s="1"/>
      <c r="G71" s="2"/>
      <c r="H71" s="2"/>
    </row>
    <row r="72" spans="2:9" x14ac:dyDescent="0.25">
      <c r="E72" s="1"/>
    </row>
    <row r="73" spans="2:9" x14ac:dyDescent="0.25">
      <c r="E73" s="1"/>
    </row>
    <row r="74" spans="2:9" x14ac:dyDescent="0.25">
      <c r="E74" s="1"/>
    </row>
    <row r="75" spans="2:9" x14ac:dyDescent="0.25">
      <c r="E75" s="1"/>
    </row>
    <row r="76" spans="2:9" x14ac:dyDescent="0.25">
      <c r="E76" s="1"/>
    </row>
    <row r="77" spans="2:9" x14ac:dyDescent="0.25">
      <c r="E77" s="1"/>
    </row>
    <row r="78" spans="2:9" x14ac:dyDescent="0.25">
      <c r="E78" s="1"/>
    </row>
    <row r="79" spans="2:9" x14ac:dyDescent="0.25">
      <c r="E79" s="1"/>
    </row>
    <row r="80" spans="2:9" x14ac:dyDescent="0.25">
      <c r="E80" s="1"/>
    </row>
    <row r="81" spans="5:5" x14ac:dyDescent="0.25">
      <c r="E81" s="1"/>
    </row>
  </sheetData>
  <mergeCells count="8">
    <mergeCell ref="L14:M14"/>
    <mergeCell ref="P14:Q14"/>
    <mergeCell ref="B7:I7"/>
    <mergeCell ref="L7:S7"/>
    <mergeCell ref="L9:N9"/>
    <mergeCell ref="P9:R9"/>
    <mergeCell ref="L10:N10"/>
    <mergeCell ref="P10:R10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920f5b4-f35a-4bd1-ab57-79db69ad10fb}" enabled="1" method="Standard" siteId="{50f8fcc4-94d8-4f07-84eb-36ed57c7c8a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Brunet, Mark</dc:creator>
  <cp:lastModifiedBy>Scheckelhoff, Eric</cp:lastModifiedBy>
  <dcterms:created xsi:type="dcterms:W3CDTF">2026-07-29T12:15:16Z</dcterms:created>
  <dcterms:modified xsi:type="dcterms:W3CDTF">2026-08-20T20:36:32Z</dcterms:modified>
</cp:coreProperties>
</file>