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ORD\ATH\117573_ATH County Garage\Design\"/>
    </mc:Choice>
  </mc:AlternateContent>
  <xr:revisionPtr revIDLastSave="0" documentId="13_ncr:1_{6B9A0DF3-89EB-44C1-A80B-1579D25C9C93}" xr6:coauthVersionLast="47" xr6:coauthVersionMax="47" xr10:uidLastSave="{00000000-0000-0000-0000-000000000000}"/>
  <bookViews>
    <workbookView xWindow="28680" yWindow="-120" windowWidth="29040" windowHeight="15840" xr2:uid="{71DEA704-710F-4A20-9487-BE012818B8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" i="1" l="1"/>
  <c r="U36" i="1"/>
  <c r="V36" i="1"/>
  <c r="V6" i="1"/>
  <c r="J36" i="1"/>
  <c r="I36" i="1"/>
  <c r="G36" i="1"/>
  <c r="F36" i="1"/>
  <c r="C36" i="1"/>
  <c r="D36" i="1"/>
  <c r="J9" i="1"/>
  <c r="G9" i="1"/>
  <c r="G6" i="1"/>
  <c r="D9" i="1"/>
  <c r="D6" i="1"/>
  <c r="U5" i="1"/>
  <c r="F11" i="1"/>
  <c r="C11" i="1"/>
  <c r="F5" i="1"/>
  <c r="C5" i="1"/>
  <c r="A10" i="1"/>
  <c r="L15" i="1" l="1"/>
  <c r="L21" i="1"/>
  <c r="L20" i="1"/>
  <c r="L12" i="1"/>
  <c r="L7" i="1"/>
  <c r="L13" i="1"/>
  <c r="L19" i="1"/>
  <c r="L11" i="1"/>
  <c r="L18" i="1"/>
  <c r="L10" i="1"/>
  <c r="I10" i="1"/>
  <c r="L17" i="1"/>
  <c r="L9" i="1"/>
  <c r="I9" i="1"/>
  <c r="L16" i="1"/>
  <c r="L8" i="1"/>
  <c r="I8" i="1"/>
  <c r="I7" i="1"/>
  <c r="L14" i="1"/>
  <c r="L6" i="1"/>
  <c r="I6" i="1"/>
  <c r="C6" i="1"/>
  <c r="R6" i="1"/>
  <c r="U6" i="1"/>
  <c r="O6" i="1"/>
  <c r="F6" i="1"/>
  <c r="L36" i="1" l="1"/>
  <c r="F8" i="1"/>
  <c r="U7" i="1"/>
  <c r="R7" i="1"/>
  <c r="F7" i="1"/>
  <c r="C7" i="1"/>
  <c r="O7" i="1"/>
  <c r="C8" i="1"/>
  <c r="R9" i="1" l="1"/>
  <c r="U9" i="1"/>
  <c r="O8" i="1"/>
  <c r="P8" i="1" s="1"/>
  <c r="U8" i="1"/>
  <c r="R8" i="1"/>
  <c r="C9" i="1"/>
  <c r="O9" i="1"/>
  <c r="F9" i="1"/>
  <c r="U10" i="1" l="1"/>
  <c r="R10" i="1"/>
  <c r="S8" i="1"/>
  <c r="O10" i="1"/>
  <c r="P10" i="1" s="1"/>
  <c r="C10" i="1"/>
  <c r="F10" i="1"/>
  <c r="R11" i="1" l="1"/>
  <c r="U11" i="1"/>
  <c r="S10" i="1"/>
  <c r="O11" i="1"/>
  <c r="R12" i="1" l="1"/>
  <c r="S12" i="1" s="1"/>
  <c r="O12" i="1"/>
  <c r="P12" i="1" s="1"/>
  <c r="R13" i="1" l="1"/>
  <c r="O13" i="1"/>
  <c r="R14" i="1" l="1"/>
  <c r="S14" i="1" s="1"/>
  <c r="O14" i="1"/>
  <c r="P14" i="1" s="1"/>
  <c r="R15" i="1" l="1"/>
  <c r="O15" i="1"/>
  <c r="R16" i="1" l="1"/>
  <c r="R36" i="1" s="1"/>
  <c r="O16" i="1"/>
  <c r="O36" i="1" s="1"/>
  <c r="R17" i="1" l="1"/>
  <c r="R18" i="1"/>
  <c r="P16" i="1"/>
  <c r="S16" i="1"/>
  <c r="M36" i="1"/>
  <c r="O18" i="1"/>
  <c r="O17" i="1"/>
  <c r="S18" i="1" l="1"/>
  <c r="S36" i="1" s="1"/>
  <c r="P18" i="1"/>
  <c r="P36" i="1" s="1"/>
</calcChain>
</file>

<file path=xl/sharedStrings.xml><?xml version="1.0" encoding="utf-8"?>
<sst xmlns="http://schemas.openxmlformats.org/spreadsheetml/2006/main" count="37" uniqueCount="15">
  <si>
    <t>STATION</t>
  </si>
  <si>
    <t>ITEM 203 - EXCAVATION</t>
  </si>
  <si>
    <t>END AREA</t>
  </si>
  <si>
    <t>VOLUME</t>
  </si>
  <si>
    <t>TOTAL</t>
  </si>
  <si>
    <t>SHEET TOTAL</t>
  </si>
  <si>
    <t>ITEM 203 - EMBANKMENT</t>
  </si>
  <si>
    <t>ITEM 203 - GRANULAR EMBANKMENT</t>
  </si>
  <si>
    <t>ITEM 204 - GEOTEXTILE FABRIC</t>
  </si>
  <si>
    <t>END WIDTH</t>
  </si>
  <si>
    <t>AREA</t>
  </si>
  <si>
    <t>ITEM 659 - SEEDING AND MULCHING</t>
  </si>
  <si>
    <t>ITEM 615 -MOT CUT</t>
  </si>
  <si>
    <t xml:space="preserve"> </t>
  </si>
  <si>
    <t>ITEM 601 - DUMP ROCK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</si>
</sst>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2" xfId="0" applyBorder="1" applyAlignment="1">
      <alignment horizontal="right"/>
    </xf>
    <xf numFmtId="165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2" xfId="0" applyBorder="1"/>
    <xf numFmtId="1" fontId="0" fillId="2" borderId="7" xfId="0" applyNumberForma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2" borderId="18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0" borderId="12" xfId="0" applyFont="1" applyBorder="1"/>
    <xf numFmtId="165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21" xfId="0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B874-B3E2-455A-8409-52F1021F74C2}">
  <dimension ref="A1:V46"/>
  <sheetViews>
    <sheetView tabSelected="1" workbookViewId="0">
      <pane xSplit="1" topLeftCell="B1" activePane="topRight" state="frozen"/>
      <selection pane="topRight" activeCell="T19" sqref="T19"/>
    </sheetView>
  </sheetViews>
  <sheetFormatPr defaultRowHeight="15" x14ac:dyDescent="0.25"/>
  <sheetData>
    <row r="1" spans="1:22" ht="15" customHeight="1" x14ac:dyDescent="0.25">
      <c r="A1" s="78" t="s">
        <v>0</v>
      </c>
      <c r="B1" s="79" t="s">
        <v>1</v>
      </c>
      <c r="C1" s="80"/>
      <c r="D1" s="81"/>
      <c r="E1" s="95" t="s">
        <v>6</v>
      </c>
      <c r="F1" s="80"/>
      <c r="G1" s="96"/>
      <c r="H1" s="79" t="s">
        <v>14</v>
      </c>
      <c r="I1" s="80"/>
      <c r="J1" s="81"/>
      <c r="K1" s="85" t="s">
        <v>12</v>
      </c>
      <c r="L1" s="86"/>
      <c r="M1" s="87"/>
      <c r="N1" s="91" t="s">
        <v>7</v>
      </c>
      <c r="O1" s="86"/>
      <c r="P1" s="92"/>
      <c r="Q1" s="85" t="s">
        <v>8</v>
      </c>
      <c r="R1" s="86"/>
      <c r="S1" s="87"/>
      <c r="T1" s="79" t="s">
        <v>11</v>
      </c>
      <c r="U1" s="80"/>
      <c r="V1" s="81"/>
    </row>
    <row r="2" spans="1:22" x14ac:dyDescent="0.25">
      <c r="A2" s="78"/>
      <c r="B2" s="82"/>
      <c r="C2" s="83"/>
      <c r="D2" s="84"/>
      <c r="E2" s="97"/>
      <c r="F2" s="83"/>
      <c r="G2" s="98"/>
      <c r="H2" s="82"/>
      <c r="I2" s="83"/>
      <c r="J2" s="84"/>
      <c r="K2" s="88"/>
      <c r="L2" s="89"/>
      <c r="M2" s="90"/>
      <c r="N2" s="93"/>
      <c r="O2" s="89"/>
      <c r="P2" s="94"/>
      <c r="Q2" s="88"/>
      <c r="R2" s="89"/>
      <c r="S2" s="90"/>
      <c r="T2" s="82"/>
      <c r="U2" s="83"/>
      <c r="V2" s="84"/>
    </row>
    <row r="3" spans="1:22" ht="30" x14ac:dyDescent="0.25">
      <c r="A3" s="2"/>
      <c r="B3" s="3" t="s">
        <v>2</v>
      </c>
      <c r="C3" s="1" t="s">
        <v>3</v>
      </c>
      <c r="D3" s="4" t="s">
        <v>5</v>
      </c>
      <c r="E3" s="43" t="s">
        <v>2</v>
      </c>
      <c r="F3" s="1" t="s">
        <v>3</v>
      </c>
      <c r="G3" s="48" t="s">
        <v>5</v>
      </c>
      <c r="H3" s="3" t="s">
        <v>2</v>
      </c>
      <c r="I3" s="1" t="s">
        <v>3</v>
      </c>
      <c r="J3" s="4" t="s">
        <v>5</v>
      </c>
      <c r="K3" s="52" t="s">
        <v>2</v>
      </c>
      <c r="L3" s="21" t="s">
        <v>3</v>
      </c>
      <c r="M3" s="55" t="s">
        <v>5</v>
      </c>
      <c r="N3" s="20" t="s">
        <v>2</v>
      </c>
      <c r="O3" s="21" t="s">
        <v>3</v>
      </c>
      <c r="P3" s="22" t="s">
        <v>5</v>
      </c>
      <c r="Q3" s="52" t="s">
        <v>9</v>
      </c>
      <c r="R3" s="21" t="s">
        <v>10</v>
      </c>
      <c r="S3" s="55" t="s">
        <v>5</v>
      </c>
      <c r="T3" s="3" t="s">
        <v>9</v>
      </c>
      <c r="U3" s="1" t="s">
        <v>10</v>
      </c>
      <c r="V3" s="4" t="s">
        <v>5</v>
      </c>
    </row>
    <row r="4" spans="1:22" x14ac:dyDescent="0.25">
      <c r="A4" s="77">
        <v>100</v>
      </c>
      <c r="B4" s="3">
        <v>0</v>
      </c>
      <c r="C4" s="1"/>
      <c r="D4" s="4"/>
      <c r="E4" s="43">
        <v>0</v>
      </c>
      <c r="F4" s="1"/>
      <c r="G4" s="48"/>
      <c r="H4" s="3"/>
      <c r="I4" s="1"/>
      <c r="J4" s="4"/>
      <c r="K4" s="52"/>
      <c r="L4" s="21"/>
      <c r="M4" s="55"/>
      <c r="N4" s="20"/>
      <c r="O4" s="21"/>
      <c r="P4" s="22"/>
      <c r="Q4" s="52"/>
      <c r="R4" s="21"/>
      <c r="S4" s="55"/>
      <c r="T4" s="3">
        <v>70</v>
      </c>
      <c r="U4" s="35" t="s">
        <v>13</v>
      </c>
      <c r="V4" s="4"/>
    </row>
    <row r="5" spans="1:22" x14ac:dyDescent="0.25">
      <c r="A5" s="5">
        <v>118.5</v>
      </c>
      <c r="B5" s="6">
        <v>494.1</v>
      </c>
      <c r="C5" s="18">
        <f t="shared" ref="C5:C11" si="0">((B4+B5)/2*(A5-A4))/27</f>
        <v>169.27500000000001</v>
      </c>
      <c r="D5" s="7"/>
      <c r="E5" s="17">
        <v>105.4</v>
      </c>
      <c r="F5" s="18">
        <f t="shared" ref="F5:F11" si="1">((E4+E5)/2*(A5-A4))/27</f>
        <v>36.109259259259261</v>
      </c>
      <c r="G5" s="61"/>
      <c r="H5" s="6">
        <v>185.4</v>
      </c>
      <c r="I5" s="60"/>
      <c r="J5" s="7"/>
      <c r="K5" s="65">
        <v>0</v>
      </c>
      <c r="L5" s="63"/>
      <c r="M5" s="66"/>
      <c r="N5" s="62">
        <v>0</v>
      </c>
      <c r="O5" s="63"/>
      <c r="P5" s="64"/>
      <c r="Q5" s="65">
        <v>0</v>
      </c>
      <c r="R5" s="63"/>
      <c r="S5" s="66"/>
      <c r="T5" s="6">
        <v>70</v>
      </c>
      <c r="U5" s="18">
        <f t="shared" ref="U5:U16" si="2">((T4+T5)/2*(A5-A4))/9</f>
        <v>143.88888888888889</v>
      </c>
      <c r="V5" s="7"/>
    </row>
    <row r="6" spans="1:22" x14ac:dyDescent="0.25">
      <c r="A6" s="31">
        <v>140</v>
      </c>
      <c r="B6" s="34">
        <v>494.1</v>
      </c>
      <c r="C6" s="35">
        <f>((B5+B6)/2*(A6-A5))/27</f>
        <v>393.45</v>
      </c>
      <c r="D6" s="102">
        <f>SUM(C5:C6)</f>
        <v>562.72500000000002</v>
      </c>
      <c r="E6" s="44">
        <v>105.4</v>
      </c>
      <c r="F6" s="35">
        <f>((E5+E6)/2*(A6-A5))/27</f>
        <v>83.92962962962963</v>
      </c>
      <c r="G6" s="103">
        <f>SUM(F5:F6)</f>
        <v>120.03888888888889</v>
      </c>
      <c r="H6" s="32">
        <v>185.4</v>
      </c>
      <c r="I6" s="73">
        <f>((H5+H6)/2*(A6-A5))/27</f>
        <v>147.63333333333333</v>
      </c>
      <c r="J6" s="33">
        <v>147.6</v>
      </c>
      <c r="K6" s="53">
        <v>0</v>
      </c>
      <c r="L6" s="24">
        <f>((K5+K6)/2*(A6-A5))/27</f>
        <v>0</v>
      </c>
      <c r="M6" s="56"/>
      <c r="N6" s="23">
        <v>0</v>
      </c>
      <c r="O6" s="24">
        <f>((N5+N6)/2*(A6-A5))/27</f>
        <v>0</v>
      </c>
      <c r="P6" s="14"/>
      <c r="Q6" s="53">
        <v>0</v>
      </c>
      <c r="R6" s="24">
        <f>((Q5+Q6)/2*(A6-A5))/9</f>
        <v>0</v>
      </c>
      <c r="S6" s="56"/>
      <c r="T6" s="32">
        <v>70</v>
      </c>
      <c r="U6" s="35">
        <f>((T5+T6)/2*(A6-A5))/9</f>
        <v>167.22222222222223</v>
      </c>
      <c r="V6" s="37">
        <f>SUM(U5:U6)</f>
        <v>311.11111111111109</v>
      </c>
    </row>
    <row r="7" spans="1:22" x14ac:dyDescent="0.25">
      <c r="A7" s="5">
        <v>160</v>
      </c>
      <c r="B7" s="6">
        <v>487.4</v>
      </c>
      <c r="C7" s="18">
        <f t="shared" si="0"/>
        <v>363.51851851851853</v>
      </c>
      <c r="D7" s="7">
        <v>364</v>
      </c>
      <c r="E7" s="17">
        <v>116.1</v>
      </c>
      <c r="F7" s="18">
        <f t="shared" si="1"/>
        <v>82.037037037037038</v>
      </c>
      <c r="G7" s="61">
        <v>82</v>
      </c>
      <c r="H7" s="6">
        <v>213.51</v>
      </c>
      <c r="I7" s="74">
        <f t="shared" ref="I7:I10" si="3">((H6+H7)/2*(A7-A6))/27</f>
        <v>147.74444444444441</v>
      </c>
      <c r="J7" s="7">
        <v>147.69999999999999</v>
      </c>
      <c r="K7" s="65">
        <v>0</v>
      </c>
      <c r="L7" s="67">
        <f t="shared" ref="L7:L21" si="4">((K6+K7)/2*(A7-A6))/27</f>
        <v>0</v>
      </c>
      <c r="M7" s="66"/>
      <c r="N7" s="62">
        <v>0</v>
      </c>
      <c r="O7" s="67">
        <f t="shared" ref="O7:O18" si="5">((N6+N7)/2*(A7-A6))/27</f>
        <v>0</v>
      </c>
      <c r="P7" s="64"/>
      <c r="Q7" s="65">
        <v>0</v>
      </c>
      <c r="R7" s="67">
        <f t="shared" ref="R7:R18" si="6">((Q6+Q7)/2*(A7-A6))/9</f>
        <v>0</v>
      </c>
      <c r="S7" s="66"/>
      <c r="T7" s="6">
        <v>70</v>
      </c>
      <c r="U7" s="18">
        <f t="shared" si="2"/>
        <v>155.55555555555554</v>
      </c>
      <c r="V7" s="7">
        <v>156</v>
      </c>
    </row>
    <row r="8" spans="1:22" x14ac:dyDescent="0.25">
      <c r="A8" s="31">
        <v>180</v>
      </c>
      <c r="B8" s="32">
        <v>474.4</v>
      </c>
      <c r="C8" s="35">
        <f t="shared" si="0"/>
        <v>356.22222222222223</v>
      </c>
      <c r="D8" s="37">
        <v>356</v>
      </c>
      <c r="E8" s="36">
        <v>94.9</v>
      </c>
      <c r="F8" s="35">
        <f t="shared" si="1"/>
        <v>78.148148148148152</v>
      </c>
      <c r="G8" s="49">
        <v>78</v>
      </c>
      <c r="H8" s="32">
        <v>242.3</v>
      </c>
      <c r="I8" s="73">
        <f t="shared" si="3"/>
        <v>168.81851851851854</v>
      </c>
      <c r="J8" s="37">
        <v>168.8</v>
      </c>
      <c r="K8" s="53">
        <v>0</v>
      </c>
      <c r="L8" s="24">
        <f t="shared" si="4"/>
        <v>0</v>
      </c>
      <c r="M8" s="57"/>
      <c r="N8" s="23">
        <v>0</v>
      </c>
      <c r="O8" s="24">
        <f t="shared" si="5"/>
        <v>0</v>
      </c>
      <c r="P8" s="25">
        <f>SUM(O7:O8)</f>
        <v>0</v>
      </c>
      <c r="Q8" s="53">
        <v>0</v>
      </c>
      <c r="R8" s="24">
        <f t="shared" si="6"/>
        <v>0</v>
      </c>
      <c r="S8" s="57">
        <f>SUM(R7:R8)</f>
        <v>0</v>
      </c>
      <c r="T8" s="32">
        <v>58</v>
      </c>
      <c r="U8" s="35">
        <f t="shared" si="2"/>
        <v>142.22222222222223</v>
      </c>
      <c r="V8" s="37">
        <v>142</v>
      </c>
    </row>
    <row r="9" spans="1:22" x14ac:dyDescent="0.25">
      <c r="A9" s="5">
        <v>200</v>
      </c>
      <c r="B9" s="6">
        <v>353.7</v>
      </c>
      <c r="C9" s="68">
        <f t="shared" si="0"/>
        <v>306.7037037037037</v>
      </c>
      <c r="D9" s="12">
        <f>SUM(C9:C11)</f>
        <v>732.51296296296289</v>
      </c>
      <c r="E9" s="17">
        <v>39.9</v>
      </c>
      <c r="F9" s="18">
        <f t="shared" si="1"/>
        <v>49.925925925925924</v>
      </c>
      <c r="G9" s="69">
        <f>SUM(F9:F11)</f>
        <v>97.953703703703695</v>
      </c>
      <c r="H9" s="6">
        <v>232.2</v>
      </c>
      <c r="I9" s="74">
        <f t="shared" si="3"/>
        <v>175.74074074074073</v>
      </c>
      <c r="J9" s="12">
        <f>I9+I10</f>
        <v>390.74074074074076</v>
      </c>
      <c r="K9" s="65">
        <v>0</v>
      </c>
      <c r="L9" s="67">
        <f t="shared" si="4"/>
        <v>0</v>
      </c>
      <c r="M9" s="71"/>
      <c r="N9" s="62">
        <v>0</v>
      </c>
      <c r="O9" s="67">
        <f t="shared" si="5"/>
        <v>0</v>
      </c>
      <c r="P9" s="70"/>
      <c r="Q9" s="65">
        <v>0</v>
      </c>
      <c r="R9" s="67">
        <f t="shared" si="6"/>
        <v>0</v>
      </c>
      <c r="S9" s="71"/>
      <c r="T9" s="6">
        <v>50</v>
      </c>
      <c r="U9" s="18">
        <f t="shared" si="2"/>
        <v>120</v>
      </c>
      <c r="V9" s="12">
        <f>SUM(U9:U11)</f>
        <v>342.22222222222223</v>
      </c>
    </row>
    <row r="10" spans="1:22" x14ac:dyDescent="0.25">
      <c r="A10" s="31">
        <f t="shared" ref="A10" si="7">A9+25</f>
        <v>225</v>
      </c>
      <c r="B10" s="32">
        <v>353.78</v>
      </c>
      <c r="C10" s="35">
        <f t="shared" si="0"/>
        <v>327.53703703703701</v>
      </c>
      <c r="D10" s="37"/>
      <c r="E10" s="36">
        <v>39.9</v>
      </c>
      <c r="F10" s="35">
        <f t="shared" si="1"/>
        <v>36.944444444444443</v>
      </c>
      <c r="G10" s="49"/>
      <c r="H10" s="32">
        <v>232.2</v>
      </c>
      <c r="I10" s="73">
        <f t="shared" si="3"/>
        <v>215</v>
      </c>
      <c r="J10" s="37"/>
      <c r="K10" s="53">
        <v>0</v>
      </c>
      <c r="L10" s="24">
        <f t="shared" si="4"/>
        <v>0</v>
      </c>
      <c r="M10" s="57"/>
      <c r="N10" s="23">
        <v>0</v>
      </c>
      <c r="O10" s="24">
        <f t="shared" si="5"/>
        <v>0</v>
      </c>
      <c r="P10" s="25">
        <f>SUM(O9:O10)</f>
        <v>0</v>
      </c>
      <c r="Q10" s="53">
        <v>0</v>
      </c>
      <c r="R10" s="24">
        <f t="shared" si="6"/>
        <v>0</v>
      </c>
      <c r="S10" s="57">
        <f>SUM(R9:R10)</f>
        <v>0</v>
      </c>
      <c r="T10" s="32">
        <v>50</v>
      </c>
      <c r="U10" s="35">
        <f t="shared" si="2"/>
        <v>138.88888888888889</v>
      </c>
      <c r="V10" s="37" t="s">
        <v>13</v>
      </c>
    </row>
    <row r="11" spans="1:22" x14ac:dyDescent="0.25">
      <c r="A11" s="5">
        <v>240</v>
      </c>
      <c r="B11" s="6">
        <v>0</v>
      </c>
      <c r="C11" s="18">
        <f t="shared" si="0"/>
        <v>98.272222222222226</v>
      </c>
      <c r="D11" s="12"/>
      <c r="E11" s="17">
        <v>0</v>
      </c>
      <c r="F11" s="18">
        <f t="shared" si="1"/>
        <v>11.083333333333334</v>
      </c>
      <c r="G11" s="69"/>
      <c r="H11" s="6"/>
      <c r="I11" s="74"/>
      <c r="J11" s="12"/>
      <c r="K11" s="65">
        <v>0</v>
      </c>
      <c r="L11" s="67">
        <f t="shared" si="4"/>
        <v>0</v>
      </c>
      <c r="M11" s="71"/>
      <c r="N11" s="62">
        <v>0</v>
      </c>
      <c r="O11" s="67">
        <f t="shared" si="5"/>
        <v>0</v>
      </c>
      <c r="P11" s="70"/>
      <c r="Q11" s="65">
        <v>0</v>
      </c>
      <c r="R11" s="67">
        <f t="shared" si="6"/>
        <v>0</v>
      </c>
      <c r="S11" s="71"/>
      <c r="T11" s="6">
        <v>50</v>
      </c>
      <c r="U11" s="18">
        <f t="shared" si="2"/>
        <v>83.333333333333329</v>
      </c>
      <c r="V11" s="12" t="s">
        <v>13</v>
      </c>
    </row>
    <row r="12" spans="1:22" x14ac:dyDescent="0.25">
      <c r="A12" s="31"/>
      <c r="B12" s="32"/>
      <c r="C12" s="35"/>
      <c r="D12" s="37"/>
      <c r="E12" s="36"/>
      <c r="F12" s="35"/>
      <c r="G12" s="49"/>
      <c r="H12" s="32"/>
      <c r="I12" s="73"/>
      <c r="J12" s="37"/>
      <c r="K12" s="53">
        <v>0</v>
      </c>
      <c r="L12" s="24">
        <f t="shared" si="4"/>
        <v>0</v>
      </c>
      <c r="M12" s="57"/>
      <c r="N12" s="23">
        <v>0</v>
      </c>
      <c r="O12" s="24">
        <f t="shared" si="5"/>
        <v>0</v>
      </c>
      <c r="P12" s="25">
        <f>SUM(O11:O12)</f>
        <v>0</v>
      </c>
      <c r="Q12" s="53">
        <v>0</v>
      </c>
      <c r="R12" s="24">
        <f t="shared" si="6"/>
        <v>0</v>
      </c>
      <c r="S12" s="57">
        <f>SUM(R11:R12)</f>
        <v>0</v>
      </c>
      <c r="T12" s="32"/>
      <c r="U12" s="35"/>
      <c r="V12" s="37"/>
    </row>
    <row r="13" spans="1:22" x14ac:dyDescent="0.25">
      <c r="A13" s="5"/>
      <c r="B13" s="6"/>
      <c r="C13" s="18"/>
      <c r="D13" s="12"/>
      <c r="E13" s="17"/>
      <c r="F13" s="18"/>
      <c r="G13" s="69"/>
      <c r="H13" s="6"/>
      <c r="I13" s="74"/>
      <c r="J13" s="12"/>
      <c r="K13" s="65">
        <v>0</v>
      </c>
      <c r="L13" s="67">
        <f t="shared" si="4"/>
        <v>0</v>
      </c>
      <c r="M13" s="71"/>
      <c r="N13" s="62">
        <v>0</v>
      </c>
      <c r="O13" s="67">
        <f t="shared" si="5"/>
        <v>0</v>
      </c>
      <c r="P13" s="70"/>
      <c r="Q13" s="65">
        <v>0</v>
      </c>
      <c r="R13" s="67">
        <f t="shared" si="6"/>
        <v>0</v>
      </c>
      <c r="S13" s="71"/>
      <c r="T13" s="62"/>
      <c r="U13" s="99"/>
      <c r="V13" s="12"/>
    </row>
    <row r="14" spans="1:22" x14ac:dyDescent="0.25">
      <c r="A14" s="31"/>
      <c r="B14" s="32"/>
      <c r="C14" s="35"/>
      <c r="D14" s="37"/>
      <c r="E14" s="45"/>
      <c r="F14" s="35"/>
      <c r="G14" s="49"/>
      <c r="H14" s="32"/>
      <c r="I14" s="73"/>
      <c r="J14" s="37"/>
      <c r="K14" s="53">
        <v>0</v>
      </c>
      <c r="L14" s="24">
        <f t="shared" si="4"/>
        <v>0</v>
      </c>
      <c r="M14" s="57"/>
      <c r="N14" s="23">
        <v>0</v>
      </c>
      <c r="O14" s="24">
        <f t="shared" si="5"/>
        <v>0</v>
      </c>
      <c r="P14" s="25">
        <f>SUM(O13:O14)</f>
        <v>0</v>
      </c>
      <c r="Q14" s="53">
        <v>0</v>
      </c>
      <c r="R14" s="24">
        <f t="shared" si="6"/>
        <v>0</v>
      </c>
      <c r="S14" s="57">
        <f>SUM(R13:R14)</f>
        <v>0</v>
      </c>
      <c r="T14" s="23"/>
      <c r="U14" s="100"/>
      <c r="V14" s="37"/>
    </row>
    <row r="15" spans="1:22" x14ac:dyDescent="0.25">
      <c r="A15" s="5"/>
      <c r="B15" s="6"/>
      <c r="C15" s="18"/>
      <c r="D15" s="12"/>
      <c r="E15" s="17"/>
      <c r="F15" s="18"/>
      <c r="G15" s="69"/>
      <c r="H15" s="6"/>
      <c r="I15" s="74"/>
      <c r="J15" s="12"/>
      <c r="K15" s="65">
        <v>0</v>
      </c>
      <c r="L15" s="67">
        <f t="shared" si="4"/>
        <v>0</v>
      </c>
      <c r="M15" s="71"/>
      <c r="N15" s="62">
        <v>0</v>
      </c>
      <c r="O15" s="67">
        <f t="shared" si="5"/>
        <v>0</v>
      </c>
      <c r="P15" s="70"/>
      <c r="Q15" s="65">
        <v>0</v>
      </c>
      <c r="R15" s="67">
        <f t="shared" si="6"/>
        <v>0</v>
      </c>
      <c r="S15" s="71"/>
      <c r="T15" s="62"/>
      <c r="U15" s="99"/>
      <c r="V15" s="12"/>
    </row>
    <row r="16" spans="1:22" x14ac:dyDescent="0.25">
      <c r="A16" s="31"/>
      <c r="B16" s="38"/>
      <c r="C16" s="39"/>
      <c r="D16" s="40"/>
      <c r="E16" s="46"/>
      <c r="F16" s="39"/>
      <c r="G16" s="50"/>
      <c r="H16" s="32"/>
      <c r="I16" s="75"/>
      <c r="J16" s="40"/>
      <c r="K16" s="53">
        <v>0</v>
      </c>
      <c r="L16" s="26">
        <f t="shared" si="4"/>
        <v>0</v>
      </c>
      <c r="M16" s="58"/>
      <c r="N16" s="23">
        <v>0</v>
      </c>
      <c r="O16" s="26">
        <f t="shared" si="5"/>
        <v>0</v>
      </c>
      <c r="P16" s="27">
        <f>SUM(O15:O16)</f>
        <v>0</v>
      </c>
      <c r="Q16" s="53">
        <v>0</v>
      </c>
      <c r="R16" s="24">
        <f t="shared" si="6"/>
        <v>0</v>
      </c>
      <c r="S16" s="58">
        <f>SUM(R15:R16)</f>
        <v>0</v>
      </c>
      <c r="T16" s="101"/>
      <c r="U16" s="100"/>
      <c r="V16" s="40"/>
    </row>
    <row r="17" spans="1:22" x14ac:dyDescent="0.25">
      <c r="A17" s="5"/>
      <c r="B17" s="6"/>
      <c r="C17" s="19"/>
      <c r="D17" s="12"/>
      <c r="E17" s="17"/>
      <c r="F17" s="19"/>
      <c r="G17" s="69"/>
      <c r="H17" s="6"/>
      <c r="I17" s="76"/>
      <c r="J17" s="12"/>
      <c r="K17" s="65">
        <v>0</v>
      </c>
      <c r="L17" s="72">
        <f t="shared" si="4"/>
        <v>0</v>
      </c>
      <c r="M17" s="71"/>
      <c r="N17" s="62">
        <v>0</v>
      </c>
      <c r="O17" s="72">
        <f t="shared" si="5"/>
        <v>0</v>
      </c>
      <c r="P17" s="70"/>
      <c r="Q17" s="65">
        <v>0</v>
      </c>
      <c r="R17" s="67">
        <f t="shared" si="6"/>
        <v>0</v>
      </c>
      <c r="S17" s="71"/>
      <c r="T17" s="62"/>
      <c r="U17" s="99"/>
      <c r="V17" s="12"/>
    </row>
    <row r="18" spans="1:22" x14ac:dyDescent="0.25">
      <c r="A18" s="31"/>
      <c r="B18" s="32"/>
      <c r="C18" s="35"/>
      <c r="D18" s="37"/>
      <c r="E18" s="36"/>
      <c r="F18" s="35"/>
      <c r="G18" s="49"/>
      <c r="H18" s="32"/>
      <c r="I18" s="73"/>
      <c r="J18" s="37"/>
      <c r="K18" s="53">
        <v>0</v>
      </c>
      <c r="L18" s="24">
        <f t="shared" si="4"/>
        <v>0</v>
      </c>
      <c r="M18" s="57"/>
      <c r="N18" s="23">
        <v>0</v>
      </c>
      <c r="O18" s="24">
        <f t="shared" si="5"/>
        <v>0</v>
      </c>
      <c r="P18" s="25">
        <f>SUM(O17:O18)</f>
        <v>0</v>
      </c>
      <c r="Q18" s="53">
        <v>0</v>
      </c>
      <c r="R18" s="24">
        <f t="shared" si="6"/>
        <v>0</v>
      </c>
      <c r="S18" s="57">
        <f>SUM(R17:R18)</f>
        <v>0</v>
      </c>
      <c r="T18" s="23"/>
      <c r="U18" s="100"/>
      <c r="V18" s="41"/>
    </row>
    <row r="19" spans="1:22" s="15" customFormat="1" x14ac:dyDescent="0.25">
      <c r="A19" s="5"/>
      <c r="B19" s="6"/>
      <c r="C19" s="18"/>
      <c r="D19" s="12"/>
      <c r="E19" s="17"/>
      <c r="F19" s="18"/>
      <c r="G19" s="69"/>
      <c r="H19" s="6"/>
      <c r="I19" s="74"/>
      <c r="J19" s="12"/>
      <c r="K19" s="65">
        <v>0</v>
      </c>
      <c r="L19" s="67">
        <f t="shared" si="4"/>
        <v>0</v>
      </c>
      <c r="M19" s="71"/>
      <c r="N19" s="62">
        <v>0</v>
      </c>
      <c r="O19" s="67"/>
      <c r="P19" s="70"/>
      <c r="Q19" s="65">
        <v>0</v>
      </c>
      <c r="R19" s="67"/>
      <c r="S19" s="71"/>
      <c r="T19" s="62"/>
      <c r="U19" s="99"/>
      <c r="V19" s="13"/>
    </row>
    <row r="20" spans="1:22" s="16" customFormat="1" x14ac:dyDescent="0.25">
      <c r="A20" s="31"/>
      <c r="B20" s="32"/>
      <c r="C20" s="35"/>
      <c r="D20" s="37"/>
      <c r="E20" s="36"/>
      <c r="F20" s="35"/>
      <c r="G20" s="49"/>
      <c r="H20" s="32"/>
      <c r="I20" s="73"/>
      <c r="J20" s="37"/>
      <c r="K20" s="53">
        <v>0</v>
      </c>
      <c r="L20" s="24">
        <f t="shared" si="4"/>
        <v>0</v>
      </c>
      <c r="M20" s="57"/>
      <c r="N20" s="23">
        <v>0</v>
      </c>
      <c r="O20" s="24"/>
      <c r="P20" s="25"/>
      <c r="Q20" s="53">
        <v>0</v>
      </c>
      <c r="R20" s="24"/>
      <c r="S20" s="57"/>
      <c r="T20" s="23"/>
      <c r="U20" s="100"/>
      <c r="V20" s="37"/>
    </row>
    <row r="21" spans="1:22" s="16" customFormat="1" x14ac:dyDescent="0.25">
      <c r="A21" s="5"/>
      <c r="B21" s="6"/>
      <c r="C21" s="18"/>
      <c r="D21" s="12"/>
      <c r="E21" s="17"/>
      <c r="F21" s="18"/>
      <c r="G21" s="69"/>
      <c r="H21" s="6"/>
      <c r="I21" s="74"/>
      <c r="J21" s="12"/>
      <c r="K21" s="65">
        <v>0</v>
      </c>
      <c r="L21" s="67">
        <f t="shared" si="4"/>
        <v>0</v>
      </c>
      <c r="M21" s="71"/>
      <c r="N21" s="62">
        <v>0</v>
      </c>
      <c r="O21" s="67"/>
      <c r="P21" s="70"/>
      <c r="Q21" s="65">
        <v>0</v>
      </c>
      <c r="R21" s="67"/>
      <c r="S21" s="71"/>
      <c r="T21" s="62"/>
      <c r="U21" s="99"/>
      <c r="V21" s="13"/>
    </row>
    <row r="22" spans="1:22" s="16" customFormat="1" x14ac:dyDescent="0.25">
      <c r="A22" s="31"/>
      <c r="B22" s="32"/>
      <c r="C22" s="35"/>
      <c r="D22" s="37"/>
      <c r="E22" s="36"/>
      <c r="F22" s="35"/>
      <c r="G22" s="49"/>
      <c r="H22" s="32"/>
      <c r="I22" s="73"/>
      <c r="J22" s="37"/>
      <c r="K22" s="53">
        <v>0</v>
      </c>
      <c r="L22" s="24"/>
      <c r="M22" s="57"/>
      <c r="N22" s="23">
        <v>0</v>
      </c>
      <c r="O22" s="24"/>
      <c r="P22" s="25"/>
      <c r="Q22" s="53">
        <v>0</v>
      </c>
      <c r="R22" s="24"/>
      <c r="S22" s="57"/>
      <c r="T22" s="23"/>
      <c r="U22" s="100"/>
      <c r="V22" s="41"/>
    </row>
    <row r="23" spans="1:22" s="16" customFormat="1" x14ac:dyDescent="0.25">
      <c r="A23" s="5"/>
      <c r="B23" s="6"/>
      <c r="C23" s="18"/>
      <c r="D23" s="12"/>
      <c r="E23" s="17"/>
      <c r="F23" s="18"/>
      <c r="G23" s="69"/>
      <c r="H23" s="6"/>
      <c r="I23" s="74"/>
      <c r="J23" s="12"/>
      <c r="K23" s="65">
        <v>0</v>
      </c>
      <c r="L23" s="67"/>
      <c r="M23" s="71"/>
      <c r="N23" s="62">
        <v>0</v>
      </c>
      <c r="O23" s="67"/>
      <c r="P23" s="70"/>
      <c r="Q23" s="65">
        <v>0</v>
      </c>
      <c r="R23" s="67"/>
      <c r="S23" s="71"/>
      <c r="T23" s="62"/>
      <c r="U23" s="99"/>
      <c r="V23" s="12"/>
    </row>
    <row r="24" spans="1:22" s="16" customFormat="1" x14ac:dyDescent="0.25">
      <c r="A24" s="31"/>
      <c r="B24" s="32"/>
      <c r="C24" s="35"/>
      <c r="D24" s="37"/>
      <c r="E24" s="36"/>
      <c r="F24" s="35"/>
      <c r="G24" s="49"/>
      <c r="H24" s="32"/>
      <c r="I24" s="73"/>
      <c r="J24" s="37"/>
      <c r="K24" s="53">
        <v>0</v>
      </c>
      <c r="L24" s="24"/>
      <c r="M24" s="57"/>
      <c r="N24" s="23">
        <v>0</v>
      </c>
      <c r="O24" s="24"/>
      <c r="P24" s="25"/>
      <c r="Q24" s="53">
        <v>0</v>
      </c>
      <c r="R24" s="24"/>
      <c r="S24" s="57"/>
      <c r="T24" s="23"/>
      <c r="U24" s="100"/>
      <c r="V24" s="41"/>
    </row>
    <row r="25" spans="1:22" s="16" customFormat="1" x14ac:dyDescent="0.25">
      <c r="A25" s="5"/>
      <c r="B25" s="6"/>
      <c r="C25" s="18"/>
      <c r="D25" s="12"/>
      <c r="E25" s="17"/>
      <c r="F25" s="18"/>
      <c r="G25" s="69"/>
      <c r="H25" s="6"/>
      <c r="I25" s="74"/>
      <c r="J25" s="12"/>
      <c r="K25" s="65">
        <v>0</v>
      </c>
      <c r="L25" s="67"/>
      <c r="M25" s="71"/>
      <c r="N25" s="62">
        <v>0</v>
      </c>
      <c r="O25" s="67"/>
      <c r="P25" s="70"/>
      <c r="Q25" s="65">
        <v>0</v>
      </c>
      <c r="R25" s="67"/>
      <c r="S25" s="71"/>
      <c r="T25" s="62"/>
      <c r="U25" s="99"/>
      <c r="V25" s="13"/>
    </row>
    <row r="26" spans="1:22" s="16" customFormat="1" x14ac:dyDescent="0.25">
      <c r="A26" s="31"/>
      <c r="B26" s="32"/>
      <c r="C26" s="35"/>
      <c r="D26" s="37"/>
      <c r="E26" s="36"/>
      <c r="F26" s="35"/>
      <c r="G26" s="49" t="s">
        <v>13</v>
      </c>
      <c r="H26" s="32"/>
      <c r="I26" s="73"/>
      <c r="J26" s="37"/>
      <c r="K26" s="53">
        <v>0</v>
      </c>
      <c r="L26" s="24"/>
      <c r="M26" s="57"/>
      <c r="N26" s="23">
        <v>0</v>
      </c>
      <c r="O26" s="24"/>
      <c r="P26" s="25"/>
      <c r="Q26" s="53">
        <v>0</v>
      </c>
      <c r="R26" s="24"/>
      <c r="S26" s="57"/>
      <c r="T26" s="23"/>
      <c r="U26" s="100"/>
      <c r="V26" s="37"/>
    </row>
    <row r="27" spans="1:22" s="16" customFormat="1" x14ac:dyDescent="0.25">
      <c r="A27" s="5"/>
      <c r="B27" s="6"/>
      <c r="C27" s="18"/>
      <c r="D27" s="12"/>
      <c r="E27" s="17"/>
      <c r="F27" s="18"/>
      <c r="G27" s="69"/>
      <c r="H27" s="6"/>
      <c r="I27" s="74"/>
      <c r="J27" s="12"/>
      <c r="K27" s="65">
        <v>0</v>
      </c>
      <c r="L27" s="67"/>
      <c r="M27" s="71"/>
      <c r="N27" s="62">
        <v>0</v>
      </c>
      <c r="O27" s="67"/>
      <c r="P27" s="70"/>
      <c r="Q27" s="65">
        <v>0</v>
      </c>
      <c r="R27" s="67"/>
      <c r="S27" s="71"/>
      <c r="T27" s="62"/>
      <c r="U27" s="99"/>
      <c r="V27" s="13"/>
    </row>
    <row r="28" spans="1:22" s="16" customFormat="1" x14ac:dyDescent="0.25">
      <c r="A28" s="31"/>
      <c r="B28" s="32"/>
      <c r="C28" s="35"/>
      <c r="D28" s="37"/>
      <c r="E28" s="36"/>
      <c r="F28" s="35"/>
      <c r="G28" s="49"/>
      <c r="H28" s="32"/>
      <c r="I28" s="73"/>
      <c r="J28" s="37"/>
      <c r="K28" s="53">
        <v>0</v>
      </c>
      <c r="L28" s="24"/>
      <c r="M28" s="57"/>
      <c r="N28" s="23">
        <v>0</v>
      </c>
      <c r="O28" s="24"/>
      <c r="P28" s="25"/>
      <c r="Q28" s="53">
        <v>0</v>
      </c>
      <c r="R28" s="24"/>
      <c r="S28" s="57"/>
      <c r="T28" s="23"/>
      <c r="U28" s="100"/>
      <c r="V28" s="41"/>
    </row>
    <row r="29" spans="1:22" s="16" customFormat="1" x14ac:dyDescent="0.25">
      <c r="A29" s="5"/>
      <c r="B29" s="6"/>
      <c r="C29" s="18"/>
      <c r="D29" s="12"/>
      <c r="E29" s="17"/>
      <c r="F29" s="18"/>
      <c r="G29" s="69" t="s">
        <v>13</v>
      </c>
      <c r="H29" s="6"/>
      <c r="I29" s="74"/>
      <c r="J29" s="12"/>
      <c r="K29" s="65">
        <v>0</v>
      </c>
      <c r="L29" s="67"/>
      <c r="M29" s="71"/>
      <c r="N29" s="62">
        <v>0</v>
      </c>
      <c r="O29" s="67"/>
      <c r="P29" s="70"/>
      <c r="Q29" s="65">
        <v>0</v>
      </c>
      <c r="R29" s="67"/>
      <c r="S29" s="71"/>
      <c r="T29" s="62"/>
      <c r="U29" s="99"/>
      <c r="V29" s="12"/>
    </row>
    <row r="30" spans="1:22" s="16" customFormat="1" x14ac:dyDescent="0.25">
      <c r="A30" s="31"/>
      <c r="B30" s="32"/>
      <c r="C30" s="35"/>
      <c r="D30" s="37"/>
      <c r="E30" s="36"/>
      <c r="F30" s="35"/>
      <c r="G30" s="49"/>
      <c r="H30" s="32"/>
      <c r="I30" s="73"/>
      <c r="J30" s="37"/>
      <c r="K30" s="53">
        <v>0</v>
      </c>
      <c r="L30" s="24"/>
      <c r="M30" s="57"/>
      <c r="N30" s="23">
        <v>0</v>
      </c>
      <c r="O30" s="24"/>
      <c r="P30" s="25"/>
      <c r="Q30" s="53">
        <v>0</v>
      </c>
      <c r="R30" s="24"/>
      <c r="S30" s="57"/>
      <c r="T30" s="23"/>
      <c r="U30" s="100"/>
      <c r="V30" s="41"/>
    </row>
    <row r="31" spans="1:22" s="16" customFormat="1" x14ac:dyDescent="0.25">
      <c r="A31" s="5"/>
      <c r="B31" s="6"/>
      <c r="C31" s="18"/>
      <c r="D31" s="12"/>
      <c r="E31" s="17"/>
      <c r="F31" s="18"/>
      <c r="G31" s="69" t="s">
        <v>13</v>
      </c>
      <c r="H31" s="6"/>
      <c r="I31" s="74"/>
      <c r="J31" s="12"/>
      <c r="K31" s="65">
        <v>0</v>
      </c>
      <c r="L31" s="67"/>
      <c r="M31" s="71"/>
      <c r="N31" s="62">
        <v>0</v>
      </c>
      <c r="O31" s="67"/>
      <c r="P31" s="70"/>
      <c r="Q31" s="65">
        <v>0</v>
      </c>
      <c r="R31" s="67"/>
      <c r="S31" s="71"/>
      <c r="T31" s="62"/>
      <c r="U31" s="99"/>
      <c r="V31" s="12"/>
    </row>
    <row r="32" spans="1:22" s="16" customFormat="1" x14ac:dyDescent="0.25">
      <c r="A32" s="31"/>
      <c r="B32" s="32"/>
      <c r="C32" s="35"/>
      <c r="D32" s="37"/>
      <c r="E32" s="36"/>
      <c r="F32" s="35"/>
      <c r="G32" s="49"/>
      <c r="H32" s="32"/>
      <c r="I32" s="73"/>
      <c r="J32" s="37"/>
      <c r="K32" s="53"/>
      <c r="L32" s="24"/>
      <c r="M32" s="57"/>
      <c r="N32" s="23"/>
      <c r="O32" s="24"/>
      <c r="P32" s="25"/>
      <c r="Q32" s="53"/>
      <c r="R32" s="24"/>
      <c r="S32" s="57"/>
      <c r="T32" s="23"/>
      <c r="U32" s="100"/>
      <c r="V32" s="41"/>
    </row>
    <row r="33" spans="1:22" x14ac:dyDescent="0.25">
      <c r="A33" s="5"/>
      <c r="B33" s="6"/>
      <c r="C33" s="18"/>
      <c r="D33" s="12"/>
      <c r="E33" s="17"/>
      <c r="F33" s="18"/>
      <c r="G33" s="69"/>
      <c r="H33" s="6"/>
      <c r="I33" s="74"/>
      <c r="J33" s="12"/>
      <c r="K33" s="65"/>
      <c r="L33" s="67"/>
      <c r="M33" s="71"/>
      <c r="N33" s="62"/>
      <c r="O33" s="67"/>
      <c r="P33" s="70"/>
      <c r="Q33" s="65"/>
      <c r="R33" s="67"/>
      <c r="S33" s="71"/>
      <c r="T33" s="62"/>
      <c r="U33" s="99"/>
      <c r="V33" s="13"/>
    </row>
    <row r="34" spans="1:22" x14ac:dyDescent="0.25">
      <c r="A34" s="31"/>
      <c r="B34" s="32"/>
      <c r="C34" s="35"/>
      <c r="D34" s="37"/>
      <c r="E34" s="36"/>
      <c r="F34" s="35"/>
      <c r="G34" s="49"/>
      <c r="H34" s="32"/>
      <c r="I34" s="73"/>
      <c r="J34" s="37"/>
      <c r="K34" s="53"/>
      <c r="L34" s="24"/>
      <c r="M34" s="57"/>
      <c r="N34" s="23"/>
      <c r="O34" s="24"/>
      <c r="P34" s="25"/>
      <c r="Q34" s="53"/>
      <c r="R34" s="24"/>
      <c r="S34" s="57"/>
      <c r="T34" s="23"/>
      <c r="U34" s="100"/>
      <c r="V34" s="41"/>
    </row>
    <row r="35" spans="1:22" x14ac:dyDescent="0.25">
      <c r="A35" s="5"/>
      <c r="B35" s="6"/>
      <c r="C35" s="18"/>
      <c r="D35" s="12"/>
      <c r="E35" s="17"/>
      <c r="F35" s="18"/>
      <c r="G35" s="69"/>
      <c r="H35" s="6"/>
      <c r="I35" s="74"/>
      <c r="J35" s="12"/>
      <c r="K35" s="65"/>
      <c r="L35" s="67"/>
      <c r="M35" s="71"/>
      <c r="N35" s="62"/>
      <c r="O35" s="67"/>
      <c r="P35" s="70"/>
      <c r="Q35" s="65"/>
      <c r="R35" s="67"/>
      <c r="S35" s="71"/>
      <c r="T35" s="6"/>
      <c r="U35" s="18"/>
      <c r="V35" s="13"/>
    </row>
    <row r="36" spans="1:22" ht="15.75" thickBot="1" x14ac:dyDescent="0.3">
      <c r="A36" s="42" t="s">
        <v>13</v>
      </c>
      <c r="B36" s="8" t="s">
        <v>4</v>
      </c>
      <c r="C36" s="9">
        <f>SUM(C5:C35)</f>
        <v>2014.9787037037036</v>
      </c>
      <c r="D36" s="10">
        <f>SUM(D5:D11)</f>
        <v>2015.2379629629627</v>
      </c>
      <c r="E36" s="47"/>
      <c r="F36" s="9">
        <f>SUM(F5:F35)</f>
        <v>378.17777777777781</v>
      </c>
      <c r="G36" s="51">
        <f>SUM(G5:G11)</f>
        <v>377.99259259259259</v>
      </c>
      <c r="H36" s="11"/>
      <c r="I36" s="9">
        <f>SUM(I6:I35)</f>
        <v>854.93703703703704</v>
      </c>
      <c r="J36" s="10">
        <f>SUM(J6:J35)</f>
        <v>854.84074074074078</v>
      </c>
      <c r="K36" s="54"/>
      <c r="L36" s="29">
        <f>SUM(L6:L32)</f>
        <v>0</v>
      </c>
      <c r="M36" s="59">
        <f>SUM(M16,M14,M12,M10,M8)</f>
        <v>0</v>
      </c>
      <c r="N36" s="28"/>
      <c r="O36" s="29">
        <f>SUM(O6:O16)</f>
        <v>0</v>
      </c>
      <c r="P36" s="30">
        <f>SUM(P18,P16,P14,P12,P10,P8)</f>
        <v>0</v>
      </c>
      <c r="Q36" s="54"/>
      <c r="R36" s="29">
        <f>SUM(R6:R16)</f>
        <v>0</v>
      </c>
      <c r="S36" s="59">
        <f>SUM(S18,S16,S14,S12,S10,S8)</f>
        <v>0</v>
      </c>
      <c r="T36" s="11"/>
      <c r="U36" s="9">
        <f>SUM(U5:U35)</f>
        <v>951.1111111111112</v>
      </c>
      <c r="V36" s="10">
        <f>SUM(V5:V11)</f>
        <v>951.33333333333326</v>
      </c>
    </row>
    <row r="42" spans="1:22" x14ac:dyDescent="0.25">
      <c r="T42">
        <v>57</v>
      </c>
    </row>
    <row r="43" spans="1:22" x14ac:dyDescent="0.25">
      <c r="T43">
        <v>112</v>
      </c>
    </row>
    <row r="44" spans="1:22" x14ac:dyDescent="0.25">
      <c r="T44">
        <v>240</v>
      </c>
    </row>
    <row r="45" spans="1:22" x14ac:dyDescent="0.25">
      <c r="T45">
        <v>279</v>
      </c>
    </row>
    <row r="46" spans="1:22" x14ac:dyDescent="0.25">
      <c r="T46">
        <v>73</v>
      </c>
    </row>
  </sheetData>
  <mergeCells count="8">
    <mergeCell ref="A1:A2"/>
    <mergeCell ref="H1:J2"/>
    <mergeCell ref="Q1:S2"/>
    <mergeCell ref="T1:V2"/>
    <mergeCell ref="K1:M2"/>
    <mergeCell ref="N1:P2"/>
    <mergeCell ref="B1:D2"/>
    <mergeCell ref="E1:G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Moreland</dc:creator>
  <cp:lastModifiedBy>Andrew Moreland</cp:lastModifiedBy>
  <dcterms:created xsi:type="dcterms:W3CDTF">2022-01-25T17:20:11Z</dcterms:created>
  <dcterms:modified xsi:type="dcterms:W3CDTF">2023-08-25T14:11:05Z</dcterms:modified>
</cp:coreProperties>
</file>