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nunna\appdata\local\bentley\projectwise\workingdir\ohiodot-pw.bentley.com_ohiodot-pw-02\rnunna@ljbinc.com\d1412850\"/>
    </mc:Choice>
  </mc:AlternateContent>
  <xr:revisionPtr revIDLastSave="0" documentId="13_ncr:1_{D608559D-D5CF-4017-A584-6C8E6FE44B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1" i="1" l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52" i="1"/>
  <c r="AD52" i="1"/>
  <c r="AC52" i="1"/>
  <c r="AB52" i="1"/>
  <c r="AA52" i="1"/>
  <c r="Z52" i="1"/>
  <c r="Y52" i="1"/>
  <c r="X52" i="1"/>
  <c r="W52" i="1"/>
  <c r="V52" i="1"/>
  <c r="U52" i="1"/>
  <c r="T52" i="1"/>
  <c r="D7" i="1" l="1"/>
  <c r="M23" i="1"/>
  <c r="M52" i="1" s="1"/>
  <c r="N23" i="1"/>
  <c r="N52" i="1" s="1"/>
  <c r="O23" i="1"/>
  <c r="O52" i="1" s="1"/>
  <c r="P23" i="1"/>
  <c r="P52" i="1" s="1"/>
  <c r="Q23" i="1"/>
  <c r="Q52" i="1" s="1"/>
  <c r="R23" i="1"/>
  <c r="R52" i="1" s="1"/>
  <c r="S23" i="1"/>
  <c r="S52" i="1" s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L52" i="1" s="1"/>
  <c r="K23" i="1"/>
  <c r="K52" i="1" s="1"/>
  <c r="K10" i="1" l="1"/>
  <c r="L10" i="1"/>
  <c r="AE10" i="1" l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</calcChain>
</file>

<file path=xl/sharedStrings.xml><?xml version="1.0" encoding="utf-8"?>
<sst xmlns="http://schemas.openxmlformats.org/spreadsheetml/2006/main" count="148" uniqueCount="89">
  <si>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</si>
  <si>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</si>
  <si>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</si>
  <si>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</si>
  <si>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</si>
  <si>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</si>
  <si>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</si>
  <si>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</si>
  <si>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</si>
  <si>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</si>
  <si>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</si>
  <si>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</si>
  <si>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</si>
  <si>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</si>
  <si>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</si>
  <si>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</si>
  <si>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</si>
  <si>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</si>
  <si>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</si>
  <si>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</si>
  <si>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</si>
  <si>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</si>
  <si>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</si>
  <si>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611E04200</t>
  </si>
  <si>
    <t>611E04400</t>
  </si>
  <si>
    <t>611e04901</t>
  </si>
  <si>
    <t>611e10400</t>
  </si>
  <si>
    <t>611e10600</t>
  </si>
  <si>
    <t xml:space="preserve"> 707.01, 707.02</t>
  </si>
  <si>
    <t>611e98151</t>
  </si>
  <si>
    <t>611e98510</t>
  </si>
  <si>
    <t>611e98634</t>
  </si>
  <si>
    <t>611e99900</t>
  </si>
  <si>
    <t>CURB CUT</t>
  </si>
  <si>
    <t>D-1</t>
  </si>
  <si>
    <t>101+20.00</t>
  </si>
  <si>
    <t>D-2</t>
  </si>
  <si>
    <t>LT</t>
  </si>
  <si>
    <t>D-2A</t>
  </si>
  <si>
    <t>101+50.00</t>
  </si>
  <si>
    <t>100+68.83</t>
  </si>
  <si>
    <t>D-3</t>
  </si>
  <si>
    <t>100+70.76</t>
  </si>
  <si>
    <t>RT</t>
  </si>
  <si>
    <t>D-4</t>
  </si>
  <si>
    <t>100+50.31</t>
  </si>
  <si>
    <t>D-5</t>
  </si>
  <si>
    <t>D-6</t>
  </si>
  <si>
    <t>100+42.10</t>
  </si>
  <si>
    <t>100+43.45</t>
  </si>
  <si>
    <t>D-7</t>
  </si>
  <si>
    <t>101+98.97</t>
  </si>
  <si>
    <t>102+00.47</t>
  </si>
  <si>
    <t>CC-1</t>
  </si>
  <si>
    <t>CC-2</t>
  </si>
  <si>
    <t>CC-3</t>
  </si>
  <si>
    <t>CC-4</t>
  </si>
  <si>
    <t>CC-5</t>
  </si>
  <si>
    <t>CC-6</t>
  </si>
  <si>
    <t>CC-7</t>
  </si>
  <si>
    <t>CC-8</t>
  </si>
  <si>
    <t>CC-9</t>
  </si>
  <si>
    <t>CC-10</t>
  </si>
  <si>
    <t>CC-11</t>
  </si>
  <si>
    <t>CC-12</t>
  </si>
  <si>
    <t>CC-13</t>
  </si>
  <si>
    <t>CC-14</t>
  </si>
  <si>
    <t>104+00.00</t>
  </si>
  <si>
    <t>102+00.00</t>
  </si>
  <si>
    <t>102+50.00</t>
  </si>
  <si>
    <t>103+00.00</t>
  </si>
  <si>
    <t>103+50.00</t>
  </si>
  <si>
    <t>104+50.00</t>
  </si>
  <si>
    <t>105+00.00</t>
  </si>
  <si>
    <t>105+50.00</t>
  </si>
  <si>
    <t>106+50.00</t>
  </si>
  <si>
    <t>106+00.00</t>
  </si>
  <si>
    <t>108+00.00</t>
  </si>
  <si>
    <t>109+25.00</t>
  </si>
  <si>
    <t>109+75.00</t>
  </si>
  <si>
    <t>D-2B</t>
  </si>
  <si>
    <t>D-2C</t>
  </si>
  <si>
    <t>107+50.00</t>
  </si>
  <si>
    <t>19, 43</t>
  </si>
  <si>
    <t>19, 44</t>
  </si>
  <si>
    <t>19, 43, 44</t>
  </si>
  <si>
    <t>19, 45</t>
  </si>
  <si>
    <t>19, 47</t>
  </si>
  <si>
    <t>20, 47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</si>
</sst>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???/???"/>
    <numFmt numFmtId="165" formatCode="0&quot;+&quot;00.00"/>
    <numFmt numFmtId="166" formatCode="0\)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locked="0"/>
    </xf>
    <xf numFmtId="165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5" fontId="7" fillId="0" borderId="9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1" fontId="7" fillId="0" borderId="5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 textRotation="90" wrapText="1"/>
    </xf>
    <xf numFmtId="164" fontId="7" fillId="0" borderId="14" xfId="0" applyNumberFormat="1" applyFont="1" applyBorder="1" applyAlignment="1">
      <alignment horizontal="center" vertical="center" textRotation="90" wrapText="1"/>
    </xf>
    <xf numFmtId="164" fontId="7" fillId="0" borderId="25" xfId="0" applyNumberFormat="1" applyFont="1" applyBorder="1" applyAlignment="1">
      <alignment horizontal="center" vertical="center" textRotation="90" wrapText="1"/>
    </xf>
    <xf numFmtId="164" fontId="7" fillId="0" borderId="2" xfId="0" applyNumberFormat="1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" fontId="7" fillId="0" borderId="2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51</xdr:row>
      <xdr:rowOff>0</xdr:rowOff>
    </xdr:from>
    <xdr:to>
      <xdr:col>31</xdr:col>
      <xdr:colOff>0</xdr:colOff>
      <xdr:row>51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52</xdr:row>
      <xdr:rowOff>0</xdr:rowOff>
    </xdr:from>
    <xdr:to>
      <xdr:col>31</xdr:col>
      <xdr:colOff>0</xdr:colOff>
      <xdr:row>52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52</xdr:row>
      <xdr:rowOff>0</xdr:rowOff>
    </xdr:from>
    <xdr:to>
      <xdr:col>44</xdr:col>
      <xdr:colOff>161925</xdr:colOff>
      <xdr:row>52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52</xdr:row>
      <xdr:rowOff>0</xdr:rowOff>
    </xdr:from>
    <xdr:to>
      <xdr:col>43</xdr:col>
      <xdr:colOff>66675</xdr:colOff>
      <xdr:row>52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52"/>
  <sheetViews>
    <sheetView showGridLines="0" tabSelected="1" topLeftCell="A19" zoomScale="85" zoomScaleNormal="85" workbookViewId="0">
      <selection activeCell="E50" sqref="E50"/>
    </sheetView>
  </sheetViews>
  <sheetFormatPr defaultColWidth="9.109375" defaultRowHeight="12.75" customHeight="1" x14ac:dyDescent="0.25"/>
  <cols>
    <col min="1" max="1" width="2.664062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6640625" style="5" customWidth="1"/>
    <col min="8" max="8" width="4.33203125" style="5" customWidth="1"/>
    <col min="9" max="9" width="12.6640625" style="5" customWidth="1"/>
    <col min="10" max="10" width="6.6640625" style="5" customWidth="1"/>
    <col min="11" max="11" width="9.6640625" style="6" customWidth="1"/>
    <col min="12" max="31" width="9.6640625" style="5" customWidth="1"/>
    <col min="32" max="32" width="2.6640625" style="5" customWidth="1"/>
    <col min="33" max="16384" width="9.109375" style="5"/>
  </cols>
  <sheetData>
    <row r="1" spans="1:38" ht="12.75" customHeight="1" x14ac:dyDescent="0.25">
      <c r="A1" s="5">
        <v>1</v>
      </c>
      <c r="D1" s="2"/>
      <c r="E1" s="2"/>
      <c r="F1" s="3"/>
      <c r="G1" s="3" t="s">
        <v>7</v>
      </c>
      <c r="H1" s="3" t="s">
        <v>15</v>
      </c>
      <c r="I1" s="2" t="s">
        <v>13</v>
      </c>
      <c r="J1" s="1"/>
      <c r="K1" s="1"/>
      <c r="L1" s="1"/>
      <c r="M1" s="8"/>
      <c r="N1" s="1"/>
      <c r="O1" s="1"/>
      <c r="P1" s="1"/>
      <c r="Q1" s="8"/>
      <c r="R1" s="8"/>
      <c r="S1" s="8"/>
      <c r="T1" s="8"/>
      <c r="U1" s="8"/>
      <c r="V1" s="8"/>
      <c r="W1" s="1"/>
      <c r="X1" s="1"/>
      <c r="Y1" s="1"/>
      <c r="Z1" s="1"/>
      <c r="AA1" s="1"/>
      <c r="AB1" s="1"/>
      <c r="AC1" s="9"/>
      <c r="AD1" s="9"/>
      <c r="AE1" s="9"/>
    </row>
    <row r="2" spans="1:38" ht="12.75" customHeight="1" x14ac:dyDescent="0.25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8"/>
      <c r="N2" s="1"/>
      <c r="O2" s="1"/>
      <c r="P2" s="1"/>
      <c r="Q2" s="8"/>
      <c r="R2" s="8"/>
      <c r="S2" s="8"/>
      <c r="T2" s="8"/>
      <c r="U2" s="8"/>
      <c r="V2" s="8"/>
      <c r="W2" s="1"/>
      <c r="X2" s="1"/>
      <c r="Y2" s="1"/>
      <c r="Z2" s="1"/>
      <c r="AA2" s="1"/>
      <c r="AB2" s="1"/>
      <c r="AC2" s="9"/>
      <c r="AD2" s="9"/>
      <c r="AE2" s="9"/>
    </row>
    <row r="3" spans="1:38" ht="12.75" customHeight="1" x14ac:dyDescent="0.25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9"/>
      <c r="AD3" s="9"/>
      <c r="AE3" s="9"/>
    </row>
    <row r="4" spans="1:38" ht="12.75" customHeight="1" x14ac:dyDescent="0.25">
      <c r="D4" s="2"/>
      <c r="E4" s="3"/>
      <c r="F4" s="4"/>
      <c r="G4" s="4"/>
      <c r="H4" s="3" t="s">
        <v>18</v>
      </c>
      <c r="I4" s="2" t="s">
        <v>6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9"/>
      <c r="AD4" s="9"/>
      <c r="AE4" s="9"/>
    </row>
    <row r="5" spans="1:38" ht="12.75" customHeight="1" x14ac:dyDescent="0.25">
      <c r="D5" s="2"/>
      <c r="E5" s="3"/>
      <c r="F5" s="4"/>
      <c r="G5" s="4"/>
      <c r="H5" s="3" t="s">
        <v>19</v>
      </c>
      <c r="I5" s="2" t="s">
        <v>14</v>
      </c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9"/>
      <c r="AD5" s="9"/>
      <c r="AE5" s="9"/>
    </row>
    <row r="6" spans="1:38" ht="12.75" customHeight="1" thickBot="1" x14ac:dyDescent="0.3"/>
    <row r="7" spans="1:38" ht="12.75" customHeight="1" thickBot="1" x14ac:dyDescent="0.3">
      <c r="B7" s="11" t="s">
        <v>10</v>
      </c>
      <c r="D7" s="32" t="str">
        <f>"SUBSUMMARY SHEET " &amp; B8</f>
        <v xml:space="preserve">SUBSUMMARY SHEET </v>
      </c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G7" s="16">
        <v>1</v>
      </c>
      <c r="AH7" s="17" t="s">
        <v>22</v>
      </c>
      <c r="AI7" s="18"/>
      <c r="AJ7" s="18"/>
      <c r="AK7" s="18"/>
      <c r="AL7" s="18"/>
    </row>
    <row r="8" spans="1:38" ht="12.75" customHeight="1" thickBot="1" x14ac:dyDescent="0.3">
      <c r="B8" s="12"/>
      <c r="D8" s="45" t="s">
        <v>8</v>
      </c>
      <c r="E8" s="45"/>
      <c r="F8" s="45"/>
      <c r="G8" s="45"/>
      <c r="H8" s="45"/>
      <c r="I8" s="45"/>
      <c r="J8" s="45"/>
      <c r="K8" s="10" t="s">
        <v>23</v>
      </c>
      <c r="L8" s="10" t="s">
        <v>24</v>
      </c>
      <c r="M8" s="10" t="s">
        <v>25</v>
      </c>
      <c r="N8" s="10" t="s">
        <v>26</v>
      </c>
      <c r="O8" s="10" t="s">
        <v>27</v>
      </c>
      <c r="P8" s="10" t="s">
        <v>29</v>
      </c>
      <c r="Q8" s="10" t="s">
        <v>30</v>
      </c>
      <c r="R8" s="10" t="s">
        <v>31</v>
      </c>
      <c r="S8" s="10" t="s">
        <v>32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38" ht="12.75" customHeight="1" thickBot="1" x14ac:dyDescent="0.3">
      <c r="D9" s="46" t="s">
        <v>9</v>
      </c>
      <c r="E9" s="46"/>
      <c r="F9" s="46"/>
      <c r="G9" s="46"/>
      <c r="H9" s="46"/>
      <c r="I9" s="46"/>
      <c r="J9" s="46"/>
      <c r="K9" s="7" t="s">
        <v>28</v>
      </c>
      <c r="L9" s="7"/>
      <c r="M9" s="7"/>
      <c r="N9" s="7"/>
      <c r="O9" s="7"/>
      <c r="P9" s="7"/>
      <c r="Q9" s="7"/>
      <c r="R9" s="7"/>
      <c r="S9" s="7" t="s">
        <v>33</v>
      </c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38" ht="12.75" customHeight="1" x14ac:dyDescent="0.25">
      <c r="B10" s="56" t="s">
        <v>11</v>
      </c>
      <c r="D10" s="37" t="s">
        <v>20</v>
      </c>
      <c r="E10" s="37" t="s">
        <v>21</v>
      </c>
      <c r="F10" s="47" t="s">
        <v>0</v>
      </c>
      <c r="G10" s="48"/>
      <c r="H10" s="48"/>
      <c r="I10" s="48"/>
      <c r="J10" s="49"/>
      <c r="K10" s="19" t="str">
        <f t="shared" ref="K10:AE10" si="0">IF(OR(TRIM(K8)=0,TRIM(K8)=""),"",IF(IFERROR(TRIM(INDEX(QryItemNamed,MATCH(TRIM(K8),ITEM,0),2)),"")="Y","SPECIAL",LEFT(IFERROR(TRIM(INDEX(ITEM,MATCH(TRIM(K8),ITEM,0))),""),3)))</f>
        <v>611</v>
      </c>
      <c r="L10" s="20" t="str">
        <f t="shared" si="0"/>
        <v>611</v>
      </c>
      <c r="M10" s="20" t="str">
        <f t="shared" si="0"/>
        <v>611</v>
      </c>
      <c r="N10" s="20" t="str">
        <f t="shared" si="0"/>
        <v>611</v>
      </c>
      <c r="O10" s="20" t="str">
        <f t="shared" si="0"/>
        <v>611</v>
      </c>
      <c r="P10" s="20" t="str">
        <f t="shared" si="0"/>
        <v>611</v>
      </c>
      <c r="Q10" s="20" t="str">
        <f t="shared" si="0"/>
        <v>611</v>
      </c>
      <c r="R10" s="20" t="str">
        <f t="shared" si="0"/>
        <v>611</v>
      </c>
      <c r="S10" s="20" t="str">
        <f t="shared" si="0"/>
        <v>611</v>
      </c>
      <c r="T10" s="20" t="str">
        <f t="shared" si="0"/>
        <v/>
      </c>
      <c r="U10" s="20" t="str">
        <f t="shared" si="0"/>
        <v/>
      </c>
      <c r="V10" s="20" t="str">
        <f t="shared" si="0"/>
        <v/>
      </c>
      <c r="W10" s="20" t="str">
        <f t="shared" si="0"/>
        <v/>
      </c>
      <c r="X10" s="20" t="str">
        <f t="shared" si="0"/>
        <v/>
      </c>
      <c r="Y10" s="20" t="str">
        <f t="shared" si="0"/>
        <v/>
      </c>
      <c r="Z10" s="20" t="str">
        <f t="shared" si="0"/>
        <v/>
      </c>
      <c r="AA10" s="20" t="str">
        <f t="shared" si="0"/>
        <v/>
      </c>
      <c r="AB10" s="20" t="str">
        <f t="shared" si="0"/>
        <v/>
      </c>
      <c r="AC10" s="20" t="str">
        <f t="shared" si="0"/>
        <v/>
      </c>
      <c r="AD10" s="20" t="str">
        <f t="shared" si="0"/>
        <v/>
      </c>
      <c r="AE10" s="20" t="str">
        <f t="shared" si="0"/>
        <v/>
      </c>
    </row>
    <row r="11" spans="1:38" ht="12.75" customHeight="1" x14ac:dyDescent="0.25">
      <c r="B11" s="57"/>
      <c r="D11" s="38"/>
      <c r="E11" s="38"/>
      <c r="F11" s="50"/>
      <c r="G11" s="51"/>
      <c r="H11" s="51"/>
      <c r="I11" s="51"/>
      <c r="J11" s="52"/>
      <c r="K11" s="43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12" CONDUIT, TYPE A 707.01, 707.02</v>
      </c>
      <c r="L11" s="44" t="str">
        <f t="shared" si="1"/>
        <v>12" CONDUIT, TYPE B</v>
      </c>
      <c r="M11" s="44" t="str">
        <f t="shared" si="1"/>
        <v>12" CONDUIT, TYPE D, AS PER PLAN</v>
      </c>
      <c r="N11" s="44" t="str">
        <f t="shared" si="1"/>
        <v>24" CONDUIT, TYPE B</v>
      </c>
      <c r="O11" s="36" t="str">
        <f t="shared" si="1"/>
        <v>24" CONDUIT, TYPE C</v>
      </c>
      <c r="P11" s="36" t="str">
        <f t="shared" si="1"/>
        <v>CATCH BASIN, NO. 3, AS PER PLAN</v>
      </c>
      <c r="Q11" s="36" t="str">
        <f t="shared" si="1"/>
        <v>CATCH BASIN, NO. 2-3</v>
      </c>
      <c r="R11" s="36" t="str">
        <f t="shared" si="1"/>
        <v>CATCH BASIN RECONSTRUCTED TO GRADE</v>
      </c>
      <c r="S11" s="36" t="str">
        <f t="shared" si="1"/>
        <v>DRAINAGE STRUCTURE, MISC.:CURB CUT</v>
      </c>
      <c r="T11" s="36" t="str">
        <f t="shared" si="1"/>
        <v/>
      </c>
      <c r="U11" s="36" t="str">
        <f t="shared" si="1"/>
        <v/>
      </c>
      <c r="V11" s="36" t="str">
        <f t="shared" si="1"/>
        <v/>
      </c>
      <c r="W11" s="36" t="str">
        <f t="shared" si="1"/>
        <v/>
      </c>
      <c r="X11" s="36" t="str">
        <f t="shared" si="1"/>
        <v/>
      </c>
      <c r="Y11" s="36" t="str">
        <f t="shared" si="1"/>
        <v/>
      </c>
      <c r="Z11" s="36" t="str">
        <f t="shared" si="1"/>
        <v/>
      </c>
      <c r="AA11" s="33" t="str">
        <f t="shared" si="1"/>
        <v/>
      </c>
      <c r="AB11" s="36" t="str">
        <f t="shared" si="1"/>
        <v/>
      </c>
      <c r="AC11" s="36" t="str">
        <f t="shared" si="1"/>
        <v/>
      </c>
      <c r="AD11" s="36" t="str">
        <f t="shared" si="1"/>
        <v/>
      </c>
      <c r="AE11" s="36" t="str">
        <f t="shared" si="1"/>
        <v/>
      </c>
    </row>
    <row r="12" spans="1:38" ht="12.75" customHeight="1" x14ac:dyDescent="0.25">
      <c r="B12" s="57"/>
      <c r="D12" s="38"/>
      <c r="E12" s="38"/>
      <c r="F12" s="50"/>
      <c r="G12" s="51"/>
      <c r="H12" s="51"/>
      <c r="I12" s="51"/>
      <c r="J12" s="52"/>
      <c r="K12" s="43"/>
      <c r="L12" s="44"/>
      <c r="M12" s="44"/>
      <c r="N12" s="44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4"/>
      <c r="AB12" s="36"/>
      <c r="AC12" s="36"/>
      <c r="AD12" s="36"/>
      <c r="AE12" s="36"/>
    </row>
    <row r="13" spans="1:38" ht="12.75" customHeight="1" x14ac:dyDescent="0.25">
      <c r="B13" s="57"/>
      <c r="D13" s="38"/>
      <c r="E13" s="38"/>
      <c r="F13" s="50"/>
      <c r="G13" s="51"/>
      <c r="H13" s="51"/>
      <c r="I13" s="51"/>
      <c r="J13" s="52"/>
      <c r="K13" s="43"/>
      <c r="L13" s="44"/>
      <c r="M13" s="44"/>
      <c r="N13" s="44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4"/>
      <c r="AB13" s="36"/>
      <c r="AC13" s="36"/>
      <c r="AD13" s="36"/>
      <c r="AE13" s="36"/>
    </row>
    <row r="14" spans="1:38" ht="12.75" customHeight="1" x14ac:dyDescent="0.25">
      <c r="B14" s="57"/>
      <c r="D14" s="38"/>
      <c r="E14" s="38"/>
      <c r="F14" s="50"/>
      <c r="G14" s="51"/>
      <c r="H14" s="51"/>
      <c r="I14" s="51"/>
      <c r="J14" s="52"/>
      <c r="K14" s="43"/>
      <c r="L14" s="44"/>
      <c r="M14" s="44"/>
      <c r="N14" s="44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4"/>
      <c r="AB14" s="36"/>
      <c r="AC14" s="36"/>
      <c r="AD14" s="36"/>
      <c r="AE14" s="36"/>
    </row>
    <row r="15" spans="1:38" ht="12.75" customHeight="1" x14ac:dyDescent="0.25">
      <c r="B15" s="57"/>
      <c r="D15" s="38"/>
      <c r="E15" s="38"/>
      <c r="F15" s="50"/>
      <c r="G15" s="51"/>
      <c r="H15" s="51"/>
      <c r="I15" s="51"/>
      <c r="J15" s="52"/>
      <c r="K15" s="43"/>
      <c r="L15" s="44"/>
      <c r="M15" s="44"/>
      <c r="N15" s="44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4"/>
      <c r="AB15" s="36"/>
      <c r="AC15" s="36"/>
      <c r="AD15" s="36"/>
      <c r="AE15" s="36"/>
    </row>
    <row r="16" spans="1:38" ht="12.75" customHeight="1" x14ac:dyDescent="0.25">
      <c r="B16" s="57"/>
      <c r="D16" s="38"/>
      <c r="E16" s="38"/>
      <c r="F16" s="50"/>
      <c r="G16" s="51"/>
      <c r="H16" s="51"/>
      <c r="I16" s="51"/>
      <c r="J16" s="52"/>
      <c r="K16" s="43"/>
      <c r="L16" s="44"/>
      <c r="M16" s="44"/>
      <c r="N16" s="44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4"/>
      <c r="AB16" s="36"/>
      <c r="AC16" s="36"/>
      <c r="AD16" s="36"/>
      <c r="AE16" s="36"/>
    </row>
    <row r="17" spans="2:31" ht="12.75" customHeight="1" x14ac:dyDescent="0.25">
      <c r="B17" s="57"/>
      <c r="D17" s="38"/>
      <c r="E17" s="38"/>
      <c r="F17" s="50"/>
      <c r="G17" s="51"/>
      <c r="H17" s="51"/>
      <c r="I17" s="51"/>
      <c r="J17" s="52"/>
      <c r="K17" s="43"/>
      <c r="L17" s="44"/>
      <c r="M17" s="44"/>
      <c r="N17" s="44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4"/>
      <c r="AB17" s="36"/>
      <c r="AC17" s="36"/>
      <c r="AD17" s="36"/>
      <c r="AE17" s="36"/>
    </row>
    <row r="18" spans="2:31" ht="6.45" customHeight="1" x14ac:dyDescent="0.25">
      <c r="B18" s="57"/>
      <c r="D18" s="38"/>
      <c r="E18" s="38"/>
      <c r="F18" s="50"/>
      <c r="G18" s="51"/>
      <c r="H18" s="51"/>
      <c r="I18" s="51"/>
      <c r="J18" s="52"/>
      <c r="K18" s="43"/>
      <c r="L18" s="44"/>
      <c r="M18" s="44"/>
      <c r="N18" s="44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4"/>
      <c r="AB18" s="36"/>
      <c r="AC18" s="36"/>
      <c r="AD18" s="36"/>
      <c r="AE18" s="36"/>
    </row>
    <row r="19" spans="2:31" ht="12.75" customHeight="1" x14ac:dyDescent="0.25">
      <c r="B19" s="57"/>
      <c r="D19" s="38"/>
      <c r="E19" s="38"/>
      <c r="F19" s="50"/>
      <c r="G19" s="51"/>
      <c r="H19" s="51"/>
      <c r="I19" s="51"/>
      <c r="J19" s="52"/>
      <c r="K19" s="43"/>
      <c r="L19" s="44"/>
      <c r="M19" s="44"/>
      <c r="N19" s="44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4"/>
      <c r="AB19" s="36"/>
      <c r="AC19" s="36"/>
      <c r="AD19" s="36"/>
      <c r="AE19" s="36"/>
    </row>
    <row r="20" spans="2:31" ht="12.75" customHeight="1" x14ac:dyDescent="0.25">
      <c r="B20" s="57"/>
      <c r="D20" s="38"/>
      <c r="E20" s="38"/>
      <c r="F20" s="50"/>
      <c r="G20" s="51"/>
      <c r="H20" s="51"/>
      <c r="I20" s="51"/>
      <c r="J20" s="52"/>
      <c r="K20" s="43"/>
      <c r="L20" s="44"/>
      <c r="M20" s="44"/>
      <c r="N20" s="44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4"/>
      <c r="AB20" s="36"/>
      <c r="AC20" s="36"/>
      <c r="AD20" s="36"/>
      <c r="AE20" s="36"/>
    </row>
    <row r="21" spans="2:31" ht="12.75" customHeight="1" x14ac:dyDescent="0.25">
      <c r="B21" s="57"/>
      <c r="D21" s="38"/>
      <c r="E21" s="38"/>
      <c r="F21" s="50"/>
      <c r="G21" s="51"/>
      <c r="H21" s="51"/>
      <c r="I21" s="51"/>
      <c r="J21" s="52"/>
      <c r="K21" s="43"/>
      <c r="L21" s="44"/>
      <c r="M21" s="44"/>
      <c r="N21" s="44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4"/>
      <c r="AB21" s="36"/>
      <c r="AC21" s="36"/>
      <c r="AD21" s="36"/>
      <c r="AE21" s="36"/>
    </row>
    <row r="22" spans="2:31" ht="12.75" customHeight="1" x14ac:dyDescent="0.25">
      <c r="B22" s="57"/>
      <c r="D22" s="38"/>
      <c r="E22" s="38"/>
      <c r="F22" s="50"/>
      <c r="G22" s="51"/>
      <c r="H22" s="51"/>
      <c r="I22" s="51"/>
      <c r="J22" s="52"/>
      <c r="K22" s="43"/>
      <c r="L22" s="44"/>
      <c r="M22" s="44"/>
      <c r="N22" s="44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5"/>
      <c r="AB22" s="36"/>
      <c r="AC22" s="36"/>
      <c r="AD22" s="36"/>
      <c r="AE22" s="36"/>
    </row>
    <row r="23" spans="2:31" ht="12.75" customHeight="1" thickBot="1" x14ac:dyDescent="0.3">
      <c r="B23" s="58"/>
      <c r="D23" s="39"/>
      <c r="E23" s="39"/>
      <c r="F23" s="53"/>
      <c r="G23" s="54"/>
      <c r="H23" s="54"/>
      <c r="I23" s="54"/>
      <c r="J23" s="55"/>
      <c r="K23" s="21" t="str">
        <f t="shared" ref="K23:AE23" si="2">IF(OR(TRIM(K8)=0,TRIM(K8)=""),"",IFERROR(TRIM(INDEX(QryItemNamed,MATCH(TRIM(K8),ITEM,0),3)),""))</f>
        <v>FT</v>
      </c>
      <c r="L23" s="22" t="str">
        <f t="shared" si="2"/>
        <v>FT</v>
      </c>
      <c r="M23" s="22" t="str">
        <f t="shared" si="2"/>
        <v>FT</v>
      </c>
      <c r="N23" s="22" t="str">
        <f t="shared" si="2"/>
        <v>FT</v>
      </c>
      <c r="O23" s="22" t="str">
        <f t="shared" si="2"/>
        <v>FT</v>
      </c>
      <c r="P23" s="22" t="str">
        <f t="shared" si="2"/>
        <v>EACH</v>
      </c>
      <c r="Q23" s="22" t="str">
        <f t="shared" si="2"/>
        <v>EACH</v>
      </c>
      <c r="R23" s="22" t="str">
        <f t="shared" si="2"/>
        <v>EACH</v>
      </c>
      <c r="S23" s="22" t="str">
        <f t="shared" si="2"/>
        <v>EACH</v>
      </c>
      <c r="T23" s="22" t="str">
        <f t="shared" si="2"/>
        <v/>
      </c>
      <c r="U23" s="22" t="str">
        <f t="shared" si="2"/>
        <v/>
      </c>
      <c r="V23" s="22" t="str">
        <f t="shared" si="2"/>
        <v/>
      </c>
      <c r="W23" s="22" t="str">
        <f t="shared" si="2"/>
        <v/>
      </c>
      <c r="X23" s="22" t="str">
        <f t="shared" si="2"/>
        <v/>
      </c>
      <c r="Y23" s="22" t="str">
        <f t="shared" si="2"/>
        <v/>
      </c>
      <c r="Z23" s="22" t="str">
        <f t="shared" si="2"/>
        <v/>
      </c>
      <c r="AA23" s="22" t="str">
        <f t="shared" si="2"/>
        <v/>
      </c>
      <c r="AB23" s="22" t="str">
        <f t="shared" si="2"/>
        <v/>
      </c>
      <c r="AC23" s="22" t="str">
        <f t="shared" si="2"/>
        <v/>
      </c>
      <c r="AD23" s="22" t="str">
        <f t="shared" si="2"/>
        <v/>
      </c>
      <c r="AE23" s="22" t="str">
        <f t="shared" si="2"/>
        <v/>
      </c>
    </row>
    <row r="24" spans="2:31" ht="12.75" customHeight="1" x14ac:dyDescent="0.25">
      <c r="B24" s="13"/>
      <c r="D24" s="23"/>
      <c r="E24" s="23"/>
      <c r="F24" s="24"/>
      <c r="G24" s="25"/>
      <c r="H24" s="23" t="s">
        <v>1</v>
      </c>
      <c r="I24" s="24"/>
      <c r="J24" s="26"/>
      <c r="K24" s="25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2:31" ht="12.75" customHeight="1" x14ac:dyDescent="0.25">
      <c r="B25" s="14"/>
      <c r="D25" s="27" t="s">
        <v>34</v>
      </c>
      <c r="E25" s="27" t="s">
        <v>83</v>
      </c>
      <c r="F25" s="28" t="s">
        <v>35</v>
      </c>
      <c r="G25" s="29" t="s">
        <v>37</v>
      </c>
      <c r="H25" s="27"/>
      <c r="I25" s="28" t="s">
        <v>35</v>
      </c>
      <c r="J25" s="30" t="s">
        <v>37</v>
      </c>
      <c r="K25" s="29"/>
      <c r="L25" s="27"/>
      <c r="M25" s="27"/>
      <c r="N25" s="27"/>
      <c r="O25" s="59">
        <v>42</v>
      </c>
      <c r="P25" s="27"/>
      <c r="Q25" s="27">
        <v>1</v>
      </c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2:31" ht="12.75" customHeight="1" x14ac:dyDescent="0.25">
      <c r="B26" s="14"/>
      <c r="D26" s="27" t="s">
        <v>38</v>
      </c>
      <c r="E26" s="27" t="s">
        <v>84</v>
      </c>
      <c r="F26" s="28" t="s">
        <v>69</v>
      </c>
      <c r="G26" s="29" t="s">
        <v>37</v>
      </c>
      <c r="H26" s="27"/>
      <c r="I26" s="28" t="s">
        <v>68</v>
      </c>
      <c r="J26" s="30" t="s">
        <v>37</v>
      </c>
      <c r="K26" s="29"/>
      <c r="L26" s="59">
        <v>50</v>
      </c>
      <c r="M26" s="27"/>
      <c r="N26" s="27"/>
      <c r="O26" s="27"/>
      <c r="P26" s="27">
        <v>1</v>
      </c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2:31" ht="12.75" customHeight="1" x14ac:dyDescent="0.25">
      <c r="B27" s="14"/>
      <c r="D27" s="27" t="s">
        <v>80</v>
      </c>
      <c r="E27" s="27" t="s">
        <v>84</v>
      </c>
      <c r="F27" s="28" t="s">
        <v>68</v>
      </c>
      <c r="G27" s="29" t="s">
        <v>37</v>
      </c>
      <c r="H27" s="27"/>
      <c r="I27" s="28" t="s">
        <v>39</v>
      </c>
      <c r="J27" s="30" t="s">
        <v>37</v>
      </c>
      <c r="K27" s="29"/>
      <c r="L27" s="59">
        <v>50</v>
      </c>
      <c r="M27" s="27"/>
      <c r="N27" s="27"/>
      <c r="O27" s="27"/>
      <c r="P27" s="27">
        <v>1</v>
      </c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2:31" ht="12.75" customHeight="1" x14ac:dyDescent="0.25">
      <c r="B28" s="14"/>
      <c r="D28" s="27" t="s">
        <v>81</v>
      </c>
      <c r="E28" s="27" t="s">
        <v>84</v>
      </c>
      <c r="F28" s="28" t="s">
        <v>39</v>
      </c>
      <c r="G28" s="29" t="s">
        <v>37</v>
      </c>
      <c r="H28" s="27"/>
      <c r="I28" s="28" t="s">
        <v>35</v>
      </c>
      <c r="J28" s="30" t="s">
        <v>37</v>
      </c>
      <c r="K28" s="29"/>
      <c r="L28" s="59">
        <v>30</v>
      </c>
      <c r="M28" s="27"/>
      <c r="N28" s="27"/>
      <c r="O28" s="27"/>
      <c r="P28" s="27">
        <v>1</v>
      </c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2:31" ht="12.75" customHeight="1" x14ac:dyDescent="0.25">
      <c r="B29" s="14"/>
      <c r="D29" s="27" t="s">
        <v>36</v>
      </c>
      <c r="E29" s="27" t="s">
        <v>85</v>
      </c>
      <c r="F29" s="28" t="s">
        <v>35</v>
      </c>
      <c r="G29" s="29" t="s">
        <v>37</v>
      </c>
      <c r="H29" s="27"/>
      <c r="I29" s="28" t="s">
        <v>40</v>
      </c>
      <c r="J29" s="30" t="s">
        <v>37</v>
      </c>
      <c r="K29" s="29"/>
      <c r="L29" s="27"/>
      <c r="M29" s="27"/>
      <c r="N29" s="27"/>
      <c r="O29" s="27">
        <v>81</v>
      </c>
      <c r="P29" s="27">
        <v>1</v>
      </c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2:31" ht="12.75" customHeight="1" x14ac:dyDescent="0.25">
      <c r="B30" s="14"/>
      <c r="D30" s="27" t="s">
        <v>41</v>
      </c>
      <c r="E30" s="27" t="s">
        <v>83</v>
      </c>
      <c r="F30" s="28" t="s">
        <v>40</v>
      </c>
      <c r="G30" s="29" t="s">
        <v>37</v>
      </c>
      <c r="H30" s="27"/>
      <c r="I30" s="28" t="s">
        <v>42</v>
      </c>
      <c r="J30" s="30" t="s">
        <v>43</v>
      </c>
      <c r="K30" s="29"/>
      <c r="L30" s="27"/>
      <c r="M30" s="27"/>
      <c r="N30" s="27">
        <v>54</v>
      </c>
      <c r="O30" s="27"/>
      <c r="P30" s="27">
        <v>1</v>
      </c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2:31" ht="12.75" customHeight="1" x14ac:dyDescent="0.25">
      <c r="B31" s="14"/>
      <c r="D31" s="27" t="s">
        <v>44</v>
      </c>
      <c r="E31" s="27" t="s">
        <v>83</v>
      </c>
      <c r="F31" s="28" t="s">
        <v>42</v>
      </c>
      <c r="G31" s="29" t="s">
        <v>43</v>
      </c>
      <c r="H31" s="27"/>
      <c r="I31" s="28" t="s">
        <v>45</v>
      </c>
      <c r="J31" s="30" t="s">
        <v>43</v>
      </c>
      <c r="K31" s="29"/>
      <c r="L31" s="27"/>
      <c r="M31" s="27"/>
      <c r="N31" s="27"/>
      <c r="O31" s="27">
        <v>98</v>
      </c>
      <c r="P31" s="27">
        <v>1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2:31" ht="12.75" customHeight="1" x14ac:dyDescent="0.25">
      <c r="B32" s="14"/>
      <c r="D32" s="27" t="s">
        <v>46</v>
      </c>
      <c r="E32" s="27" t="s">
        <v>83</v>
      </c>
      <c r="F32" s="28" t="s">
        <v>45</v>
      </c>
      <c r="G32" s="29" t="s">
        <v>43</v>
      </c>
      <c r="H32" s="27"/>
      <c r="I32" s="28"/>
      <c r="J32" s="30"/>
      <c r="K32" s="29"/>
      <c r="L32" s="27"/>
      <c r="M32" s="27"/>
      <c r="N32" s="27"/>
      <c r="O32" s="27"/>
      <c r="P32" s="27"/>
      <c r="Q32" s="27"/>
      <c r="R32" s="27">
        <v>1</v>
      </c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2:31" ht="12.75" customHeight="1" x14ac:dyDescent="0.25">
      <c r="B33" s="14"/>
      <c r="D33" s="27" t="s">
        <v>47</v>
      </c>
      <c r="E33" s="27" t="s">
        <v>86</v>
      </c>
      <c r="F33" s="28" t="s">
        <v>48</v>
      </c>
      <c r="G33" s="29" t="s">
        <v>37</v>
      </c>
      <c r="H33" s="27"/>
      <c r="I33" s="28" t="s">
        <v>49</v>
      </c>
      <c r="J33" s="30" t="s">
        <v>43</v>
      </c>
      <c r="K33" s="29"/>
      <c r="L33" s="27"/>
      <c r="M33" s="59">
        <v>106</v>
      </c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2:31" ht="12.75" customHeight="1" x14ac:dyDescent="0.25">
      <c r="B34" s="14"/>
      <c r="D34" s="27" t="s">
        <v>50</v>
      </c>
      <c r="E34" s="27" t="s">
        <v>86</v>
      </c>
      <c r="F34" s="28" t="s">
        <v>51</v>
      </c>
      <c r="G34" s="29" t="s">
        <v>43</v>
      </c>
      <c r="H34" s="27"/>
      <c r="I34" s="28" t="s">
        <v>52</v>
      </c>
      <c r="J34" s="30" t="s">
        <v>43</v>
      </c>
      <c r="K34" s="29">
        <v>142</v>
      </c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1" ht="12.75" customHeight="1" x14ac:dyDescent="0.25">
      <c r="B35" s="14"/>
      <c r="D35" s="27"/>
      <c r="E35" s="27"/>
      <c r="F35" s="28"/>
      <c r="G35" s="29"/>
      <c r="H35" s="27"/>
      <c r="I35" s="28"/>
      <c r="J35" s="30"/>
      <c r="K35" s="29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2:31" ht="12.75" customHeight="1" x14ac:dyDescent="0.25">
      <c r="B36" s="14"/>
      <c r="D36" s="27" t="s">
        <v>53</v>
      </c>
      <c r="E36" s="27" t="s">
        <v>87</v>
      </c>
      <c r="F36" s="28" t="s">
        <v>70</v>
      </c>
      <c r="G36" s="29" t="s">
        <v>37</v>
      </c>
      <c r="H36" s="27"/>
      <c r="I36" s="28"/>
      <c r="J36" s="30"/>
      <c r="K36" s="29"/>
      <c r="L36" s="27"/>
      <c r="M36" s="27"/>
      <c r="N36" s="27"/>
      <c r="O36" s="27"/>
      <c r="P36" s="27"/>
      <c r="Q36" s="27"/>
      <c r="R36" s="27"/>
      <c r="S36" s="27">
        <v>1</v>
      </c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2:31" ht="12.75" customHeight="1" x14ac:dyDescent="0.25">
      <c r="B37" s="14"/>
      <c r="D37" s="27" t="s">
        <v>54</v>
      </c>
      <c r="E37" s="27" t="s">
        <v>87</v>
      </c>
      <c r="F37" s="28" t="s">
        <v>70</v>
      </c>
      <c r="G37" s="29" t="s">
        <v>43</v>
      </c>
      <c r="H37" s="27"/>
      <c r="I37" s="28"/>
      <c r="J37" s="30"/>
      <c r="K37" s="29"/>
      <c r="L37" s="27"/>
      <c r="M37" s="27"/>
      <c r="N37" s="27"/>
      <c r="O37" s="27"/>
      <c r="P37" s="27"/>
      <c r="Q37" s="27"/>
      <c r="R37" s="27"/>
      <c r="S37" s="27">
        <v>1</v>
      </c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2:31" ht="12.75" customHeight="1" x14ac:dyDescent="0.25">
      <c r="B38" s="14"/>
      <c r="D38" s="27" t="s">
        <v>55</v>
      </c>
      <c r="E38" s="27" t="s">
        <v>87</v>
      </c>
      <c r="F38" s="28" t="s">
        <v>71</v>
      </c>
      <c r="G38" s="29" t="s">
        <v>37</v>
      </c>
      <c r="H38" s="27"/>
      <c r="I38" s="28"/>
      <c r="J38" s="30"/>
      <c r="K38" s="29"/>
      <c r="L38" s="27"/>
      <c r="M38" s="27"/>
      <c r="N38" s="27"/>
      <c r="O38" s="27"/>
      <c r="P38" s="27"/>
      <c r="Q38" s="27"/>
      <c r="R38" s="27"/>
      <c r="S38" s="27">
        <v>1</v>
      </c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2:31" ht="12.75" customHeight="1" x14ac:dyDescent="0.25">
      <c r="B39" s="14"/>
      <c r="D39" s="27" t="s">
        <v>56</v>
      </c>
      <c r="E39" s="27" t="s">
        <v>87</v>
      </c>
      <c r="F39" s="28" t="s">
        <v>71</v>
      </c>
      <c r="G39" s="29" t="s">
        <v>43</v>
      </c>
      <c r="H39" s="27"/>
      <c r="I39" s="28"/>
      <c r="J39" s="30"/>
      <c r="K39" s="29"/>
      <c r="L39" s="27"/>
      <c r="M39" s="27"/>
      <c r="N39" s="27"/>
      <c r="O39" s="27"/>
      <c r="P39" s="27"/>
      <c r="Q39" s="27"/>
      <c r="R39" s="27"/>
      <c r="S39" s="27">
        <v>1</v>
      </c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2:31" ht="12.75" customHeight="1" x14ac:dyDescent="0.25">
      <c r="B40" s="14"/>
      <c r="D40" s="27" t="s">
        <v>57</v>
      </c>
      <c r="E40" s="27" t="s">
        <v>87</v>
      </c>
      <c r="F40" s="28" t="s">
        <v>67</v>
      </c>
      <c r="G40" s="29" t="s">
        <v>37</v>
      </c>
      <c r="H40" s="27"/>
      <c r="I40" s="28"/>
      <c r="J40" s="30"/>
      <c r="K40" s="29"/>
      <c r="L40" s="27"/>
      <c r="M40" s="27"/>
      <c r="N40" s="27"/>
      <c r="O40" s="27"/>
      <c r="P40" s="27"/>
      <c r="Q40" s="27"/>
      <c r="R40" s="27"/>
      <c r="S40" s="27">
        <v>1</v>
      </c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2:31" ht="12.75" customHeight="1" x14ac:dyDescent="0.25">
      <c r="B41" s="14"/>
      <c r="D41" s="27" t="s">
        <v>58</v>
      </c>
      <c r="E41" s="27" t="s">
        <v>87</v>
      </c>
      <c r="F41" s="28" t="s">
        <v>72</v>
      </c>
      <c r="G41" s="29" t="s">
        <v>37</v>
      </c>
      <c r="H41" s="27"/>
      <c r="I41" s="28"/>
      <c r="J41" s="30"/>
      <c r="K41" s="29"/>
      <c r="L41" s="27"/>
      <c r="M41" s="27"/>
      <c r="N41" s="27"/>
      <c r="O41" s="27"/>
      <c r="P41" s="27"/>
      <c r="Q41" s="27"/>
      <c r="R41" s="27"/>
      <c r="S41" s="27">
        <v>1</v>
      </c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2:31" ht="12.75" customHeight="1" x14ac:dyDescent="0.25">
      <c r="B42" s="14"/>
      <c r="D42" s="27" t="s">
        <v>59</v>
      </c>
      <c r="E42" s="27" t="s">
        <v>87</v>
      </c>
      <c r="F42" s="28" t="s">
        <v>73</v>
      </c>
      <c r="G42" s="29" t="s">
        <v>37</v>
      </c>
      <c r="H42" s="27"/>
      <c r="I42" s="28"/>
      <c r="J42" s="30"/>
      <c r="K42" s="29"/>
      <c r="L42" s="27"/>
      <c r="M42" s="27"/>
      <c r="N42" s="27"/>
      <c r="O42" s="27"/>
      <c r="P42" s="27"/>
      <c r="Q42" s="27"/>
      <c r="R42" s="27"/>
      <c r="S42" s="27">
        <v>1</v>
      </c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2:31" ht="12.75" customHeight="1" x14ac:dyDescent="0.25">
      <c r="B43" s="14"/>
      <c r="D43" s="27" t="s">
        <v>60</v>
      </c>
      <c r="E43" s="27" t="s">
        <v>87</v>
      </c>
      <c r="F43" s="28" t="s">
        <v>74</v>
      </c>
      <c r="G43" s="29" t="s">
        <v>37</v>
      </c>
      <c r="H43" s="27"/>
      <c r="I43" s="28"/>
      <c r="J43" s="30"/>
      <c r="K43" s="29"/>
      <c r="L43" s="27"/>
      <c r="M43" s="27"/>
      <c r="N43" s="27"/>
      <c r="O43" s="27"/>
      <c r="P43" s="27"/>
      <c r="Q43" s="27"/>
      <c r="R43" s="27"/>
      <c r="S43" s="27">
        <v>1</v>
      </c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2:31" ht="12.75" customHeight="1" x14ac:dyDescent="0.25">
      <c r="B44" s="14"/>
      <c r="D44" s="27" t="s">
        <v>61</v>
      </c>
      <c r="E44" s="27" t="s">
        <v>88</v>
      </c>
      <c r="F44" s="28" t="s">
        <v>76</v>
      </c>
      <c r="G44" s="29" t="s">
        <v>37</v>
      </c>
      <c r="H44" s="27"/>
      <c r="I44" s="28"/>
      <c r="J44" s="30"/>
      <c r="K44" s="29"/>
      <c r="L44" s="27"/>
      <c r="M44" s="27"/>
      <c r="N44" s="27"/>
      <c r="O44" s="27"/>
      <c r="P44" s="27"/>
      <c r="Q44" s="27"/>
      <c r="R44" s="27"/>
      <c r="S44" s="27">
        <v>1</v>
      </c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2:31" ht="12.75" customHeight="1" x14ac:dyDescent="0.25">
      <c r="B45" s="14"/>
      <c r="D45" s="27" t="s">
        <v>62</v>
      </c>
      <c r="E45" s="27" t="s">
        <v>88</v>
      </c>
      <c r="F45" s="28" t="s">
        <v>75</v>
      </c>
      <c r="G45" s="29" t="s">
        <v>37</v>
      </c>
      <c r="H45" s="27"/>
      <c r="I45" s="28"/>
      <c r="J45" s="30"/>
      <c r="K45" s="29"/>
      <c r="L45" s="27"/>
      <c r="M45" s="27"/>
      <c r="N45" s="27"/>
      <c r="O45" s="27"/>
      <c r="P45" s="27"/>
      <c r="Q45" s="27"/>
      <c r="R45" s="27"/>
      <c r="S45" s="27">
        <v>1</v>
      </c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2:31" ht="12.75" customHeight="1" x14ac:dyDescent="0.25">
      <c r="B46" s="14"/>
      <c r="D46" s="27" t="s">
        <v>63</v>
      </c>
      <c r="E46" s="27" t="s">
        <v>88</v>
      </c>
      <c r="F46" s="28" t="s">
        <v>82</v>
      </c>
      <c r="G46" s="29" t="s">
        <v>37</v>
      </c>
      <c r="H46" s="27"/>
      <c r="I46" s="28"/>
      <c r="J46" s="30"/>
      <c r="K46" s="29"/>
      <c r="L46" s="27"/>
      <c r="M46" s="27"/>
      <c r="N46" s="27"/>
      <c r="O46" s="27"/>
      <c r="P46" s="27"/>
      <c r="Q46" s="27"/>
      <c r="R46" s="27"/>
      <c r="S46" s="27">
        <v>1</v>
      </c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2:31" ht="12.75" customHeight="1" x14ac:dyDescent="0.25">
      <c r="B47" s="14"/>
      <c r="D47" s="27" t="s">
        <v>64</v>
      </c>
      <c r="E47" s="27" t="s">
        <v>88</v>
      </c>
      <c r="F47" s="28" t="s">
        <v>77</v>
      </c>
      <c r="G47" s="29" t="s">
        <v>37</v>
      </c>
      <c r="H47" s="27"/>
      <c r="I47" s="28"/>
      <c r="J47" s="30"/>
      <c r="K47" s="29"/>
      <c r="L47" s="27"/>
      <c r="M47" s="27"/>
      <c r="N47" s="27"/>
      <c r="O47" s="27"/>
      <c r="P47" s="27"/>
      <c r="Q47" s="27"/>
      <c r="R47" s="27"/>
      <c r="S47" s="27">
        <v>1</v>
      </c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2:31" ht="12.75" customHeight="1" x14ac:dyDescent="0.25">
      <c r="B48" s="14"/>
      <c r="D48" s="27" t="s">
        <v>65</v>
      </c>
      <c r="E48" s="27" t="s">
        <v>88</v>
      </c>
      <c r="F48" s="28" t="s">
        <v>78</v>
      </c>
      <c r="G48" s="29" t="s">
        <v>43</v>
      </c>
      <c r="H48" s="27"/>
      <c r="I48" s="28"/>
      <c r="J48" s="30"/>
      <c r="K48" s="29"/>
      <c r="L48" s="27"/>
      <c r="M48" s="27"/>
      <c r="N48" s="27"/>
      <c r="O48" s="27"/>
      <c r="P48" s="27"/>
      <c r="Q48" s="27"/>
      <c r="R48" s="27"/>
      <c r="S48" s="27">
        <v>1</v>
      </c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2:31" ht="12.75" customHeight="1" x14ac:dyDescent="0.25">
      <c r="B49" s="14"/>
      <c r="D49" s="27" t="s">
        <v>66</v>
      </c>
      <c r="E49" s="27" t="s">
        <v>88</v>
      </c>
      <c r="F49" s="28" t="s">
        <v>79</v>
      </c>
      <c r="G49" s="29" t="s">
        <v>43</v>
      </c>
      <c r="H49" s="27"/>
      <c r="I49" s="28"/>
      <c r="J49" s="30"/>
      <c r="K49" s="29"/>
      <c r="L49" s="27"/>
      <c r="M49" s="27"/>
      <c r="N49" s="27"/>
      <c r="O49" s="27"/>
      <c r="P49" s="27"/>
      <c r="Q49" s="27"/>
      <c r="R49" s="27"/>
      <c r="S49" s="27">
        <v>1</v>
      </c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</row>
    <row r="50" spans="2:31" ht="12.75" customHeight="1" x14ac:dyDescent="0.25">
      <c r="B50" s="14"/>
      <c r="D50" s="27"/>
      <c r="E50" s="27"/>
      <c r="F50" s="28"/>
      <c r="G50" s="29"/>
      <c r="H50" s="27"/>
      <c r="I50" s="28"/>
      <c r="J50" s="30"/>
      <c r="K50" s="29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</row>
    <row r="51" spans="2:31" ht="12.75" customHeight="1" thickBot="1" x14ac:dyDescent="0.3">
      <c r="B51" s="15"/>
      <c r="D51" s="27"/>
      <c r="E51" s="27"/>
      <c r="F51" s="28"/>
      <c r="G51" s="29"/>
      <c r="H51" s="27"/>
      <c r="I51" s="28"/>
      <c r="J51" s="30"/>
      <c r="K51" s="29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</row>
    <row r="52" spans="2:31" ht="12.75" customHeight="1" x14ac:dyDescent="0.25">
      <c r="B52" s="5" t="s">
        <v>12</v>
      </c>
      <c r="D52" s="40" t="s">
        <v>2</v>
      </c>
      <c r="E52" s="41"/>
      <c r="F52" s="41"/>
      <c r="G52" s="41"/>
      <c r="H52" s="41"/>
      <c r="I52" s="41"/>
      <c r="J52" s="42"/>
      <c r="K52" s="31">
        <f t="shared" ref="K52:AE52" si="3">IF(K8="","",IF(OR(K23="", K23="LS", K23="LUMP"),IF(SUM(COUNTIF(K24:K51,"LS")+COUNTIF(K24:K51,"LUMP"))&gt;0,"LS",""),IF(SUM(K24:K51)&gt;0,ROUNDUP(SUM(K24:K51),0),"")))</f>
        <v>142</v>
      </c>
      <c r="L52" s="31">
        <f t="shared" si="3"/>
        <v>130</v>
      </c>
      <c r="M52" s="31">
        <f t="shared" si="3"/>
        <v>106</v>
      </c>
      <c r="N52" s="31">
        <f t="shared" si="3"/>
        <v>54</v>
      </c>
      <c r="O52" s="31">
        <f t="shared" si="3"/>
        <v>221</v>
      </c>
      <c r="P52" s="31">
        <f t="shared" si="3"/>
        <v>6</v>
      </c>
      <c r="Q52" s="31">
        <f t="shared" si="3"/>
        <v>1</v>
      </c>
      <c r="R52" s="31">
        <f t="shared" si="3"/>
        <v>1</v>
      </c>
      <c r="S52" s="31">
        <f t="shared" si="3"/>
        <v>14</v>
      </c>
      <c r="T52" s="31" t="str">
        <f t="shared" si="3"/>
        <v/>
      </c>
      <c r="U52" s="31" t="str">
        <f t="shared" si="3"/>
        <v/>
      </c>
      <c r="V52" s="31" t="str">
        <f t="shared" si="3"/>
        <v/>
      </c>
      <c r="W52" s="31" t="str">
        <f t="shared" si="3"/>
        <v/>
      </c>
      <c r="X52" s="31" t="str">
        <f t="shared" si="3"/>
        <v/>
      </c>
      <c r="Y52" s="31" t="str">
        <f t="shared" si="3"/>
        <v/>
      </c>
      <c r="Z52" s="31" t="str">
        <f t="shared" si="3"/>
        <v/>
      </c>
      <c r="AA52" s="31" t="str">
        <f t="shared" si="3"/>
        <v/>
      </c>
      <c r="AB52" s="31" t="str">
        <f t="shared" si="3"/>
        <v/>
      </c>
      <c r="AC52" s="31" t="str">
        <f t="shared" si="3"/>
        <v/>
      </c>
      <c r="AD52" s="31" t="str">
        <f t="shared" si="3"/>
        <v/>
      </c>
      <c r="AE52" s="31" t="str">
        <f t="shared" si="3"/>
        <v/>
      </c>
    </row>
  </sheetData>
  <mergeCells count="29">
    <mergeCell ref="B10:B23"/>
    <mergeCell ref="D8:J8"/>
    <mergeCell ref="D9:J9"/>
    <mergeCell ref="O11:O22"/>
    <mergeCell ref="V11:V22"/>
    <mergeCell ref="N11:N22"/>
    <mergeCell ref="E10:E23"/>
    <mergeCell ref="F10:J23"/>
    <mergeCell ref="D52:J52"/>
    <mergeCell ref="K11:K22"/>
    <mergeCell ref="L11:L22"/>
    <mergeCell ref="M11:M22"/>
    <mergeCell ref="P11:P22"/>
    <mergeCell ref="D7:AE7"/>
    <mergeCell ref="AA11:AA22"/>
    <mergeCell ref="Z11:Z22"/>
    <mergeCell ref="AB11:AB22"/>
    <mergeCell ref="AC11:AC22"/>
    <mergeCell ref="AD11:AD22"/>
    <mergeCell ref="Y11:Y22"/>
    <mergeCell ref="D10:D23"/>
    <mergeCell ref="W11:W22"/>
    <mergeCell ref="X11:X22"/>
    <mergeCell ref="T11:T22"/>
    <mergeCell ref="U11:U22"/>
    <mergeCell ref="Q11:Q22"/>
    <mergeCell ref="R11:R22"/>
    <mergeCell ref="S11:S22"/>
    <mergeCell ref="AE11:AE22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Ram Nunna</cp:lastModifiedBy>
  <cp:lastPrinted>2015-05-18T14:50:53Z</cp:lastPrinted>
  <dcterms:created xsi:type="dcterms:W3CDTF">2005-09-27T11:52:28Z</dcterms:created>
  <dcterms:modified xsi:type="dcterms:W3CDTF">2025-12-20T22:06:35Z</dcterms:modified>
</cp:coreProperties>
</file>