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70\"/>
    </mc:Choice>
  </mc:AlternateContent>
  <xr:revisionPtr revIDLastSave="0" documentId="13_ncr:1_{8B4E8BA4-C3B5-4CEA-9069-6A80F728E1DB}" xr6:coauthVersionLast="47" xr6:coauthVersionMax="47" xr10:uidLastSave="{00000000-0000-0000-0000-000000000000}"/>
  <bookViews>
    <workbookView xWindow="1932" yWindow="828" windowWidth="19260" windowHeight="10968" xr2:uid="{00000000-000D-0000-FFFF-FFFF00000000}"/>
  </bookViews>
  <sheets>
    <sheet name="SUBSUMMARY" sheetId="1" r:id="rId1"/>
    <sheet name="Sheet1" sheetId="2" r:id="rId2"/>
  </sheets>
  <externalReferences>
    <externalReference r:id="rId3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C9" i="2"/>
  <c r="C7" i="2"/>
  <c r="C5" i="2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47" i="1"/>
  <c r="AD47" i="1"/>
  <c r="AC47" i="1"/>
  <c r="AB47" i="1"/>
  <c r="AA47" i="1"/>
  <c r="Z47" i="1"/>
  <c r="Y47" i="1"/>
  <c r="X47" i="1"/>
  <c r="W47" i="1"/>
  <c r="V47" i="1"/>
  <c r="U47" i="1"/>
  <c r="T47" i="1"/>
  <c r="R47" i="1"/>
  <c r="P47" i="1"/>
  <c r="N47" i="1"/>
  <c r="D7" i="1" l="1"/>
  <c r="M23" i="1"/>
  <c r="M47" i="1" s="1"/>
  <c r="N23" i="1"/>
  <c r="O23" i="1"/>
  <c r="O47" i="1" s="1"/>
  <c r="P23" i="1"/>
  <c r="Q23" i="1"/>
  <c r="Q47" i="1" s="1"/>
  <c r="R23" i="1"/>
  <c r="S23" i="1"/>
  <c r="S47" i="1" s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47" i="1" s="1"/>
  <c r="K23" i="1"/>
  <c r="K47" i="1" s="1"/>
  <c r="K10" i="1" l="1"/>
  <c r="L10" i="1"/>
  <c r="AE10" i="1" l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<sst xmlns="http://schemas.openxmlformats.org/spreadsheetml/2006/main" count="91" uniqueCount="59">
  <si>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</si>
  <si>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</si>
  <si>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</si>
  <si>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</si>
  <si>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</si>
  <si>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</si>
  <si>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</si>
  <si>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</si>
  <si>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</si>
  <si>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</si>
  <si>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</si>
  <si>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</si>
  <si>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</si>
  <si>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</si>
  <si>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</si>
  <si>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</si>
  <si>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</si>
  <si>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</si>
  <si>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</si>
  <si>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</si>
  <si>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</si>
  <si>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</si>
  <si>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</si>
  <si>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202E23000</t>
  </si>
  <si>
    <t>R-1</t>
  </si>
  <si>
    <t>202E30600</t>
  </si>
  <si>
    <t>202E35100</t>
  </si>
  <si>
    <t>R-2</t>
  </si>
  <si>
    <t>R-3</t>
  </si>
  <si>
    <t>R-4</t>
  </si>
  <si>
    <t>100+24.05</t>
  </si>
  <si>
    <t>LT</t>
  </si>
  <si>
    <t>100+24.62</t>
  </si>
  <si>
    <t>RT</t>
  </si>
  <si>
    <t>SF</t>
  </si>
  <si>
    <t>SY</t>
  </si>
  <si>
    <t>Pavt Removal</t>
  </si>
  <si>
    <t>101+84.00</t>
  </si>
  <si>
    <t>102+07.00</t>
  </si>
  <si>
    <t>Concrete Median Removed</t>
  </si>
  <si>
    <t>R-5</t>
  </si>
  <si>
    <t>R-6</t>
  </si>
  <si>
    <t>Pipe Removed Under 24"</t>
  </si>
  <si>
    <t>101+97.72</t>
  </si>
  <si>
    <t>101+90.28</t>
  </si>
  <si>
    <t>102+00.47</t>
  </si>
  <si>
    <t>102+00.87</t>
  </si>
  <si>
    <t>607E98000</t>
  </si>
  <si>
    <t xml:space="preserve"> WOODEN SLAT FENCE</t>
  </si>
  <si>
    <t>F-1</t>
  </si>
  <si>
    <t>BO-1</t>
  </si>
  <si>
    <t>20, 48</t>
  </si>
  <si>
    <t>19, 46</t>
  </si>
  <si>
    <t>20, 48, 49</t>
  </si>
  <si>
    <t>690e50600</t>
  </si>
  <si>
    <t>109+82.04</t>
  </si>
  <si>
    <t>110+04.04</t>
  </si>
  <si>
    <t>109+83.04</t>
  </si>
  <si>
    <t>110+03.04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</si>
</sst>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textRotation="90" wrapText="1"/>
    </xf>
    <xf numFmtId="164" fontId="7" fillId="0" borderId="14" xfId="0" applyNumberFormat="1" applyFont="1" applyBorder="1" applyAlignment="1">
      <alignment horizontal="center" vertical="center" textRotation="90" wrapText="1"/>
    </xf>
    <xf numFmtId="164" fontId="7" fillId="0" borderId="25" xfId="0" applyNumberFormat="1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47"/>
  <sheetViews>
    <sheetView showGridLines="0" tabSelected="1" topLeftCell="D13" zoomScaleNormal="100" workbookViewId="0">
      <selection activeCell="J34" sqref="J34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8"/>
      <c r="N1" s="1"/>
      <c r="O1" s="1"/>
      <c r="P1" s="1"/>
      <c r="Q1" s="8"/>
      <c r="R1" s="8"/>
      <c r="S1" s="8"/>
      <c r="T1" s="8"/>
      <c r="U1" s="8"/>
      <c r="V1" s="8"/>
      <c r="W1" s="1"/>
      <c r="X1" s="1"/>
      <c r="Y1" s="1"/>
      <c r="Z1" s="1"/>
      <c r="AA1" s="1"/>
      <c r="AB1" s="1"/>
      <c r="AC1" s="9"/>
      <c r="AD1" s="9"/>
      <c r="AE1" s="9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8"/>
      <c r="N2" s="1"/>
      <c r="O2" s="1"/>
      <c r="P2" s="1"/>
      <c r="Q2" s="8"/>
      <c r="R2" s="8"/>
      <c r="S2" s="8"/>
      <c r="T2" s="8"/>
      <c r="U2" s="8"/>
      <c r="V2" s="8"/>
      <c r="W2" s="1"/>
      <c r="X2" s="1"/>
      <c r="Y2" s="1"/>
      <c r="Z2" s="1"/>
      <c r="AA2" s="1"/>
      <c r="AB2" s="1"/>
      <c r="AC2" s="9"/>
      <c r="AD2" s="9"/>
      <c r="AE2" s="9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9"/>
      <c r="AD3" s="9"/>
      <c r="AE3" s="9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9"/>
      <c r="AD4" s="9"/>
      <c r="AE4" s="9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9"/>
      <c r="AD5" s="9"/>
      <c r="AE5" s="9"/>
    </row>
    <row r="6" spans="1:38" ht="12.75" customHeight="1" thickBot="1" x14ac:dyDescent="0.3"/>
    <row r="7" spans="1:38" ht="12.75" customHeight="1" thickBot="1" x14ac:dyDescent="0.3">
      <c r="B7" s="11" t="s">
        <v>10</v>
      </c>
      <c r="D7" s="56" t="str">
        <f>"SUBSUMMARY SHEET " &amp; B8</f>
        <v xml:space="preserve">SUBSUMMARY SHEET 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G7" s="16">
        <v>1</v>
      </c>
      <c r="AH7" s="17" t="s">
        <v>22</v>
      </c>
      <c r="AI7" s="18"/>
      <c r="AJ7" s="18"/>
      <c r="AK7" s="18"/>
      <c r="AL7" s="18"/>
    </row>
    <row r="8" spans="1:38" ht="12.75" customHeight="1" thickBot="1" x14ac:dyDescent="0.3">
      <c r="B8" s="12"/>
      <c r="D8" s="36" t="s">
        <v>8</v>
      </c>
      <c r="E8" s="36"/>
      <c r="F8" s="36"/>
      <c r="G8" s="36"/>
      <c r="H8" s="36"/>
      <c r="I8" s="36"/>
      <c r="J8" s="36"/>
      <c r="K8" s="10" t="s">
        <v>23</v>
      </c>
      <c r="L8" s="10" t="s">
        <v>25</v>
      </c>
      <c r="M8" s="10" t="s">
        <v>26</v>
      </c>
      <c r="N8" s="10"/>
      <c r="O8" s="10" t="s">
        <v>47</v>
      </c>
      <c r="P8" s="10"/>
      <c r="Q8" s="10" t="s">
        <v>54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8" ht="12.75" customHeight="1" thickBot="1" x14ac:dyDescent="0.3">
      <c r="D9" s="37" t="s">
        <v>9</v>
      </c>
      <c r="E9" s="37"/>
      <c r="F9" s="37"/>
      <c r="G9" s="37"/>
      <c r="H9" s="37"/>
      <c r="I9" s="37"/>
      <c r="J9" s="37"/>
      <c r="K9" s="7"/>
      <c r="L9" s="7"/>
      <c r="M9" s="7"/>
      <c r="N9" s="7"/>
      <c r="O9" s="7" t="s">
        <v>48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8" ht="12.75" customHeight="1" x14ac:dyDescent="0.25">
      <c r="B10" s="33" t="s">
        <v>11</v>
      </c>
      <c r="D10" s="40" t="s">
        <v>20</v>
      </c>
      <c r="E10" s="40" t="s">
        <v>21</v>
      </c>
      <c r="F10" s="43" t="s">
        <v>0</v>
      </c>
      <c r="G10" s="44"/>
      <c r="H10" s="44"/>
      <c r="I10" s="44"/>
      <c r="J10" s="45"/>
      <c r="K10" s="20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21" t="str">
        <f t="shared" si="0"/>
        <v>202</v>
      </c>
      <c r="M10" s="21" t="str">
        <f t="shared" si="0"/>
        <v>202</v>
      </c>
      <c r="N10" s="21" t="str">
        <f t="shared" si="0"/>
        <v/>
      </c>
      <c r="O10" s="21" t="str">
        <f t="shared" si="0"/>
        <v>607</v>
      </c>
      <c r="P10" s="21" t="str">
        <f t="shared" si="0"/>
        <v/>
      </c>
      <c r="Q10" s="21" t="str">
        <f t="shared" si="0"/>
        <v>SPECIAL</v>
      </c>
      <c r="R10" s="21" t="str">
        <f t="shared" si="0"/>
        <v/>
      </c>
      <c r="S10" s="21" t="str">
        <f t="shared" si="0"/>
        <v/>
      </c>
      <c r="T10" s="21" t="str">
        <f t="shared" si="0"/>
        <v/>
      </c>
      <c r="U10" s="21" t="str">
        <f t="shared" si="0"/>
        <v/>
      </c>
      <c r="V10" s="21" t="str">
        <f t="shared" si="0"/>
        <v/>
      </c>
      <c r="W10" s="21" t="str">
        <f t="shared" si="0"/>
        <v/>
      </c>
      <c r="X10" s="21" t="str">
        <f t="shared" si="0"/>
        <v/>
      </c>
      <c r="Y10" s="21" t="str">
        <f t="shared" si="0"/>
        <v/>
      </c>
      <c r="Z10" s="21" t="str">
        <f t="shared" si="0"/>
        <v/>
      </c>
      <c r="AA10" s="21" t="str">
        <f t="shared" si="0"/>
        <v/>
      </c>
      <c r="AB10" s="21" t="str">
        <f t="shared" si="0"/>
        <v/>
      </c>
      <c r="AC10" s="21" t="str">
        <f t="shared" si="0"/>
        <v/>
      </c>
      <c r="AD10" s="21" t="str">
        <f t="shared" si="0"/>
        <v/>
      </c>
      <c r="AE10" s="21" t="str">
        <f t="shared" si="0"/>
        <v/>
      </c>
    </row>
    <row r="11" spans="1:38" ht="12.75" customHeight="1" x14ac:dyDescent="0.25">
      <c r="B11" s="34"/>
      <c r="D11" s="41"/>
      <c r="E11" s="41"/>
      <c r="F11" s="46"/>
      <c r="G11" s="47"/>
      <c r="H11" s="47"/>
      <c r="I11" s="47"/>
      <c r="J11" s="48"/>
      <c r="K11" s="55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REMOVED</v>
      </c>
      <c r="L11" s="39" t="str">
        <f t="shared" si="1"/>
        <v>CONCRETE MEDIAN REMOVED</v>
      </c>
      <c r="M11" s="39" t="str">
        <f t="shared" si="1"/>
        <v>PIPE REMOVED, 24" AND UNDER</v>
      </c>
      <c r="N11" s="39" t="str">
        <f t="shared" si="1"/>
        <v/>
      </c>
      <c r="O11" s="38" t="str">
        <f t="shared" si="1"/>
        <v>FENCE, MISC.: WOODEN SLAT FENCE</v>
      </c>
      <c r="P11" s="38" t="str">
        <f t="shared" si="1"/>
        <v/>
      </c>
      <c r="Q11" s="38" t="str">
        <f t="shared" si="1"/>
        <v>BOLLARD</v>
      </c>
      <c r="R11" s="38" t="str">
        <f t="shared" si="1"/>
        <v/>
      </c>
      <c r="S11" s="38" t="str">
        <f t="shared" si="1"/>
        <v/>
      </c>
      <c r="T11" s="38" t="str">
        <f t="shared" si="1"/>
        <v/>
      </c>
      <c r="U11" s="38" t="str">
        <f t="shared" si="1"/>
        <v/>
      </c>
      <c r="V11" s="38" t="str">
        <f t="shared" si="1"/>
        <v/>
      </c>
      <c r="W11" s="38" t="str">
        <f t="shared" si="1"/>
        <v/>
      </c>
      <c r="X11" s="38" t="str">
        <f t="shared" si="1"/>
        <v/>
      </c>
      <c r="Y11" s="38" t="str">
        <f t="shared" si="1"/>
        <v/>
      </c>
      <c r="Z11" s="38" t="str">
        <f t="shared" si="1"/>
        <v/>
      </c>
      <c r="AA11" s="57" t="str">
        <f t="shared" si="1"/>
        <v/>
      </c>
      <c r="AB11" s="38" t="str">
        <f t="shared" si="1"/>
        <v/>
      </c>
      <c r="AC11" s="38" t="str">
        <f t="shared" si="1"/>
        <v/>
      </c>
      <c r="AD11" s="38" t="str">
        <f t="shared" si="1"/>
        <v/>
      </c>
      <c r="AE11" s="38" t="str">
        <f t="shared" si="1"/>
        <v/>
      </c>
    </row>
    <row r="12" spans="1:38" ht="12.75" customHeight="1" x14ac:dyDescent="0.25">
      <c r="B12" s="34"/>
      <c r="D12" s="41"/>
      <c r="E12" s="41"/>
      <c r="F12" s="46"/>
      <c r="G12" s="47"/>
      <c r="H12" s="47"/>
      <c r="I12" s="47"/>
      <c r="J12" s="48"/>
      <c r="K12" s="55"/>
      <c r="L12" s="39"/>
      <c r="M12" s="39"/>
      <c r="N12" s="39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58"/>
      <c r="AB12" s="38"/>
      <c r="AC12" s="38"/>
      <c r="AD12" s="38"/>
      <c r="AE12" s="38"/>
    </row>
    <row r="13" spans="1:38" ht="12.75" customHeight="1" x14ac:dyDescent="0.25">
      <c r="B13" s="34"/>
      <c r="D13" s="41"/>
      <c r="E13" s="41"/>
      <c r="F13" s="46"/>
      <c r="G13" s="47"/>
      <c r="H13" s="47"/>
      <c r="I13" s="47"/>
      <c r="J13" s="48"/>
      <c r="K13" s="55"/>
      <c r="L13" s="39"/>
      <c r="M13" s="39"/>
      <c r="N13" s="39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58"/>
      <c r="AB13" s="38"/>
      <c r="AC13" s="38"/>
      <c r="AD13" s="38"/>
      <c r="AE13" s="38"/>
    </row>
    <row r="14" spans="1:38" ht="12.75" customHeight="1" x14ac:dyDescent="0.25">
      <c r="B14" s="34"/>
      <c r="D14" s="41"/>
      <c r="E14" s="41"/>
      <c r="F14" s="46"/>
      <c r="G14" s="47"/>
      <c r="H14" s="47"/>
      <c r="I14" s="47"/>
      <c r="J14" s="48"/>
      <c r="K14" s="55"/>
      <c r="L14" s="39"/>
      <c r="M14" s="39"/>
      <c r="N14" s="39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58"/>
      <c r="AB14" s="38"/>
      <c r="AC14" s="38"/>
      <c r="AD14" s="38"/>
      <c r="AE14" s="38"/>
    </row>
    <row r="15" spans="1:38" ht="12.75" customHeight="1" x14ac:dyDescent="0.25">
      <c r="B15" s="34"/>
      <c r="D15" s="41"/>
      <c r="E15" s="41"/>
      <c r="F15" s="46"/>
      <c r="G15" s="47"/>
      <c r="H15" s="47"/>
      <c r="I15" s="47"/>
      <c r="J15" s="48"/>
      <c r="K15" s="55"/>
      <c r="L15" s="39"/>
      <c r="M15" s="39"/>
      <c r="N15" s="39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58"/>
      <c r="AB15" s="38"/>
      <c r="AC15" s="38"/>
      <c r="AD15" s="38"/>
      <c r="AE15" s="38"/>
    </row>
    <row r="16" spans="1:38" ht="12.75" customHeight="1" x14ac:dyDescent="0.25">
      <c r="B16" s="34"/>
      <c r="D16" s="41"/>
      <c r="E16" s="41"/>
      <c r="F16" s="46"/>
      <c r="G16" s="47"/>
      <c r="H16" s="47"/>
      <c r="I16" s="47"/>
      <c r="J16" s="48"/>
      <c r="K16" s="55"/>
      <c r="L16" s="39"/>
      <c r="M16" s="39"/>
      <c r="N16" s="39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58"/>
      <c r="AB16" s="38"/>
      <c r="AC16" s="38"/>
      <c r="AD16" s="38"/>
      <c r="AE16" s="38"/>
    </row>
    <row r="17" spans="2:31" ht="12.75" customHeight="1" x14ac:dyDescent="0.25">
      <c r="B17" s="34"/>
      <c r="D17" s="41"/>
      <c r="E17" s="41"/>
      <c r="F17" s="46"/>
      <c r="G17" s="47"/>
      <c r="H17" s="47"/>
      <c r="I17" s="47"/>
      <c r="J17" s="48"/>
      <c r="K17" s="55"/>
      <c r="L17" s="39"/>
      <c r="M17" s="39"/>
      <c r="N17" s="39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58"/>
      <c r="AB17" s="38"/>
      <c r="AC17" s="38"/>
      <c r="AD17" s="38"/>
      <c r="AE17" s="38"/>
    </row>
    <row r="18" spans="2:31" ht="6.45" customHeight="1" x14ac:dyDescent="0.25">
      <c r="B18" s="34"/>
      <c r="D18" s="41"/>
      <c r="E18" s="41"/>
      <c r="F18" s="46"/>
      <c r="G18" s="47"/>
      <c r="H18" s="47"/>
      <c r="I18" s="47"/>
      <c r="J18" s="48"/>
      <c r="K18" s="55"/>
      <c r="L18" s="39"/>
      <c r="M18" s="39"/>
      <c r="N18" s="39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58"/>
      <c r="AB18" s="38"/>
      <c r="AC18" s="38"/>
      <c r="AD18" s="38"/>
      <c r="AE18" s="38"/>
    </row>
    <row r="19" spans="2:31" ht="12.75" customHeight="1" x14ac:dyDescent="0.25">
      <c r="B19" s="34"/>
      <c r="D19" s="41"/>
      <c r="E19" s="41"/>
      <c r="F19" s="46"/>
      <c r="G19" s="47"/>
      <c r="H19" s="47"/>
      <c r="I19" s="47"/>
      <c r="J19" s="48"/>
      <c r="K19" s="55"/>
      <c r="L19" s="39"/>
      <c r="M19" s="39"/>
      <c r="N19" s="39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58"/>
      <c r="AB19" s="38"/>
      <c r="AC19" s="38"/>
      <c r="AD19" s="38"/>
      <c r="AE19" s="38"/>
    </row>
    <row r="20" spans="2:31" ht="12.75" customHeight="1" x14ac:dyDescent="0.25">
      <c r="B20" s="34"/>
      <c r="D20" s="41"/>
      <c r="E20" s="41"/>
      <c r="F20" s="46"/>
      <c r="G20" s="47"/>
      <c r="H20" s="47"/>
      <c r="I20" s="47"/>
      <c r="J20" s="48"/>
      <c r="K20" s="55"/>
      <c r="L20" s="39"/>
      <c r="M20" s="39"/>
      <c r="N20" s="39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58"/>
      <c r="AB20" s="38"/>
      <c r="AC20" s="38"/>
      <c r="AD20" s="38"/>
      <c r="AE20" s="38"/>
    </row>
    <row r="21" spans="2:31" ht="12.75" customHeight="1" x14ac:dyDescent="0.25">
      <c r="B21" s="34"/>
      <c r="D21" s="41"/>
      <c r="E21" s="41"/>
      <c r="F21" s="46"/>
      <c r="G21" s="47"/>
      <c r="H21" s="47"/>
      <c r="I21" s="47"/>
      <c r="J21" s="48"/>
      <c r="K21" s="55"/>
      <c r="L21" s="39"/>
      <c r="M21" s="39"/>
      <c r="N21" s="39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58"/>
      <c r="AB21" s="38"/>
      <c r="AC21" s="38"/>
      <c r="AD21" s="38"/>
      <c r="AE21" s="38"/>
    </row>
    <row r="22" spans="2:31" ht="12.75" customHeight="1" x14ac:dyDescent="0.25">
      <c r="B22" s="34"/>
      <c r="D22" s="41"/>
      <c r="E22" s="41"/>
      <c r="F22" s="46"/>
      <c r="G22" s="47"/>
      <c r="H22" s="47"/>
      <c r="I22" s="47"/>
      <c r="J22" s="48"/>
      <c r="K22" s="55"/>
      <c r="L22" s="39"/>
      <c r="M22" s="39"/>
      <c r="N22" s="39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59"/>
      <c r="AB22" s="38"/>
      <c r="AC22" s="38"/>
      <c r="AD22" s="38"/>
      <c r="AE22" s="38"/>
    </row>
    <row r="23" spans="2:31" ht="12.75" customHeight="1" thickBot="1" x14ac:dyDescent="0.3">
      <c r="B23" s="35"/>
      <c r="D23" s="42"/>
      <c r="E23" s="42"/>
      <c r="F23" s="49"/>
      <c r="G23" s="50"/>
      <c r="H23" s="50"/>
      <c r="I23" s="50"/>
      <c r="J23" s="51"/>
      <c r="K23" s="22" t="str">
        <f t="shared" ref="K23:AE23" si="2">IF(OR(TRIM(K8)=0,TRIM(K8)=""),"",IFERROR(TRIM(INDEX(QryItemNamed,MATCH(TRIM(K8),ITEM,0),3)),""))</f>
        <v>SY</v>
      </c>
      <c r="L23" s="23" t="str">
        <f t="shared" si="2"/>
        <v>SY</v>
      </c>
      <c r="M23" s="23" t="str">
        <f t="shared" si="2"/>
        <v>FT</v>
      </c>
      <c r="N23" s="23" t="str">
        <f t="shared" si="2"/>
        <v/>
      </c>
      <c r="O23" s="23" t="str">
        <f t="shared" si="2"/>
        <v>FT</v>
      </c>
      <c r="P23" s="23" t="str">
        <f t="shared" si="2"/>
        <v/>
      </c>
      <c r="Q23" s="23" t="str">
        <f t="shared" si="2"/>
        <v>EACH</v>
      </c>
      <c r="R23" s="23" t="str">
        <f t="shared" si="2"/>
        <v/>
      </c>
      <c r="S23" s="23" t="str">
        <f t="shared" si="2"/>
        <v/>
      </c>
      <c r="T23" s="23" t="str">
        <f t="shared" si="2"/>
        <v/>
      </c>
      <c r="U23" s="23" t="str">
        <f t="shared" si="2"/>
        <v/>
      </c>
      <c r="V23" s="23" t="str">
        <f t="shared" si="2"/>
        <v/>
      </c>
      <c r="W23" s="23" t="str">
        <f t="shared" si="2"/>
        <v/>
      </c>
      <c r="X23" s="23" t="str">
        <f t="shared" si="2"/>
        <v/>
      </c>
      <c r="Y23" s="23" t="str">
        <f t="shared" si="2"/>
        <v/>
      </c>
      <c r="Z23" s="23" t="str">
        <f t="shared" si="2"/>
        <v/>
      </c>
      <c r="AA23" s="23" t="str">
        <f t="shared" si="2"/>
        <v/>
      </c>
      <c r="AB23" s="23" t="str">
        <f t="shared" si="2"/>
        <v/>
      </c>
      <c r="AC23" s="23" t="str">
        <f t="shared" si="2"/>
        <v/>
      </c>
      <c r="AD23" s="23" t="str">
        <f t="shared" si="2"/>
        <v/>
      </c>
      <c r="AE23" s="23" t="str">
        <f t="shared" si="2"/>
        <v/>
      </c>
    </row>
    <row r="24" spans="2:31" ht="12.75" customHeight="1" x14ac:dyDescent="0.25">
      <c r="B24" s="13"/>
      <c r="D24" s="24"/>
      <c r="E24" s="24"/>
      <c r="F24" s="25"/>
      <c r="G24" s="26"/>
      <c r="H24" s="24" t="s">
        <v>1</v>
      </c>
      <c r="I24" s="25"/>
      <c r="J24" s="27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2:31" ht="12.75" customHeight="1" x14ac:dyDescent="0.25">
      <c r="B25" s="14"/>
      <c r="D25" s="28" t="s">
        <v>24</v>
      </c>
      <c r="E25" s="28">
        <v>19</v>
      </c>
      <c r="F25" s="29" t="s">
        <v>30</v>
      </c>
      <c r="G25" s="30" t="s">
        <v>31</v>
      </c>
      <c r="H25" s="28"/>
      <c r="I25" s="29" t="s">
        <v>32</v>
      </c>
      <c r="J25" s="31" t="s">
        <v>33</v>
      </c>
      <c r="K25" s="30">
        <v>156</v>
      </c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2:31" ht="12.75" customHeight="1" x14ac:dyDescent="0.25">
      <c r="B26" s="14"/>
      <c r="D26" s="28" t="s">
        <v>27</v>
      </c>
      <c r="E26" s="28" t="s">
        <v>52</v>
      </c>
      <c r="F26" s="29" t="s">
        <v>37</v>
      </c>
      <c r="G26" s="30" t="s">
        <v>33</v>
      </c>
      <c r="H26" s="28"/>
      <c r="I26" s="29" t="s">
        <v>38</v>
      </c>
      <c r="J26" s="31" t="s">
        <v>33</v>
      </c>
      <c r="K26" s="30">
        <v>60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2:31" ht="12.75" customHeight="1" x14ac:dyDescent="0.25">
      <c r="B27" s="14"/>
      <c r="D27" s="28" t="s">
        <v>28</v>
      </c>
      <c r="E27" s="28" t="s">
        <v>52</v>
      </c>
      <c r="F27" s="29" t="s">
        <v>37</v>
      </c>
      <c r="G27" s="30" t="s">
        <v>33</v>
      </c>
      <c r="H27" s="28"/>
      <c r="I27" s="29" t="s">
        <v>38</v>
      </c>
      <c r="J27" s="31" t="s">
        <v>33</v>
      </c>
      <c r="K27" s="30">
        <v>51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2:31" ht="12.75" customHeight="1" x14ac:dyDescent="0.25">
      <c r="B28" s="14"/>
      <c r="D28" s="28" t="s">
        <v>29</v>
      </c>
      <c r="E28" s="28" t="s">
        <v>52</v>
      </c>
      <c r="F28" s="29" t="s">
        <v>37</v>
      </c>
      <c r="G28" s="30" t="s">
        <v>33</v>
      </c>
      <c r="H28" s="28"/>
      <c r="I28" s="29" t="s">
        <v>38</v>
      </c>
      <c r="J28" s="31" t="s">
        <v>33</v>
      </c>
      <c r="K28" s="30"/>
      <c r="L28" s="28">
        <v>8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2:31" ht="12.75" customHeight="1" x14ac:dyDescent="0.25">
      <c r="B29" s="14"/>
      <c r="D29" s="28" t="s">
        <v>40</v>
      </c>
      <c r="E29" s="28" t="s">
        <v>52</v>
      </c>
      <c r="F29" s="29" t="s">
        <v>44</v>
      </c>
      <c r="G29" s="30" t="s">
        <v>33</v>
      </c>
      <c r="H29" s="28"/>
      <c r="I29" s="29" t="s">
        <v>43</v>
      </c>
      <c r="J29" s="31" t="s">
        <v>33</v>
      </c>
      <c r="K29" s="30"/>
      <c r="L29" s="28"/>
      <c r="M29" s="28">
        <v>72</v>
      </c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2:31" ht="12.75" customHeight="1" x14ac:dyDescent="0.25">
      <c r="B30" s="14"/>
      <c r="D30" s="28" t="s">
        <v>41</v>
      </c>
      <c r="E30" s="28" t="s">
        <v>52</v>
      </c>
      <c r="F30" s="29" t="s">
        <v>45</v>
      </c>
      <c r="G30" s="30" t="s">
        <v>33</v>
      </c>
      <c r="H30" s="28"/>
      <c r="I30" s="29" t="s">
        <v>46</v>
      </c>
      <c r="J30" s="31" t="s">
        <v>33</v>
      </c>
      <c r="K30" s="30"/>
      <c r="L30" s="28"/>
      <c r="M30" s="28">
        <v>71</v>
      </c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2:31" ht="12.75" customHeight="1" x14ac:dyDescent="0.25">
      <c r="B31" s="14"/>
      <c r="D31" s="28"/>
      <c r="E31" s="28"/>
      <c r="F31" s="29"/>
      <c r="G31" s="30"/>
      <c r="H31" s="28"/>
      <c r="I31" s="29"/>
      <c r="J31" s="31"/>
      <c r="K31" s="30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2:31" ht="12.75" customHeight="1" x14ac:dyDescent="0.25">
      <c r="B32" s="14"/>
      <c r="D32" s="28" t="s">
        <v>49</v>
      </c>
      <c r="E32" s="28" t="s">
        <v>53</v>
      </c>
      <c r="F32" s="29" t="s">
        <v>55</v>
      </c>
      <c r="G32" s="30" t="s">
        <v>31</v>
      </c>
      <c r="H32" s="28"/>
      <c r="I32" s="29" t="s">
        <v>56</v>
      </c>
      <c r="J32" s="31" t="s">
        <v>31</v>
      </c>
      <c r="K32" s="30"/>
      <c r="L32" s="28"/>
      <c r="M32" s="28"/>
      <c r="N32" s="28"/>
      <c r="O32" s="28">
        <v>56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2:31" ht="12.75" customHeight="1" x14ac:dyDescent="0.25">
      <c r="B33" s="14"/>
      <c r="D33" s="28"/>
      <c r="E33" s="28"/>
      <c r="F33" s="29"/>
      <c r="G33" s="30"/>
      <c r="H33" s="28"/>
      <c r="I33" s="29"/>
      <c r="J33" s="31"/>
      <c r="K33" s="30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2:31" ht="12.75" customHeight="1" x14ac:dyDescent="0.25">
      <c r="B34" s="14"/>
      <c r="D34" s="28" t="s">
        <v>50</v>
      </c>
      <c r="E34" s="28" t="s">
        <v>51</v>
      </c>
      <c r="F34" s="29" t="s">
        <v>57</v>
      </c>
      <c r="G34" s="30" t="s">
        <v>31</v>
      </c>
      <c r="H34" s="28"/>
      <c r="I34" s="29" t="s">
        <v>58</v>
      </c>
      <c r="J34" s="31" t="s">
        <v>31</v>
      </c>
      <c r="K34" s="30"/>
      <c r="L34" s="28"/>
      <c r="M34" s="28"/>
      <c r="N34" s="28"/>
      <c r="O34" s="28"/>
      <c r="P34" s="28"/>
      <c r="Q34" s="28">
        <v>5</v>
      </c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2:31" ht="12.75" customHeight="1" x14ac:dyDescent="0.25">
      <c r="B35" s="14"/>
      <c r="D35" s="28"/>
      <c r="E35" s="28"/>
      <c r="F35" s="29"/>
      <c r="G35" s="30"/>
      <c r="H35" s="28"/>
      <c r="I35" s="29"/>
      <c r="J35" s="31"/>
      <c r="K35" s="30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2:31" ht="12.75" customHeight="1" x14ac:dyDescent="0.25">
      <c r="B36" s="14"/>
      <c r="D36" s="28"/>
      <c r="E36" s="28"/>
      <c r="F36" s="29"/>
      <c r="G36" s="30"/>
      <c r="H36" s="28"/>
      <c r="I36" s="29"/>
      <c r="J36" s="31"/>
      <c r="K36" s="30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2:31" ht="12.75" customHeight="1" x14ac:dyDescent="0.25">
      <c r="B37" s="14"/>
      <c r="D37" s="28"/>
      <c r="E37" s="28"/>
      <c r="F37" s="29"/>
      <c r="G37" s="30"/>
      <c r="H37" s="28"/>
      <c r="I37" s="29"/>
      <c r="J37" s="31"/>
      <c r="K37" s="30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2:31" ht="12.75" customHeight="1" x14ac:dyDescent="0.25">
      <c r="B38" s="14"/>
      <c r="D38" s="28"/>
      <c r="E38" s="28"/>
      <c r="F38" s="29"/>
      <c r="G38" s="30"/>
      <c r="H38" s="28"/>
      <c r="I38" s="29"/>
      <c r="J38" s="31"/>
      <c r="K38" s="30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2:31" ht="12.75" customHeight="1" x14ac:dyDescent="0.25">
      <c r="B39" s="14"/>
      <c r="D39" s="28"/>
      <c r="E39" s="28"/>
      <c r="F39" s="29"/>
      <c r="G39" s="30"/>
      <c r="H39" s="28"/>
      <c r="I39" s="29"/>
      <c r="J39" s="31"/>
      <c r="K39" s="30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2:31" ht="12.75" customHeight="1" x14ac:dyDescent="0.25">
      <c r="B40" s="14"/>
      <c r="D40" s="28"/>
      <c r="E40" s="28"/>
      <c r="F40" s="29"/>
      <c r="G40" s="30"/>
      <c r="H40" s="28"/>
      <c r="I40" s="29"/>
      <c r="J40" s="31"/>
      <c r="K40" s="30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2.75" customHeight="1" x14ac:dyDescent="0.25">
      <c r="B41" s="14"/>
      <c r="D41" s="28"/>
      <c r="E41" s="28"/>
      <c r="F41" s="29"/>
      <c r="G41" s="30"/>
      <c r="H41" s="28"/>
      <c r="I41" s="29"/>
      <c r="J41" s="31"/>
      <c r="K41" s="3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2.75" customHeight="1" x14ac:dyDescent="0.25">
      <c r="B42" s="14"/>
      <c r="D42" s="28"/>
      <c r="E42" s="28"/>
      <c r="F42" s="29"/>
      <c r="G42" s="30"/>
      <c r="H42" s="28"/>
      <c r="I42" s="29"/>
      <c r="J42" s="31"/>
      <c r="K42" s="30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12.75" customHeight="1" x14ac:dyDescent="0.25">
      <c r="B43" s="14"/>
      <c r="D43" s="28"/>
      <c r="E43" s="28"/>
      <c r="F43" s="29"/>
      <c r="G43" s="30"/>
      <c r="H43" s="28"/>
      <c r="I43" s="29"/>
      <c r="J43" s="31"/>
      <c r="K43" s="30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2:31" ht="12.75" customHeight="1" x14ac:dyDescent="0.25">
      <c r="B44" s="14"/>
      <c r="D44" s="28"/>
      <c r="E44" s="28"/>
      <c r="F44" s="29"/>
      <c r="G44" s="30"/>
      <c r="H44" s="28"/>
      <c r="I44" s="29"/>
      <c r="J44" s="31"/>
      <c r="K44" s="30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2:31" ht="12.75" customHeight="1" x14ac:dyDescent="0.25">
      <c r="B45" s="14"/>
      <c r="D45" s="28"/>
      <c r="E45" s="28"/>
      <c r="F45" s="29"/>
      <c r="G45" s="30"/>
      <c r="H45" s="28"/>
      <c r="I45" s="29"/>
      <c r="J45" s="31"/>
      <c r="K45" s="30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2:31" ht="12.75" customHeight="1" thickBot="1" x14ac:dyDescent="0.3">
      <c r="B46" s="15"/>
      <c r="D46" s="28"/>
      <c r="E46" s="28"/>
      <c r="F46" s="29"/>
      <c r="G46" s="30"/>
      <c r="H46" s="28"/>
      <c r="I46" s="29"/>
      <c r="J46" s="31"/>
      <c r="K46" s="30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2:31" ht="12.75" customHeight="1" x14ac:dyDescent="0.25">
      <c r="B47" s="5" t="s">
        <v>12</v>
      </c>
      <c r="D47" s="52" t="s">
        <v>2</v>
      </c>
      <c r="E47" s="53"/>
      <c r="F47" s="53"/>
      <c r="G47" s="53"/>
      <c r="H47" s="53"/>
      <c r="I47" s="53"/>
      <c r="J47" s="54"/>
      <c r="K47" s="32">
        <f>IF(K8="","",IF(OR(K23="", K23="LS", K23="LUMP"),IF(SUM(COUNTIF(K24:K46,"LS")+COUNTIF(K24:K46,"LUMP"))&gt;0,"LS",""),IF(SUM(K24:K46)&gt;0,ROUNDUP(SUM(K24:K46),0),"")))</f>
        <v>267</v>
      </c>
      <c r="L47" s="32">
        <f t="shared" ref="L47:AE47" si="3">IF(L8="","",IF(OR(L23="", L23="LS", L23="LUMP"),IF(SUM(COUNTIF(L24:L46,"LS")+COUNTIF(L24:L46,"LUMP"))&gt;0,"LS",""),IF(SUM(L24:L46)&gt;0,ROUNDUP(SUM(L24:L46),0),"")))</f>
        <v>8</v>
      </c>
      <c r="M47" s="32">
        <f t="shared" si="3"/>
        <v>143</v>
      </c>
      <c r="N47" s="32" t="str">
        <f t="shared" si="3"/>
        <v/>
      </c>
      <c r="O47" s="32">
        <f t="shared" si="3"/>
        <v>56</v>
      </c>
      <c r="P47" s="32" t="str">
        <f t="shared" si="3"/>
        <v/>
      </c>
      <c r="Q47" s="32">
        <f t="shared" si="3"/>
        <v>5</v>
      </c>
      <c r="R47" s="32" t="str">
        <f t="shared" si="3"/>
        <v/>
      </c>
      <c r="S47" s="32" t="str">
        <f t="shared" si="3"/>
        <v/>
      </c>
      <c r="T47" s="32" t="str">
        <f t="shared" si="3"/>
        <v/>
      </c>
      <c r="U47" s="32" t="str">
        <f t="shared" si="3"/>
        <v/>
      </c>
      <c r="V47" s="32" t="str">
        <f t="shared" si="3"/>
        <v/>
      </c>
      <c r="W47" s="32" t="str">
        <f t="shared" si="3"/>
        <v/>
      </c>
      <c r="X47" s="32" t="str">
        <f t="shared" si="3"/>
        <v/>
      </c>
      <c r="Y47" s="32" t="str">
        <f t="shared" si="3"/>
        <v/>
      </c>
      <c r="Z47" s="32" t="str">
        <f t="shared" si="3"/>
        <v/>
      </c>
      <c r="AA47" s="32" t="str">
        <f t="shared" si="3"/>
        <v/>
      </c>
      <c r="AB47" s="32" t="str">
        <f t="shared" si="3"/>
        <v/>
      </c>
      <c r="AC47" s="32" t="str">
        <f t="shared" si="3"/>
        <v/>
      </c>
      <c r="AD47" s="32" t="str">
        <f t="shared" si="3"/>
        <v/>
      </c>
      <c r="AE47" s="32" t="str">
        <f t="shared" si="3"/>
        <v/>
      </c>
    </row>
  </sheetData>
  <mergeCells count="29">
    <mergeCell ref="D7:AE7"/>
    <mergeCell ref="AA11:AA22"/>
    <mergeCell ref="Z11:Z22"/>
    <mergeCell ref="AB11:AB22"/>
    <mergeCell ref="AC11:AC22"/>
    <mergeCell ref="AD11:AD22"/>
    <mergeCell ref="Y11:Y22"/>
    <mergeCell ref="D10:D23"/>
    <mergeCell ref="W11:W22"/>
    <mergeCell ref="X11:X22"/>
    <mergeCell ref="T11:T22"/>
    <mergeCell ref="U11:U22"/>
    <mergeCell ref="Q11:Q22"/>
    <mergeCell ref="R11:R22"/>
    <mergeCell ref="S11:S22"/>
    <mergeCell ref="AE11:AE22"/>
    <mergeCell ref="D47:J47"/>
    <mergeCell ref="K11:K22"/>
    <mergeCell ref="L11:L22"/>
    <mergeCell ref="M11:M22"/>
    <mergeCell ref="P11:P22"/>
    <mergeCell ref="B10:B23"/>
    <mergeCell ref="D8:J8"/>
    <mergeCell ref="D9:J9"/>
    <mergeCell ref="O11:O22"/>
    <mergeCell ref="V11:V22"/>
    <mergeCell ref="N11:N22"/>
    <mergeCell ref="E10:E23"/>
    <mergeCell ref="F10:J2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F333-3120-4ED5-9D99-18FCF14C9551}">
  <dimension ref="A2:I15"/>
  <sheetViews>
    <sheetView workbookViewId="0">
      <selection activeCell="G11" sqref="G11"/>
    </sheetView>
  </sheetViews>
  <sheetFormatPr defaultRowHeight="13.2" x14ac:dyDescent="0.25"/>
  <cols>
    <col min="2" max="2" width="12.88671875" style="19" bestFit="1" customWidth="1"/>
    <col min="3" max="4" width="8.88671875" style="19"/>
    <col min="7" max="7" width="8.88671875" style="19"/>
    <col min="8" max="8" width="10" customWidth="1"/>
    <col min="9" max="9" width="12.21875" customWidth="1"/>
  </cols>
  <sheetData>
    <row r="2" spans="1:9" x14ac:dyDescent="0.25">
      <c r="B2" s="60">
        <v>201</v>
      </c>
      <c r="C2" s="60"/>
      <c r="D2" s="60"/>
      <c r="E2" s="61">
        <v>201</v>
      </c>
      <c r="F2" s="61"/>
      <c r="G2" s="61"/>
      <c r="H2">
        <v>201</v>
      </c>
    </row>
    <row r="3" spans="1:9" x14ac:dyDescent="0.25">
      <c r="B3" s="60" t="s">
        <v>36</v>
      </c>
      <c r="C3" s="60"/>
      <c r="D3" s="60"/>
      <c r="E3" s="61" t="s">
        <v>39</v>
      </c>
      <c r="F3" s="61"/>
      <c r="G3" s="61"/>
      <c r="H3" t="s">
        <v>42</v>
      </c>
    </row>
    <row r="4" spans="1:9" x14ac:dyDescent="0.25">
      <c r="B4" s="19" t="s">
        <v>34</v>
      </c>
      <c r="C4" s="19" t="s">
        <v>35</v>
      </c>
      <c r="D4" s="19" t="s">
        <v>35</v>
      </c>
      <c r="E4" s="19" t="s">
        <v>34</v>
      </c>
      <c r="F4" s="19" t="s">
        <v>35</v>
      </c>
      <c r="G4" s="19" t="s">
        <v>35</v>
      </c>
    </row>
    <row r="5" spans="1:9" x14ac:dyDescent="0.25">
      <c r="A5" t="s">
        <v>24</v>
      </c>
      <c r="B5" s="19">
        <v>1404.5744</v>
      </c>
      <c r="C5" s="19">
        <f>B5/9</f>
        <v>156.06382222222223</v>
      </c>
      <c r="D5" s="19">
        <v>156</v>
      </c>
    </row>
    <row r="7" spans="1:9" x14ac:dyDescent="0.25">
      <c r="A7" t="s">
        <v>27</v>
      </c>
      <c r="B7" s="19">
        <v>532.01520000000005</v>
      </c>
      <c r="C7" s="19">
        <f>B7/9</f>
        <v>59.112800000000007</v>
      </c>
      <c r="D7" s="19">
        <v>60</v>
      </c>
    </row>
    <row r="9" spans="1:9" x14ac:dyDescent="0.25">
      <c r="A9" t="s">
        <v>28</v>
      </c>
      <c r="B9" s="19">
        <v>458.13060000000002</v>
      </c>
      <c r="C9" s="19">
        <f>B9/9</f>
        <v>50.903400000000005</v>
      </c>
      <c r="D9" s="19">
        <v>51</v>
      </c>
    </row>
    <row r="11" spans="1:9" x14ac:dyDescent="0.25">
      <c r="A11" t="s">
        <v>29</v>
      </c>
      <c r="E11">
        <v>68.8352</v>
      </c>
      <c r="F11">
        <f>E11/9</f>
        <v>7.6483555555555558</v>
      </c>
      <c r="G11" s="19">
        <v>8</v>
      </c>
    </row>
    <row r="13" spans="1:9" x14ac:dyDescent="0.25">
      <c r="A13" t="s">
        <v>40</v>
      </c>
      <c r="H13">
        <v>71.75</v>
      </c>
      <c r="I13">
        <v>72</v>
      </c>
    </row>
    <row r="15" spans="1:9" x14ac:dyDescent="0.25">
      <c r="A15" t="s">
        <v>41</v>
      </c>
      <c r="H15">
        <v>70.900000000000006</v>
      </c>
      <c r="I15">
        <v>71</v>
      </c>
    </row>
  </sheetData>
  <mergeCells count="4">
    <mergeCell ref="B2:D2"/>
    <mergeCell ref="B3:D3"/>
    <mergeCell ref="E2:G2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SUBSUMMARY</vt:lpstr>
      <vt:lpstr>Sheet1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2015-05-18T14:50:53Z</cp:lastPrinted>
  <dcterms:created xsi:type="dcterms:W3CDTF">2005-09-27T11:52:28Z</dcterms:created>
  <dcterms:modified xsi:type="dcterms:W3CDTF">2025-12-20T18:14:14Z</dcterms:modified>
</cp:coreProperties>
</file>