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1\60\08388-00\108774\600-Contracts\01-Plan Submittal\Tracings\Submission\"/>
    </mc:Choice>
  </mc:AlternateContent>
  <bookViews>
    <workbookView xWindow="-15" yWindow="7755" windowWidth="23970" windowHeight="4710" activeTab="1"/>
  </bookViews>
  <sheets>
    <sheet name="ItemE23" sheetId="2" r:id="rId1"/>
    <sheet name="PAVEMENT CALCS" sheetId="1" r:id="rId2"/>
    <sheet name="EARTHWORK AND EROSION CONTROL" sheetId="3" r:id="rId3"/>
  </sheets>
  <externalReferences>
    <externalReference r:id="rId4"/>
  </externalReferences>
  <definedNames>
    <definedName name="_xlnm._FilterDatabase" localSheetId="1" hidden="1">'PAVEMENT CALCS'!#REF!</definedName>
    <definedName name="ITEM">[1]QryItemAddIn2!$A:$A</definedName>
    <definedName name="_xlnm.Print_Area" localSheetId="1">'PAVEMENT CALCS'!$D$10:$AN$137</definedName>
    <definedName name="_xlnm.Print_Titles" localSheetId="1">'PAVEMENT CALCS'!$10:$27</definedName>
    <definedName name="QryItemNamed">[1]QryItemAddIn2!$A:$G</definedName>
  </definedNames>
  <calcPr calcId="162913"/>
</workbook>
</file>

<file path=xl/calcChain.xml><?xml version="1.0" encoding="utf-8"?>
<calcChain xmlns="http://schemas.openxmlformats.org/spreadsheetml/2006/main">
  <c r="AD108" i="1" l="1"/>
  <c r="AD109" i="1"/>
  <c r="M108" i="1"/>
  <c r="AD68" i="1"/>
  <c r="AD74" i="1"/>
  <c r="AN108" i="1" l="1"/>
  <c r="AN109" i="1"/>
  <c r="W135" i="1"/>
  <c r="W137" i="1"/>
  <c r="AN135" i="1"/>
  <c r="AN137" i="1" s="1"/>
  <c r="T137" i="1"/>
  <c r="U137" i="1"/>
  <c r="AN114" i="1"/>
  <c r="W109" i="1"/>
  <c r="W108" i="1"/>
  <c r="W141" i="1"/>
  <c r="M106" i="1"/>
  <c r="M109" i="1"/>
  <c r="L108" i="1"/>
  <c r="L109" i="1"/>
  <c r="I108" i="1"/>
  <c r="I109" i="1"/>
  <c r="I111" i="1"/>
  <c r="F54" i="3" l="1"/>
  <c r="G54" i="3"/>
  <c r="I54" i="3"/>
  <c r="F55" i="3"/>
  <c r="G55" i="3"/>
  <c r="I55" i="3"/>
  <c r="F56" i="3"/>
  <c r="G56" i="3"/>
  <c r="I56" i="3"/>
  <c r="I53" i="3"/>
  <c r="G53" i="3"/>
  <c r="F53" i="3"/>
  <c r="F50" i="3"/>
  <c r="G50" i="3"/>
  <c r="I50" i="3"/>
  <c r="F47" i="3"/>
  <c r="G47" i="3"/>
  <c r="I47" i="3"/>
  <c r="F48" i="3"/>
  <c r="G48" i="3"/>
  <c r="I48" i="3"/>
  <c r="F49" i="3"/>
  <c r="G49" i="3"/>
  <c r="I49" i="3"/>
  <c r="F36" i="3"/>
  <c r="G36" i="3"/>
  <c r="I36" i="3"/>
  <c r="F37" i="3"/>
  <c r="G37" i="3"/>
  <c r="I37" i="3"/>
  <c r="F38" i="3"/>
  <c r="G38" i="3"/>
  <c r="I38" i="3"/>
  <c r="F39" i="3"/>
  <c r="G39" i="3"/>
  <c r="I39" i="3"/>
  <c r="F40" i="3"/>
  <c r="G40" i="3"/>
  <c r="I40" i="3"/>
  <c r="F41" i="3"/>
  <c r="G41" i="3"/>
  <c r="I41" i="3"/>
  <c r="I46" i="3"/>
  <c r="G46" i="3"/>
  <c r="F46" i="3"/>
  <c r="I35" i="3"/>
  <c r="G35" i="3"/>
  <c r="F35" i="3"/>
  <c r="F57" i="3" l="1"/>
  <c r="I57" i="3"/>
  <c r="G57" i="3"/>
  <c r="G31" i="3"/>
  <c r="F31" i="3"/>
  <c r="I30" i="3"/>
  <c r="I27" i="3"/>
  <c r="I23" i="3"/>
  <c r="I24" i="3" s="1"/>
  <c r="G24" i="3"/>
  <c r="F24" i="3"/>
  <c r="I9" i="3"/>
  <c r="I10" i="3"/>
  <c r="I11" i="3"/>
  <c r="I12" i="3"/>
  <c r="I13" i="3"/>
  <c r="I14" i="3"/>
  <c r="I15" i="3"/>
  <c r="I16" i="3"/>
  <c r="I17" i="3"/>
  <c r="I18" i="3"/>
  <c r="I8" i="3"/>
  <c r="G9" i="3"/>
  <c r="G10" i="3"/>
  <c r="G11" i="3"/>
  <c r="G12" i="3"/>
  <c r="G13" i="3"/>
  <c r="G14" i="3"/>
  <c r="G15" i="3"/>
  <c r="G16" i="3"/>
  <c r="G17" i="3"/>
  <c r="G18" i="3"/>
  <c r="G8" i="3"/>
  <c r="F9" i="3"/>
  <c r="F10" i="3"/>
  <c r="F11" i="3"/>
  <c r="F12" i="3"/>
  <c r="F13" i="3"/>
  <c r="F14" i="3"/>
  <c r="F15" i="3"/>
  <c r="F16" i="3"/>
  <c r="F17" i="3"/>
  <c r="F18" i="3"/>
  <c r="F8" i="3"/>
  <c r="D3" i="3"/>
  <c r="I3" i="3"/>
  <c r="G3" i="3"/>
  <c r="F3" i="3"/>
  <c r="C3" i="3"/>
  <c r="B3" i="3"/>
  <c r="R135" i="1"/>
  <c r="R134" i="1"/>
  <c r="R133" i="1"/>
  <c r="R131" i="1"/>
  <c r="R130" i="1"/>
  <c r="R128" i="1"/>
  <c r="R127" i="1"/>
  <c r="R125" i="1"/>
  <c r="R124" i="1"/>
  <c r="R116" i="1"/>
  <c r="R114" i="1"/>
  <c r="R83" i="1"/>
  <c r="R106" i="1"/>
  <c r="R137" i="1" s="1"/>
  <c r="R104" i="1"/>
  <c r="R100" i="1"/>
  <c r="R99" i="1"/>
  <c r="R92" i="1"/>
  <c r="R90" i="1"/>
  <c r="R88" i="1"/>
  <c r="R82" i="1"/>
  <c r="R80" i="1"/>
  <c r="R79" i="1"/>
  <c r="R13" i="1"/>
  <c r="R14" i="1"/>
  <c r="Q14" i="1"/>
  <c r="F58" i="3" l="1"/>
  <c r="G58" i="3"/>
  <c r="F32" i="3"/>
  <c r="G32" i="3"/>
  <c r="C4" i="3"/>
  <c r="D4" i="3"/>
  <c r="I4" i="3"/>
  <c r="B4" i="3"/>
  <c r="R15" i="1"/>
  <c r="G4" i="3"/>
  <c r="F4" i="3"/>
  <c r="R27" i="1"/>
  <c r="I31" i="3"/>
  <c r="I32" i="3" s="1"/>
  <c r="F19" i="3"/>
  <c r="G19" i="3"/>
  <c r="I19" i="3"/>
  <c r="P133" i="1"/>
  <c r="P130" i="1"/>
  <c r="P127" i="1"/>
  <c r="P124" i="1"/>
  <c r="L122" i="1"/>
  <c r="I122" i="1"/>
  <c r="L121" i="1"/>
  <c r="I121" i="1"/>
  <c r="M121" i="1" s="1"/>
  <c r="P121" i="1" s="1"/>
  <c r="L119" i="1"/>
  <c r="I119" i="1"/>
  <c r="L118" i="1"/>
  <c r="I118" i="1"/>
  <c r="M118" i="1" s="1"/>
  <c r="P118" i="1" s="1"/>
  <c r="L112" i="1"/>
  <c r="I112" i="1"/>
  <c r="L111" i="1"/>
  <c r="L102" i="1"/>
  <c r="I102" i="1"/>
  <c r="L97" i="1"/>
  <c r="I97" i="1"/>
  <c r="M97" i="1" s="1"/>
  <c r="P97" i="1" s="1"/>
  <c r="L95" i="1"/>
  <c r="I95" i="1"/>
  <c r="L94" i="1"/>
  <c r="I94" i="1"/>
  <c r="L86" i="1"/>
  <c r="I86" i="1"/>
  <c r="M86" i="1" s="1"/>
  <c r="P86" i="1" s="1"/>
  <c r="L85" i="1"/>
  <c r="I85" i="1"/>
  <c r="N45" i="1"/>
  <c r="P45" i="1" s="1"/>
  <c r="P71" i="1" s="1"/>
  <c r="P14" i="1"/>
  <c r="L45" i="1"/>
  <c r="I45" i="1"/>
  <c r="I58" i="3" l="1"/>
  <c r="O7" i="3"/>
  <c r="O13" i="3" s="1"/>
  <c r="P15" i="1"/>
  <c r="P27" i="1"/>
  <c r="M85" i="1"/>
  <c r="P85" i="1" s="1"/>
  <c r="M122" i="1"/>
  <c r="P122" i="1" s="1"/>
  <c r="M119" i="1"/>
  <c r="P119" i="1" s="1"/>
  <c r="M112" i="1"/>
  <c r="P112" i="1" s="1"/>
  <c r="M111" i="1"/>
  <c r="P111" i="1" s="1"/>
  <c r="M102" i="1"/>
  <c r="P102" i="1" s="1"/>
  <c r="M95" i="1"/>
  <c r="P95" i="1" s="1"/>
  <c r="M94" i="1"/>
  <c r="P94" i="1" s="1"/>
  <c r="M45" i="1"/>
  <c r="I134" i="1"/>
  <c r="I133" i="1"/>
  <c r="I131" i="1"/>
  <c r="I130" i="1"/>
  <c r="I128" i="1"/>
  <c r="I127" i="1"/>
  <c r="I125" i="1"/>
  <c r="I124" i="1"/>
  <c r="I116" i="1"/>
  <c r="I114" i="1"/>
  <c r="I106" i="1"/>
  <c r="I104" i="1"/>
  <c r="I100" i="1"/>
  <c r="I99" i="1"/>
  <c r="K92" i="1"/>
  <c r="L92" i="1" s="1"/>
  <c r="I92" i="1"/>
  <c r="I90" i="1"/>
  <c r="I88" i="1"/>
  <c r="I83" i="1"/>
  <c r="I82" i="1"/>
  <c r="I80" i="1"/>
  <c r="I79" i="1"/>
  <c r="L75" i="1"/>
  <c r="L74" i="1"/>
  <c r="N40" i="1"/>
  <c r="AN40" i="1" s="1"/>
  <c r="L41" i="1"/>
  <c r="F41" i="1"/>
  <c r="I41" i="1" s="1"/>
  <c r="M41" i="1" s="1"/>
  <c r="L40" i="1"/>
  <c r="F40" i="1"/>
  <c r="I40" i="1" s="1"/>
  <c r="M40" i="1" s="1"/>
  <c r="I38" i="1"/>
  <c r="M38" i="1" s="1"/>
  <c r="L38" i="1"/>
  <c r="L37" i="1"/>
  <c r="I37" i="1"/>
  <c r="M37" i="1" s="1"/>
  <c r="N35" i="1"/>
  <c r="AN35" i="1" s="1"/>
  <c r="L35" i="1"/>
  <c r="I35" i="1"/>
  <c r="M35" i="1" s="1"/>
  <c r="L33" i="1"/>
  <c r="I33" i="1"/>
  <c r="M33" i="1" s="1"/>
  <c r="U33" i="1" s="1"/>
  <c r="L32" i="1"/>
  <c r="I32" i="1"/>
  <c r="M32" i="1" s="1"/>
  <c r="U32" i="1" s="1"/>
  <c r="N70" i="1"/>
  <c r="AH70" i="1" s="1"/>
  <c r="L70" i="1"/>
  <c r="I70" i="1"/>
  <c r="L68" i="1"/>
  <c r="I68" i="1"/>
  <c r="L66" i="1"/>
  <c r="I66" i="1"/>
  <c r="L65" i="1"/>
  <c r="I65" i="1"/>
  <c r="L64" i="1"/>
  <c r="I64" i="1"/>
  <c r="I61" i="1"/>
  <c r="I62" i="1"/>
  <c r="L60" i="1"/>
  <c r="I60" i="1"/>
  <c r="L62" i="1"/>
  <c r="L61" i="1"/>
  <c r="N53" i="1"/>
  <c r="AK53" i="1" s="1"/>
  <c r="L53" i="1"/>
  <c r="I53" i="1"/>
  <c r="I49" i="1"/>
  <c r="I48" i="1"/>
  <c r="L51" i="1"/>
  <c r="I51" i="1"/>
  <c r="N56" i="1"/>
  <c r="AH56" i="1" s="1"/>
  <c r="L58" i="1"/>
  <c r="M58" i="1" s="1"/>
  <c r="L57" i="1"/>
  <c r="M57" i="1" s="1"/>
  <c r="L56" i="1"/>
  <c r="I56" i="1"/>
  <c r="AJ14" i="1"/>
  <c r="L48" i="1"/>
  <c r="L49" i="1"/>
  <c r="N47" i="1"/>
  <c r="AK47" i="1" s="1"/>
  <c r="I47" i="1"/>
  <c r="AC14" i="1"/>
  <c r="L134" i="1"/>
  <c r="L133" i="1"/>
  <c r="L131" i="1"/>
  <c r="L130" i="1"/>
  <c r="L128" i="1"/>
  <c r="L127" i="1"/>
  <c r="L125" i="1"/>
  <c r="L124" i="1"/>
  <c r="L100" i="1"/>
  <c r="L99" i="1"/>
  <c r="L83" i="1"/>
  <c r="L82" i="1"/>
  <c r="L80" i="1"/>
  <c r="L79" i="1"/>
  <c r="L144" i="1"/>
  <c r="L143" i="1"/>
  <c r="L152" i="1"/>
  <c r="L150" i="1"/>
  <c r="L148" i="1"/>
  <c r="L146" i="1"/>
  <c r="L141" i="1"/>
  <c r="L116" i="1"/>
  <c r="L114" i="1"/>
  <c r="L106" i="1"/>
  <c r="L104" i="1"/>
  <c r="L90" i="1"/>
  <c r="L88" i="1"/>
  <c r="L30" i="1"/>
  <c r="L29" i="1"/>
  <c r="I152" i="1"/>
  <c r="I150" i="1"/>
  <c r="I148" i="1"/>
  <c r="I146" i="1"/>
  <c r="I144" i="1"/>
  <c r="I143" i="1"/>
  <c r="AM14" i="1"/>
  <c r="I141" i="1"/>
  <c r="I30" i="1"/>
  <c r="I29" i="1"/>
  <c r="O15" i="3" l="1"/>
  <c r="O17" i="3" s="1"/>
  <c r="O11" i="3"/>
  <c r="O9" i="3" s="1"/>
  <c r="O19" i="3"/>
  <c r="T40" i="1"/>
  <c r="T35" i="1"/>
  <c r="U40" i="1"/>
  <c r="U35" i="1"/>
  <c r="AA40" i="1"/>
  <c r="AA35" i="1"/>
  <c r="AK70" i="1"/>
  <c r="M75" i="1"/>
  <c r="M74" i="1"/>
  <c r="P74" i="1" s="1"/>
  <c r="AA41" i="1"/>
  <c r="T41" i="1"/>
  <c r="U41" i="1"/>
  <c r="T38" i="1"/>
  <c r="AA38" i="1"/>
  <c r="U38" i="1"/>
  <c r="AN37" i="1"/>
  <c r="AA37" i="1"/>
  <c r="U37" i="1"/>
  <c r="T37" i="1"/>
  <c r="T33" i="1"/>
  <c r="T32" i="1"/>
  <c r="AA33" i="1"/>
  <c r="AA32" i="1"/>
  <c r="AN32" i="1"/>
  <c r="T70" i="1"/>
  <c r="AA70" i="1"/>
  <c r="AD70" i="1"/>
  <c r="AF70" i="1"/>
  <c r="M70" i="1"/>
  <c r="M61" i="1"/>
  <c r="T61" i="1" s="1"/>
  <c r="M62" i="1"/>
  <c r="AF62" i="1" s="1"/>
  <c r="M68" i="1"/>
  <c r="M64" i="1"/>
  <c r="AF64" i="1" s="1"/>
  <c r="M66" i="1"/>
  <c r="T66" i="1" s="1"/>
  <c r="M65" i="1"/>
  <c r="AD65" i="1" s="1"/>
  <c r="M60" i="1"/>
  <c r="AK60" i="1" s="1"/>
  <c r="AA47" i="1"/>
  <c r="M49" i="1"/>
  <c r="AA49" i="1" s="1"/>
  <c r="AF47" i="1"/>
  <c r="AD47" i="1"/>
  <c r="M48" i="1"/>
  <c r="AF48" i="1" s="1"/>
  <c r="M53" i="1"/>
  <c r="AD53" i="1"/>
  <c r="AF53" i="1"/>
  <c r="T53" i="1"/>
  <c r="AH53" i="1"/>
  <c r="AA53" i="1"/>
  <c r="AH47" i="1"/>
  <c r="M56" i="1"/>
  <c r="M51" i="1"/>
  <c r="AD56" i="1"/>
  <c r="AK56" i="1"/>
  <c r="T56" i="1"/>
  <c r="AA56" i="1"/>
  <c r="AF56" i="1"/>
  <c r="AA58" i="1"/>
  <c r="T58" i="1"/>
  <c r="AF58" i="1"/>
  <c r="T57" i="1"/>
  <c r="AA57" i="1"/>
  <c r="AK57" i="1"/>
  <c r="AF57" i="1"/>
  <c r="AD57" i="1"/>
  <c r="O21" i="3" l="1"/>
  <c r="P76" i="1"/>
  <c r="AF61" i="1"/>
  <c r="AF71" i="1" s="1"/>
  <c r="AF137" i="1" s="1"/>
  <c r="AA48" i="1"/>
  <c r="AD48" i="1"/>
  <c r="AA61" i="1"/>
  <c r="T48" i="1"/>
  <c r="AA62" i="1"/>
  <c r="AF65" i="1"/>
  <c r="AD76" i="1"/>
  <c r="Y74" i="1"/>
  <c r="AK65" i="1"/>
  <c r="AA75" i="1"/>
  <c r="T75" i="1"/>
  <c r="T74" i="1"/>
  <c r="T76" i="1" s="1"/>
  <c r="AH74" i="1"/>
  <c r="AH76" i="1" s="1"/>
  <c r="AA74" i="1"/>
  <c r="AA76" i="1" s="1"/>
  <c r="AK74" i="1"/>
  <c r="AK76" i="1" s="1"/>
  <c r="AK61" i="1"/>
  <c r="AA66" i="1"/>
  <c r="AD61" i="1"/>
  <c r="AF66" i="1"/>
  <c r="T65" i="1"/>
  <c r="AA65" i="1"/>
  <c r="AF68" i="1"/>
  <c r="T62" i="1"/>
  <c r="AH68" i="1"/>
  <c r="AK68" i="1"/>
  <c r="AA68" i="1"/>
  <c r="T68" i="1"/>
  <c r="AK64" i="1"/>
  <c r="AD64" i="1"/>
  <c r="AH64" i="1"/>
  <c r="T64" i="1"/>
  <c r="AA64" i="1"/>
  <c r="AA60" i="1"/>
  <c r="T60" i="1"/>
  <c r="AD60" i="1"/>
  <c r="AF60" i="1"/>
  <c r="AH60" i="1"/>
  <c r="T49" i="1"/>
  <c r="AF49" i="1"/>
  <c r="AK51" i="1"/>
  <c r="T51" i="1"/>
  <c r="AH51" i="1"/>
  <c r="AF51" i="1"/>
  <c r="AD51" i="1"/>
  <c r="AA51" i="1"/>
  <c r="AK48" i="1"/>
  <c r="M80" i="1"/>
  <c r="M131" i="1"/>
  <c r="M133" i="1"/>
  <c r="M134" i="1"/>
  <c r="M130" i="1"/>
  <c r="M128" i="1"/>
  <c r="M127" i="1"/>
  <c r="M124" i="1"/>
  <c r="M125" i="1"/>
  <c r="M116" i="1"/>
  <c r="M114" i="1"/>
  <c r="M104" i="1"/>
  <c r="M100" i="1"/>
  <c r="M99" i="1"/>
  <c r="M92" i="1"/>
  <c r="M90" i="1"/>
  <c r="M88" i="1"/>
  <c r="M82" i="1"/>
  <c r="M83" i="1"/>
  <c r="M143" i="1"/>
  <c r="M144" i="1"/>
  <c r="M146" i="1"/>
  <c r="M148" i="1"/>
  <c r="M150" i="1"/>
  <c r="M152" i="1"/>
  <c r="M141" i="1"/>
  <c r="M79" i="1"/>
  <c r="AD71" i="1" l="1"/>
  <c r="AD137" i="1" s="1"/>
  <c r="AH71" i="1"/>
  <c r="AH137" i="1" s="1"/>
  <c r="AA71" i="1"/>
  <c r="Y76" i="1"/>
  <c r="Y137" i="1"/>
  <c r="AK71" i="1"/>
  <c r="AK137" i="1" s="1"/>
  <c r="AN82" i="1"/>
  <c r="P82" i="1"/>
  <c r="AN79" i="1"/>
  <c r="P79" i="1"/>
  <c r="AA124" i="1"/>
  <c r="U124" i="1"/>
  <c r="AN124" i="1"/>
  <c r="AA99" i="1"/>
  <c r="AN99" i="1"/>
  <c r="U99" i="1"/>
  <c r="AA127" i="1"/>
  <c r="AN127" i="1"/>
  <c r="U127" i="1"/>
  <c r="AA125" i="1"/>
  <c r="U125" i="1"/>
  <c r="AA100" i="1"/>
  <c r="U100" i="1"/>
  <c r="AA128" i="1"/>
  <c r="U128" i="1"/>
  <c r="AA104" i="1"/>
  <c r="U104" i="1"/>
  <c r="AN104" i="1"/>
  <c r="AA106" i="1"/>
  <c r="U106" i="1"/>
  <c r="AN106" i="1"/>
  <c r="AA134" i="1"/>
  <c r="U134" i="1"/>
  <c r="U130" i="1"/>
  <c r="AN130" i="1"/>
  <c r="AA114" i="1"/>
  <c r="U114" i="1"/>
  <c r="AA133" i="1"/>
  <c r="U133" i="1"/>
  <c r="AN133" i="1"/>
  <c r="AA116" i="1"/>
  <c r="U116" i="1"/>
  <c r="AN116" i="1"/>
  <c r="AA131" i="1"/>
  <c r="U131" i="1"/>
  <c r="AA92" i="1"/>
  <c r="AN92" i="1"/>
  <c r="U92" i="1"/>
  <c r="AA90" i="1"/>
  <c r="AN90" i="1"/>
  <c r="U90" i="1"/>
  <c r="AA88" i="1"/>
  <c r="AN88" i="1"/>
  <c r="U88" i="1"/>
  <c r="AA83" i="1"/>
  <c r="U83" i="1"/>
  <c r="AA82" i="1"/>
  <c r="U82" i="1"/>
  <c r="AA80" i="1"/>
  <c r="U80" i="1"/>
  <c r="AA79" i="1"/>
  <c r="U79" i="1"/>
  <c r="AD143" i="1"/>
  <c r="AN143" i="1"/>
  <c r="AD146" i="1"/>
  <c r="AN146" i="1"/>
  <c r="AN141" i="1"/>
  <c r="AD141" i="1"/>
  <c r="AD144" i="1"/>
  <c r="AN144" i="1"/>
  <c r="AN152" i="1"/>
  <c r="AD152" i="1"/>
  <c r="AD150" i="1"/>
  <c r="AN150" i="1"/>
  <c r="AD148" i="1"/>
  <c r="AN148" i="1"/>
  <c r="AA130" i="1"/>
  <c r="T104" i="1"/>
  <c r="T131" i="1"/>
  <c r="T127" i="1"/>
  <c r="T100" i="1"/>
  <c r="T128" i="1"/>
  <c r="T99" i="1"/>
  <c r="T116" i="1"/>
  <c r="T92" i="1"/>
  <c r="T125" i="1"/>
  <c r="T124" i="1"/>
  <c r="T130" i="1"/>
  <c r="T90" i="1"/>
  <c r="T88" i="1"/>
  <c r="T134" i="1"/>
  <c r="T82" i="1"/>
  <c r="T83" i="1"/>
  <c r="T133" i="1"/>
  <c r="T106" i="1"/>
  <c r="T79" i="1"/>
  <c r="T114" i="1"/>
  <c r="T80" i="1"/>
  <c r="W152" i="1"/>
  <c r="W144" i="1"/>
  <c r="W148" i="1"/>
  <c r="W143" i="1"/>
  <c r="W146" i="1"/>
  <c r="W150" i="1"/>
  <c r="P135" i="1" l="1"/>
  <c r="P137" i="1" s="1"/>
  <c r="AA135" i="1"/>
  <c r="T135" i="1"/>
  <c r="U135" i="1"/>
  <c r="AN154" i="1"/>
  <c r="W154" i="1"/>
  <c r="AD154" i="1"/>
  <c r="L47" i="1" l="1"/>
  <c r="M47" i="1" s="1"/>
  <c r="T47" i="1" l="1"/>
  <c r="T71" i="1" s="1"/>
  <c r="AN27" i="1" l="1"/>
  <c r="AN14" i="1"/>
  <c r="AN15" i="1"/>
  <c r="AK27" i="1"/>
  <c r="AH27" i="1"/>
  <c r="AK15" i="1"/>
  <c r="AH15" i="1"/>
  <c r="AK14" i="1"/>
  <c r="AH14" i="1"/>
  <c r="AF14" i="1"/>
  <c r="AF15" i="1"/>
  <c r="AD15" i="1"/>
  <c r="AA15" i="1"/>
  <c r="AF27" i="1"/>
  <c r="V14" i="1"/>
  <c r="W14" i="1"/>
  <c r="W15" i="1"/>
  <c r="W27" i="1"/>
  <c r="U27" i="1"/>
  <c r="U15" i="1"/>
  <c r="U14" i="1"/>
  <c r="M30" i="1"/>
  <c r="M29" i="1"/>
  <c r="U29" i="1" l="1"/>
  <c r="T29" i="1"/>
  <c r="AA30" i="1"/>
  <c r="U30" i="1"/>
  <c r="AA29" i="1"/>
  <c r="AN29" i="1"/>
  <c r="T30" i="1"/>
  <c r="AA42" i="1" l="1"/>
  <c r="AA137" i="1" s="1"/>
  <c r="AN42" i="1"/>
  <c r="U42" i="1"/>
  <c r="T42" i="1"/>
  <c r="AD14" i="1"/>
  <c r="AA14" i="1"/>
  <c r="Y14" i="1"/>
  <c r="T14" i="1"/>
  <c r="T15" i="1" l="1"/>
  <c r="AD27" i="1"/>
  <c r="AA27" i="1"/>
  <c r="Y27" i="1"/>
  <c r="Y15" i="1"/>
  <c r="T27" i="1"/>
  <c r="D9" i="1" l="1"/>
</calcChain>
</file>

<file path=xl/sharedStrings.xml><?xml version="1.0" encoding="utf-8"?>
<sst xmlns="http://schemas.openxmlformats.org/spreadsheetml/2006/main" count="47868" uniqueCount="15246">
  <si>
    <t>SIDE</t>
  </si>
  <si>
    <t>STATION RANGE</t>
  </si>
  <si>
    <t>CADD GENERATED AREA</t>
  </si>
  <si>
    <t>FT</t>
  </si>
  <si>
    <t>TYPICAL SECTION LEGEND NUMBER</t>
  </si>
  <si>
    <t>RATE / THICKNESS / ETC</t>
  </si>
  <si>
    <t>DISTANCE                                                                                                        (D)</t>
  </si>
  <si>
    <t>AVERAGE  WIDTH                                                                                       (W)</t>
  </si>
  <si>
    <t>INSTRUCTIONS:</t>
  </si>
  <si>
    <t>SPREADSHEET</t>
  </si>
  <si>
    <t>&lt;--- ENTER STARTING SHEET NUMBER</t>
  </si>
  <si>
    <t>SURFACE  AREA                                                                                   (A)                                                                                             A=DxW/9</t>
  </si>
  <si>
    <t>ITEM_CODE</t>
  </si>
  <si>
    <t>ADDITIONAL_DESCRIPTION</t>
  </si>
  <si>
    <t>Page #</t>
  </si>
  <si>
    <t>Split #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</si>
  <si>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</si>
  <si>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</si>
  <si>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</si>
  <si>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</si>
  <si>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</si>
  <si>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</si>
  <si>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</si>
  <si>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</si>
  <si>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</si>
  <si>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NOTE:  PLEASE BE CAREFULL WITH THE UNITS USED ……. WATCH OUT FOR "SQ FT" TO "SQ YD" CONVERSIONS</t>
  </si>
  <si>
    <t>304E20001</t>
  </si>
  <si>
    <t>407E10000</t>
  </si>
  <si>
    <t>441E50101</t>
  </si>
  <si>
    <t>204E10000</t>
  </si>
  <si>
    <t>to</t>
  </si>
  <si>
    <t>(in.)</t>
  </si>
  <si>
    <t>441E50300</t>
  </si>
  <si>
    <t>CY</t>
  </si>
  <si>
    <t>408E10000</t>
  </si>
  <si>
    <t>WIDTH 1</t>
  </si>
  <si>
    <t>WIDTH 2</t>
  </si>
  <si>
    <t>TRENCH</t>
  </si>
  <si>
    <t>ITEM</t>
  </si>
  <si>
    <t>CODEDESC</t>
  </si>
  <si>
    <t>IDESCRL</t>
  </si>
  <si>
    <t>ILFLG1</t>
  </si>
  <si>
    <t>IDESCL2</t>
  </si>
  <si>
    <t>ILSST1</t>
  </si>
  <si>
    <t>SUPPDESCRREQUIRED</t>
  </si>
  <si>
    <t>100E00300</t>
  </si>
  <si>
    <t>LS</t>
  </si>
  <si>
    <t>PREMIUM ON RAILROADS' PROTECTIVE PUBLIC LIABILITY AND PROPERTY DAMAGE LIABILITY INSURANCE</t>
  </si>
  <si>
    <t/>
  </si>
  <si>
    <t>ODOT INTERNAL USE ONLY</t>
  </si>
  <si>
    <t>100E10000</t>
  </si>
  <si>
    <t>PROFESSIONAL LIABILITY INSURANCE</t>
  </si>
  <si>
    <t>100E44000</t>
  </si>
  <si>
    <t>PREMIUM FOR SPECIAL HAZARD INSURANCE</t>
  </si>
  <si>
    <t>100E51100</t>
  </si>
  <si>
    <t>EACH</t>
  </si>
  <si>
    <t>DEPARTMENT'S SHARE OF THE DISPUTE RESOLUTION BOARD</t>
  </si>
  <si>
    <t>100E51200</t>
  </si>
  <si>
    <t>DEPARTMENT'S SHARE OF THE DISPUTE RESOLUTION ADVISOR</t>
  </si>
  <si>
    <t>100E99000</t>
  </si>
  <si>
    <t>SPECIAL - PREMIUM ON RAILROAD'S PROTECTIVE PUBLIC LIABILITY AND PROPERTY DAMAGE LIABILITY INSURANCE</t>
  </si>
  <si>
    <t>DESIGN BUILD PROJECTS ONLY</t>
  </si>
  <si>
    <t>100E99010</t>
  </si>
  <si>
    <t>SPECIAL - PROFESSIONAL LIABILITY INSURANCE</t>
  </si>
  <si>
    <t>103E05000</t>
  </si>
  <si>
    <t>PREMIUM FOR CONTRACT PERFORMANCE BOND AND FOR PAYMENT BOND</t>
  </si>
  <si>
    <t>103E06000</t>
  </si>
  <si>
    <t>PREMIUM FOR CONTRACT PERFORMANCE BOND, PAYMENT BOND AND MAINTENANCE BOND</t>
  </si>
  <si>
    <t>103E99000</t>
  </si>
  <si>
    <t>SPECIAL - PREMIUM FOR CONTRACT PERFORMANCE BOND, PAYMENT BOND AND MAINTENANCE BOND</t>
  </si>
  <si>
    <t>103E99010</t>
  </si>
  <si>
    <t>SPECIAL - PREMIUM FOR CONTRACT PERFORMANCE BOND AND FOR PAYMENT BOND</t>
  </si>
  <si>
    <t>107E99000</t>
  </si>
  <si>
    <t>SPECIAL - UTILITY COORDINATION</t>
  </si>
  <si>
    <t>108E10000</t>
  </si>
  <si>
    <t>CPM PROGRESS SCHEDULE</t>
  </si>
  <si>
    <t>108E30000</t>
  </si>
  <si>
    <t>CPM PROGRESS SCHEDULE SHORT DURATION PROJECTS</t>
  </si>
  <si>
    <t>108E99000</t>
  </si>
  <si>
    <t>SPECIAL - CPM PROGRESS SCHEDULE</t>
  </si>
  <si>
    <t>108E99100</t>
  </si>
  <si>
    <t>SPECIAL - CPM PROGRESS SCHEDULE FOR SHORT DURATION PROJECTS</t>
  </si>
  <si>
    <t>111E10100</t>
  </si>
  <si>
    <t>SPECIAL - DEPARTMENTS SHARE FACILITATED PARTNERING COSTS</t>
  </si>
  <si>
    <t>201E11000</t>
  </si>
  <si>
    <t>CLEARING AND GRUBBING</t>
  </si>
  <si>
    <t>201E11001</t>
  </si>
  <si>
    <t>CLEARING AND GRUBBING, AS PER PLAN</t>
  </si>
  <si>
    <t>201E20010</t>
  </si>
  <si>
    <t>SPECIAL - TREE REMOVED, 4"-12"</t>
  </si>
  <si>
    <t>WORK ORDER/SPECIFIED LOCATION</t>
  </si>
  <si>
    <t>201E21800</t>
  </si>
  <si>
    <t>TREE REMOVED, 18"</t>
  </si>
  <si>
    <t>201E21801</t>
  </si>
  <si>
    <t>TREE REMOVED, 18", AS PER PLAN</t>
  </si>
  <si>
    <t>201E23000</t>
  </si>
  <si>
    <t>TREE REMOVED, 30"</t>
  </si>
  <si>
    <t>201E23001</t>
  </si>
  <si>
    <t>TREE REMOVED, 30", AS PER PLAN</t>
  </si>
  <si>
    <t>201E24800</t>
  </si>
  <si>
    <t>TREE REMOVED, 48"</t>
  </si>
  <si>
    <t>201E24801</t>
  </si>
  <si>
    <t>TREE REMOVED, 48", AS PER PLAN</t>
  </si>
  <si>
    <t>201E26000</t>
  </si>
  <si>
    <t>TREE REMOVED, 60"</t>
  </si>
  <si>
    <t>201E26001</t>
  </si>
  <si>
    <t>TREE REMOVED, 60", AS PER PLAN</t>
  </si>
  <si>
    <t>201E26450</t>
  </si>
  <si>
    <t>SPECIAL - STUMP REMOVED, 4"-12"</t>
  </si>
  <si>
    <t>201E26500</t>
  </si>
  <si>
    <t>STUMP REMOVED, 18"</t>
  </si>
  <si>
    <t>201E26501</t>
  </si>
  <si>
    <t>STUMP REMOVED, 18", AS PER PLAN</t>
  </si>
  <si>
    <t>201E26510</t>
  </si>
  <si>
    <t>STUMP REMOVED, 30"</t>
  </si>
  <si>
    <t>201E26511</t>
  </si>
  <si>
    <t>STUMP REMOVED, 30", AS PER PLAN</t>
  </si>
  <si>
    <t>201E26520</t>
  </si>
  <si>
    <t>STUMP REMOVED, 48"</t>
  </si>
  <si>
    <t>201E26521</t>
  </si>
  <si>
    <t>STUMP REMOVED, 48", AS PER PLAN</t>
  </si>
  <si>
    <t>201E26530</t>
  </si>
  <si>
    <t>STUMP REMOVED, 60"</t>
  </si>
  <si>
    <t>201E26531</t>
  </si>
  <si>
    <t>STUMP REMOVED, 60", AS PER PLAN</t>
  </si>
  <si>
    <t>201E99000</t>
  </si>
  <si>
    <t>SPECIAL - CLEARING AND GRUBBING</t>
  </si>
  <si>
    <t>202E00200</t>
  </si>
  <si>
    <t>RAILROAD CROSSING REMOVED</t>
  </si>
  <si>
    <t>202E00201</t>
  </si>
  <si>
    <t>RAILROAD CROSSING REMOVED, AS PER PLAN</t>
  </si>
  <si>
    <t>202E11000</t>
  </si>
  <si>
    <t>STRUCTURE REMOVED</t>
  </si>
  <si>
    <t>202E11001</t>
  </si>
  <si>
    <t>STRUCTURE REMOVED, AS PER PLAN</t>
  </si>
  <si>
    <t>202E11002</t>
  </si>
  <si>
    <t>STRUCTURE REMOVED, OVER 20 FOOT SPAN</t>
  </si>
  <si>
    <t>202E11003</t>
  </si>
  <si>
    <t>STRUCTURE REMOVED, OVER 20 FOOT SPAN, AS PER PLAN</t>
  </si>
  <si>
    <t>202E11004</t>
  </si>
  <si>
    <t>202E11005</t>
  </si>
  <si>
    <t>202E11100</t>
  </si>
  <si>
    <t>202E11150</t>
  </si>
  <si>
    <t>202E11200</t>
  </si>
  <si>
    <t>PORTIONS OF STRUCTURE REMOVED</t>
  </si>
  <si>
    <t>202E11201</t>
  </si>
  <si>
    <t>PORTIONS OF STRUCTURE REMOVED, AS PER PLAN</t>
  </si>
  <si>
    <t>202E11202</t>
  </si>
  <si>
    <t>PORTIONS OF STRUCTURE REMOVED, OVER 20 FOOT SPAN</t>
  </si>
  <si>
    <t>202E11203</t>
  </si>
  <si>
    <t>PORTIONS OF STRUCTURE REMOVED, OVER 20 FOOT SPAN, AS PER PLAN</t>
  </si>
  <si>
    <t>202E11300</t>
  </si>
  <si>
    <t>202E11301</t>
  </si>
  <si>
    <t>202E11304</t>
  </si>
  <si>
    <t>202E11305</t>
  </si>
  <si>
    <t>202E11400</t>
  </si>
  <si>
    <t>LB</t>
  </si>
  <si>
    <t>202E11401</t>
  </si>
  <si>
    <t>202E11500</t>
  </si>
  <si>
    <t>202E11501</t>
  </si>
  <si>
    <t>202E20010</t>
  </si>
  <si>
    <t>HEADWALL REMOVED</t>
  </si>
  <si>
    <t>202E20011</t>
  </si>
  <si>
    <t>HEADWALL REMOVED, AS PER PLAN</t>
  </si>
  <si>
    <t>202E22900</t>
  </si>
  <si>
    <t>APPROACH SLAB REMOVED</t>
  </si>
  <si>
    <t>202E22901</t>
  </si>
  <si>
    <t>APPROACH SLAB REMOVED, AS PER PLAN</t>
  </si>
  <si>
    <t>202E23000</t>
  </si>
  <si>
    <t>PAVEMENT REMOVED</t>
  </si>
  <si>
    <t>202E23001</t>
  </si>
  <si>
    <t>PAVEMENT REMOVED, AS PER PLAN</t>
  </si>
  <si>
    <t>202E23500</t>
  </si>
  <si>
    <t>WEARING COURSE REMOVED</t>
  </si>
  <si>
    <t>202E23501</t>
  </si>
  <si>
    <t>WEARING COURSE REMOVED, AS PER PLAN</t>
  </si>
  <si>
    <t>202E30000</t>
  </si>
  <si>
    <t>SF</t>
  </si>
  <si>
    <t>WALK REMOVED</t>
  </si>
  <si>
    <t>202E30001</t>
  </si>
  <si>
    <t>WALK REMOVED, AS PER PLAN</t>
  </si>
  <si>
    <t>202E30200</t>
  </si>
  <si>
    <t>STEPS REMOVED</t>
  </si>
  <si>
    <t>202E30204</t>
  </si>
  <si>
    <t>202E30600</t>
  </si>
  <si>
    <t>CONCRETE MEDIAN REMOVED</t>
  </si>
  <si>
    <t>202E30601</t>
  </si>
  <si>
    <t>CONCRETE MEDIAN REMOVED, AS PER PLAN</t>
  </si>
  <si>
    <t>202E30700</t>
  </si>
  <si>
    <t>CONCRETE BARRIER REMOVED</t>
  </si>
  <si>
    <t>202E30701</t>
  </si>
  <si>
    <t>CONCRETE BARRIER REMOVED, AS PER PLAN</t>
  </si>
  <si>
    <t>202E30800</t>
  </si>
  <si>
    <t>TRAFFIC ISLAND REMOVED</t>
  </si>
  <si>
    <t>202E30801</t>
  </si>
  <si>
    <t>TRAFFIC ISLAND REMOVED, AS PER PLAN</t>
  </si>
  <si>
    <t>202E32000</t>
  </si>
  <si>
    <t>CURB REMOVED</t>
  </si>
  <si>
    <t>202E32001</t>
  </si>
  <si>
    <t>CURB REMOVED, AS PER PLAN</t>
  </si>
  <si>
    <t>202E32300</t>
  </si>
  <si>
    <t>STONE CURB REMOVED FOR REUSE</t>
  </si>
  <si>
    <t>202E32500</t>
  </si>
  <si>
    <t>CURB AND GUTTER REMOVED</t>
  </si>
  <si>
    <t>202E32501</t>
  </si>
  <si>
    <t>CURB AND GUTTER REMOVED, AS PER PLAN</t>
  </si>
  <si>
    <t>202E32600</t>
  </si>
  <si>
    <t>GUTTER REMOVED</t>
  </si>
  <si>
    <t>202E32601</t>
  </si>
  <si>
    <t>GUTTER REMOVED, AS PER PLAN</t>
  </si>
  <si>
    <t>202E32700</t>
  </si>
  <si>
    <t>202E32800</t>
  </si>
  <si>
    <t>CONCRETE SLOPE PROTECTION REMOVED</t>
  </si>
  <si>
    <t>202E32801</t>
  </si>
  <si>
    <t>CONCRETE SLOPE PROTECTION REMOVED, AS PER PLAN</t>
  </si>
  <si>
    <t>202E34900</t>
  </si>
  <si>
    <t>PIPE REMOVED</t>
  </si>
  <si>
    <t>202E35100</t>
  </si>
  <si>
    <t>PIPE REMOVED, 24" AND UNDER</t>
  </si>
  <si>
    <t>202E35101</t>
  </si>
  <si>
    <t>PIPE REMOVED, 24" AND UNDER, AS PER PLAN</t>
  </si>
  <si>
    <t>202E35200</t>
  </si>
  <si>
    <t>PIPE REMOVED, OVER 24"</t>
  </si>
  <si>
    <t>202E35201</t>
  </si>
  <si>
    <t>PIPE REMOVED, OVER 24", AS PER PLAN</t>
  </si>
  <si>
    <t>202E35300</t>
  </si>
  <si>
    <t>PIPE REMOVED FOR STORAGE, 24" AND UNDER</t>
  </si>
  <si>
    <t>202E35400</t>
  </si>
  <si>
    <t>PIPE REMOVED FOR STORAGE, OVER 24"</t>
  </si>
  <si>
    <t>202E35401</t>
  </si>
  <si>
    <t>PIPE REMOVED FOR STORAGE, OVER 24", AS PER PLAN</t>
  </si>
  <si>
    <t>202E35500</t>
  </si>
  <si>
    <t>PIPE REMOVED FOR REUSE, 24" AND UNDER</t>
  </si>
  <si>
    <t>202E35501</t>
  </si>
  <si>
    <t>PIPE REMOVED FOR REUSE, 24" AND UNDER, AS PER PLAN</t>
  </si>
  <si>
    <t>202E35600</t>
  </si>
  <si>
    <t>PIPE REMOVED FOR REUSE, OVER 24"</t>
  </si>
  <si>
    <t>202E35601</t>
  </si>
  <si>
    <t>PIPE REMOVED FOR REUSE, OVER 24", AS PER PLAN</t>
  </si>
  <si>
    <t>202E35700</t>
  </si>
  <si>
    <t>ASBESTOS PIPE REMOVED</t>
  </si>
  <si>
    <t>202E35701</t>
  </si>
  <si>
    <t>ASBESTOS PIPE REMOVED, AS PER PLAN</t>
  </si>
  <si>
    <t>202E38000</t>
  </si>
  <si>
    <t>GUARDRAIL REMOVED</t>
  </si>
  <si>
    <t>202E38001</t>
  </si>
  <si>
    <t>GUARDRAIL REMOVED, AS PER PLAN</t>
  </si>
  <si>
    <t>202E38100</t>
  </si>
  <si>
    <t>GUARDRAIL REMOVED FOR STORAGE</t>
  </si>
  <si>
    <t>202E38101</t>
  </si>
  <si>
    <t>GUARDRAIL REMOVED FOR STORAGE, AS PER PLAN</t>
  </si>
  <si>
    <t>202E38200</t>
  </si>
  <si>
    <t>GUARDRAIL REMOVED FOR REUSE</t>
  </si>
  <si>
    <t>202E38201</t>
  </si>
  <si>
    <t>GUARDRAIL REMOVED FOR REUSE, AS PER PLAN</t>
  </si>
  <si>
    <t>202E38300</t>
  </si>
  <si>
    <t>GUARDRAIL REMOVED, BARRIER DESIGN</t>
  </si>
  <si>
    <t>202E38301</t>
  </si>
  <si>
    <t>GUARDRAIL REMOVED, BARRIER DESIGN, AS PER PLAN</t>
  </si>
  <si>
    <t>202E38400</t>
  </si>
  <si>
    <t>GUARDRAIL REMOVED FOR STORAGE, BARRIER DESIGN</t>
  </si>
  <si>
    <t>202E38401</t>
  </si>
  <si>
    <t>GUARDRAIL REMOVED FOR STORAGE, BARRIER DESIGN, AS PER PLAN</t>
  </si>
  <si>
    <t>202E38410</t>
  </si>
  <si>
    <t>GUARDRAIL REMOVED FOR REUSE, BARRIER DESIGN</t>
  </si>
  <si>
    <t>202E38500</t>
  </si>
  <si>
    <t>BRIDGE RAILING REMOVED</t>
  </si>
  <si>
    <t>202E38501</t>
  </si>
  <si>
    <t>BRIDGE RAILING REMOVED, AS PER PLAN</t>
  </si>
  <si>
    <t>202E38600</t>
  </si>
  <si>
    <t>BRIDGE RAILING REMOVED FOR STORAGE</t>
  </si>
  <si>
    <t>202E38601</t>
  </si>
  <si>
    <t>BRIDGE RAILING REMOVED FOR STORAGE, AS PER PLAN</t>
  </si>
  <si>
    <t>202E38602</t>
  </si>
  <si>
    <t>BRIDGE RAILING REMOVED FOR REUSE</t>
  </si>
  <si>
    <t>202E38603</t>
  </si>
  <si>
    <t>BRIDGE RAILING REMOVED FOR REUSE, AS PER PLAN</t>
  </si>
  <si>
    <t>202E38700</t>
  </si>
  <si>
    <t>GUARDRAIL POST REMOVED</t>
  </si>
  <si>
    <t>202E38701</t>
  </si>
  <si>
    <t>GUARDRAIL POST REMOVED, AS PER PLAN</t>
  </si>
  <si>
    <t>202E38800</t>
  </si>
  <si>
    <t>GUARD POST REMOVED</t>
  </si>
  <si>
    <t>202E42000</t>
  </si>
  <si>
    <t>ANCHOR ASSEMBLY REMOVED, TYPE A</t>
  </si>
  <si>
    <t>202E42001</t>
  </si>
  <si>
    <t>ANCHOR ASSEMBLY REMOVED, TYPE A, AS PER PLAN</t>
  </si>
  <si>
    <t>202E42010</t>
  </si>
  <si>
    <t>ANCHOR ASSEMBLY REMOVED, TYPE E</t>
  </si>
  <si>
    <t>202E42011</t>
  </si>
  <si>
    <t>ANCHOR ASSEMBLY REMOVED, TYPE E, AS PER PLAN</t>
  </si>
  <si>
    <t>202E42040</t>
  </si>
  <si>
    <t>ANCHOR ASSEMBLY REMOVED, TYPE T</t>
  </si>
  <si>
    <t>202E42041</t>
  </si>
  <si>
    <t>ANCHOR ASSEMBLY REMOVED, TYPE T, AS PER PLAN</t>
  </si>
  <si>
    <t>202E42050</t>
  </si>
  <si>
    <t>ANCHOR ASSEMBLY REMOVED, TYPE B</t>
  </si>
  <si>
    <t>202E42051</t>
  </si>
  <si>
    <t>ANCHOR ASSEMBLY REMOVED, TYPE B, AS PER PLAN</t>
  </si>
  <si>
    <t>202E42206</t>
  </si>
  <si>
    <t>ANCHOR ASSEMBLY REMOVED</t>
  </si>
  <si>
    <t>202E42207</t>
  </si>
  <si>
    <t>ANCHOR ASSEMBLY REMOVED, AS PER PLAN</t>
  </si>
  <si>
    <t>202E42210</t>
  </si>
  <si>
    <t>ANCHOR ASSEMBLY REMOVED, BARRIER DESIGN</t>
  </si>
  <si>
    <t>202E42300</t>
  </si>
  <si>
    <t>ANCHOR ASSEMBLY REMOVED FOR STORAGE, TYPE A</t>
  </si>
  <si>
    <t>202E42301</t>
  </si>
  <si>
    <t>ANCHOR ASSEMBLY REMOVED FOR STORAGE, TYPE A, AS PER PLAN</t>
  </si>
  <si>
    <t>202E42310</t>
  </si>
  <si>
    <t>ANCHOR ASSEMBLY REMOVED FOR STORAGE, BARRIER DESIGN, TYPE A</t>
  </si>
  <si>
    <t>202E42508</t>
  </si>
  <si>
    <t>ANCHOR ASSEMBLY REMOVED FOR STORAGE</t>
  </si>
  <si>
    <t>202E42509</t>
  </si>
  <si>
    <t>ANCHOR ASSEMBLY REMOVED FOR STORAGE, AS PER PLAN</t>
  </si>
  <si>
    <t>202E42600</t>
  </si>
  <si>
    <t>ANCHOR ASSEMBLY REMOVED FOR REUSE, TYPE A</t>
  </si>
  <si>
    <t>202E42601</t>
  </si>
  <si>
    <t>ANCHOR ASSEMBLY REMOVED FOR REUSE, TYPE A, AS PER PLAN</t>
  </si>
  <si>
    <t>202E42610</t>
  </si>
  <si>
    <t>ANCHOR ASSEMBLY REMOVED FOR REUSE, TYPE B-98</t>
  </si>
  <si>
    <t>202E42620</t>
  </si>
  <si>
    <t>ANCHOR ASSEMBLY REMOVED FOR REUSE, TYPE E-98</t>
  </si>
  <si>
    <t>202E42621</t>
  </si>
  <si>
    <t>ANCHOR ASSEMBLY REMOVED FOR REUSE, TYPE E-98, AS PER PLAN</t>
  </si>
  <si>
    <t>202E42806</t>
  </si>
  <si>
    <t>ANCHOR ASSEMBLY REMOVED FOR REUSE</t>
  </si>
  <si>
    <t>202E42807</t>
  </si>
  <si>
    <t>ANCHOR ASSEMBLY REMOVED FOR REUSE, AS PER PLAN</t>
  </si>
  <si>
    <t>202E42810</t>
  </si>
  <si>
    <t>ANCHOR ASSEMBLY REMOVED FOR REUSE, TYPE E</t>
  </si>
  <si>
    <t>202E42812</t>
  </si>
  <si>
    <t>ANCHOR ASSEMBLY REMOVED FOR STORAGE, TYPE E</t>
  </si>
  <si>
    <t>202E42813</t>
  </si>
  <si>
    <t>ANCHOR ASSEMBLY REMOVED FOR STORAGE, TYPE E, AS PER PLAN</t>
  </si>
  <si>
    <t>202E43000</t>
  </si>
  <si>
    <t>ANCHOR ASSEMBLY POST REMOVED</t>
  </si>
  <si>
    <t>202E43001</t>
  </si>
  <si>
    <t>ANCHOR ASSEMBLY POST REMOVED, AS PER PLAN</t>
  </si>
  <si>
    <t>202E47000</t>
  </si>
  <si>
    <t>BRIDGE TERMINAL ASSEMBLY REMOVED</t>
  </si>
  <si>
    <t>202E47001</t>
  </si>
  <si>
    <t>BRIDGE TERMINAL ASSEMBLY REMOVED, AS PER PLAN</t>
  </si>
  <si>
    <t>202E47100</t>
  </si>
  <si>
    <t>BRIDGE TERMINAL ASSEMBLY REMOVED FOR STORAGE</t>
  </si>
  <si>
    <t>202E47200</t>
  </si>
  <si>
    <t>BRIDGE TERMINAL ASSEMBLY REMOVED FOR REUSE</t>
  </si>
  <si>
    <t>202E47201</t>
  </si>
  <si>
    <t>BRIDGE TERMINAL ASSEMBLY REMOVED FOR REUSE, AS PER PLAN</t>
  </si>
  <si>
    <t>202E47800</t>
  </si>
  <si>
    <t>IMPACT ATTENUATOR REMOVED</t>
  </si>
  <si>
    <t>202E47801</t>
  </si>
  <si>
    <t>IMPACT ATTENUATOR REMOVED, AS PER PLAN</t>
  </si>
  <si>
    <t>202E48000</t>
  </si>
  <si>
    <t>CABLE BARRIER REMOVED</t>
  </si>
  <si>
    <t>202E48001</t>
  </si>
  <si>
    <t>CABLE BARRIER REMOVED, AS PER PLAN</t>
  </si>
  <si>
    <t>202E48100</t>
  </si>
  <si>
    <t>CABLE BARRIER REMOVED FOR STORAGE</t>
  </si>
  <si>
    <t>202E52000</t>
  </si>
  <si>
    <t>PRECAST TRAFFIC DIVIDER REMOVED</t>
  </si>
  <si>
    <t>202E52001</t>
  </si>
  <si>
    <t>PRECAST TRAFFIC DIVIDER REMOVED, AS PER PLAN</t>
  </si>
  <si>
    <t>202E52990</t>
  </si>
  <si>
    <t>SPECIAL - PARKING BLOCK REMOVED</t>
  </si>
  <si>
    <t>202E53000</t>
  </si>
  <si>
    <t>SPECIAL - PARKING BLOCK REMOVED AND REPLACED</t>
  </si>
  <si>
    <t>202E53010</t>
  </si>
  <si>
    <t>SPECIAL - PARKING BLOCK REMOVED AND RESET</t>
  </si>
  <si>
    <t>202E53020</t>
  </si>
  <si>
    <t>SPECIAL - PARKING BLOCK REMOVED FOR STORAGE</t>
  </si>
  <si>
    <t>202E53100</t>
  </si>
  <si>
    <t>MAILBOX REMOVED</t>
  </si>
  <si>
    <t>202E53101</t>
  </si>
  <si>
    <t>MAILBOX REMOVED, AS PER PLAN</t>
  </si>
  <si>
    <t>202E56000</t>
  </si>
  <si>
    <t>BUILDING DEMOLISHED</t>
  </si>
  <si>
    <t>ADD SUPPLEMENTAL OR PARCEL NO.</t>
  </si>
  <si>
    <t>202E56001</t>
  </si>
  <si>
    <t>BUILDING DEMOLISHED, AS PER PLAN</t>
  </si>
  <si>
    <t>202E56100</t>
  </si>
  <si>
    <t>202E56101</t>
  </si>
  <si>
    <t>202E58000</t>
  </si>
  <si>
    <t>MANHOLE REMOVED</t>
  </si>
  <si>
    <t>202E58001</t>
  </si>
  <si>
    <t>MANHOLE REMOVED, AS PER PLAN</t>
  </si>
  <si>
    <t>202E58100</t>
  </si>
  <si>
    <t>CATCH BASIN REMOVED</t>
  </si>
  <si>
    <t>202E58101</t>
  </si>
  <si>
    <t>CATCH BASIN REMOVED, AS PER PLAN</t>
  </si>
  <si>
    <t>202E58200</t>
  </si>
  <si>
    <t>INLET REMOVED</t>
  </si>
  <si>
    <t>202E58201</t>
  </si>
  <si>
    <t>INLET REMOVED, AS PER PLAN</t>
  </si>
  <si>
    <t>202E58300</t>
  </si>
  <si>
    <t>CATCH BASIN OR INLET REMOVED</t>
  </si>
  <si>
    <t>202E58400</t>
  </si>
  <si>
    <t>INLET ABANDONED</t>
  </si>
  <si>
    <t>202E58401</t>
  </si>
  <si>
    <t>INLET ABANDONED, AS PER PLAN</t>
  </si>
  <si>
    <t>202E58500</t>
  </si>
  <si>
    <t>CATCH BASIN ABANDONED</t>
  </si>
  <si>
    <t>202E58501</t>
  </si>
  <si>
    <t>CATCH BASIN ABANDONED, AS PER PLAN</t>
  </si>
  <si>
    <t>202E58600</t>
  </si>
  <si>
    <t>CATCH BASIN OR INLET ABANDONED</t>
  </si>
  <si>
    <t>202E58601</t>
  </si>
  <si>
    <t>CATCH BASIN OR INLET ABANDONED, AS PER PLAN</t>
  </si>
  <si>
    <t>202E58700</t>
  </si>
  <si>
    <t>MANHOLE ABANDONED</t>
  </si>
  <si>
    <t>202E58701</t>
  </si>
  <si>
    <t>MANHOLE ABANDONED, AS PER PLAN</t>
  </si>
  <si>
    <t>202E60000</t>
  </si>
  <si>
    <t>MONUMENT ASSEMBLY ABANDONED</t>
  </si>
  <si>
    <t>202E60010</t>
  </si>
  <si>
    <t>MONUMENT ASSEMBLY REMOVED</t>
  </si>
  <si>
    <t>202E62000</t>
  </si>
  <si>
    <t>JUNCTION BOX REMOVED</t>
  </si>
  <si>
    <t>202E62001</t>
  </si>
  <si>
    <t>JUNCTION BOX REMOVED, AS PER PLAN</t>
  </si>
  <si>
    <t>202E62600</t>
  </si>
  <si>
    <t>PRIVY VAULT REMOVED</t>
  </si>
  <si>
    <t>202E62601</t>
  </si>
  <si>
    <t>PRIVY VAULT REMOVED, AS PER PLAN</t>
  </si>
  <si>
    <t>202E62700</t>
  </si>
  <si>
    <t>SEPTIC TANK REMOVED</t>
  </si>
  <si>
    <t>202E64000</t>
  </si>
  <si>
    <t>SPECIAL - PLUGGING AND VENTING GAS AND/OR OIL WELL</t>
  </si>
  <si>
    <t>202E66000</t>
  </si>
  <si>
    <t>SPECIAL - DRILLED WATER WELL ABANDONED</t>
  </si>
  <si>
    <t>202E66500</t>
  </si>
  <si>
    <t>UNDERGROUND STORAGE TANK REMOVED</t>
  </si>
  <si>
    <t>202E66501</t>
  </si>
  <si>
    <t>UNDERGROUND STORAGE TANK REMOVED, AS PER PLAN</t>
  </si>
  <si>
    <t>202E67000</t>
  </si>
  <si>
    <t>REGULATED UNDERGROUND STORAGE TANK REMOVED</t>
  </si>
  <si>
    <t>202E67001</t>
  </si>
  <si>
    <t>REGULATED UNDERGROUND STORAGE TANK REMOVED, AS PER PLAN</t>
  </si>
  <si>
    <t>202E70000</t>
  </si>
  <si>
    <t>SPECIAL - FILL AND PLUG EXISTING CONDUIT</t>
  </si>
  <si>
    <t>SPECIFY DIAMETER</t>
  </si>
  <si>
    <t>202E70110</t>
  </si>
  <si>
    <t>SPECIAL - PIPE CLEANOUT, 24" AND UNDER</t>
  </si>
  <si>
    <t>202E70120</t>
  </si>
  <si>
    <t>SPECIAL - PIPE CLEANOUT, 27" TO 48"</t>
  </si>
  <si>
    <t>202E70130</t>
  </si>
  <si>
    <t>SPECIAL - PIPE CLEANOUT OVER 48"</t>
  </si>
  <si>
    <t>202E75000</t>
  </si>
  <si>
    <t>FENCE REMOVED</t>
  </si>
  <si>
    <t>202E75001</t>
  </si>
  <si>
    <t>FENCE REMOVED, AS PER PLAN</t>
  </si>
  <si>
    <t>202E75100</t>
  </si>
  <si>
    <t>FENCE REMOVED FOR STORAGE</t>
  </si>
  <si>
    <t>202E75101</t>
  </si>
  <si>
    <t>FENCE REMOVED FOR STORAGE, AS PER PLAN</t>
  </si>
  <si>
    <t>202E75200</t>
  </si>
  <si>
    <t>FENCE REMOVED FOR REUSE</t>
  </si>
  <si>
    <t>202E75201</t>
  </si>
  <si>
    <t>FENCE REMOVED FOR REUSE, AS PER PLAN</t>
  </si>
  <si>
    <t>202E75250</t>
  </si>
  <si>
    <t>GATE REMOVED</t>
  </si>
  <si>
    <t>202E75251</t>
  </si>
  <si>
    <t>GATE REMOVED, AS PER PLAN</t>
  </si>
  <si>
    <t>202E75254</t>
  </si>
  <si>
    <t>GATE REMOVED FOR REUSE</t>
  </si>
  <si>
    <t>202E75255</t>
  </si>
  <si>
    <t>GATE REMOVED FOR REUSE, AS PER PLAN</t>
  </si>
  <si>
    <t>202E75260</t>
  </si>
  <si>
    <t>VANDAL PROTECTION FENCE REMOVED</t>
  </si>
  <si>
    <t>202E75261</t>
  </si>
  <si>
    <t>VANDAL PROTECTION FENCE REMOVED, AS PER PLAN</t>
  </si>
  <si>
    <t>202E75264</t>
  </si>
  <si>
    <t>VANDAL PROTECTION FENCE REMOVED FOR STORAGE</t>
  </si>
  <si>
    <t>202E75265</t>
  </si>
  <si>
    <t>VANDAL PROTECTION FENCE REMOVED FOR STORAGE, AS PER PLAN</t>
  </si>
  <si>
    <t>202E75266</t>
  </si>
  <si>
    <t>VANDAL PROTECTION FENCE REMOVED AND RESET</t>
  </si>
  <si>
    <t>202E75267</t>
  </si>
  <si>
    <t>VANDAL PROTECTION FENCE REMOVED AND RESET, AS PER PLAN</t>
  </si>
  <si>
    <t>202E75600</t>
  </si>
  <si>
    <t>METER VAULT REMOVED</t>
  </si>
  <si>
    <t>202E75601</t>
  </si>
  <si>
    <t>METER VAULT REMOVED, AS PER PLAN</t>
  </si>
  <si>
    <t>202E75610</t>
  </si>
  <si>
    <t>VALVE BOX REMOVED</t>
  </si>
  <si>
    <t>202E75611</t>
  </si>
  <si>
    <t>VALVE BOX REMOVED, AS PER PLAN</t>
  </si>
  <si>
    <t>202E75700</t>
  </si>
  <si>
    <t>CONTROL CENTER REMOVED</t>
  </si>
  <si>
    <t>202E75701</t>
  </si>
  <si>
    <t>CONTROL CENTER REMOVED, AS PER PLAN</t>
  </si>
  <si>
    <t>202E75704</t>
  </si>
  <si>
    <t>REMOVAL OF EXISTING CONTROL CENTER AND FOUNDATION</t>
  </si>
  <si>
    <t>202E75711</t>
  </si>
  <si>
    <t>SPECIAL - EXISTING CONDUIT CLEANED</t>
  </si>
  <si>
    <t>202E75800</t>
  </si>
  <si>
    <t>DISCONNECT EXISTING CIRCUIT</t>
  </si>
  <si>
    <t>202E75801</t>
  </si>
  <si>
    <t>DISCONNECT EXISTING CIRCUIT, AS PER PLAN</t>
  </si>
  <si>
    <t>202E98000</t>
  </si>
  <si>
    <t>REMOVAL MISC.:</t>
  </si>
  <si>
    <t>ADD SUPPLEMENTAL DESCRIPTION</t>
  </si>
  <si>
    <t>202E98100</t>
  </si>
  <si>
    <t>202E98200</t>
  </si>
  <si>
    <t>202E98300</t>
  </si>
  <si>
    <t>202E98400</t>
  </si>
  <si>
    <t>202E98500</t>
  </si>
  <si>
    <t>202E98510</t>
  </si>
  <si>
    <t>MNHR</t>
  </si>
  <si>
    <t>202E98600</t>
  </si>
  <si>
    <t>ABANDON MISC.:</t>
  </si>
  <si>
    <t>202E98700</t>
  </si>
  <si>
    <t>202E99000</t>
  </si>
  <si>
    <t>SPECIAL - STRUCTURE REMOVED</t>
  </si>
  <si>
    <t>202E99020</t>
  </si>
  <si>
    <t>SPECIAL - PAVEMENT REMOVED</t>
  </si>
  <si>
    <t>202E99100</t>
  </si>
  <si>
    <t>SPECIAL - REMOVAL</t>
  </si>
  <si>
    <t>202E99200</t>
  </si>
  <si>
    <t>SPECIAL - BUILDING DEMOLISHED</t>
  </si>
  <si>
    <t>203E01890</t>
  </si>
  <si>
    <t>SPECIAL - SOIL STERILANT</t>
  </si>
  <si>
    <t>203E02000</t>
  </si>
  <si>
    <t>SPECIAL - ENGINEERED FILL</t>
  </si>
  <si>
    <t>203E07500</t>
  </si>
  <si>
    <t>SPECIAL - PNEUMATIC PIEZOMETER</t>
  </si>
  <si>
    <t>203E07502</t>
  </si>
  <si>
    <t>SPECIAL - INCLINOMETER</t>
  </si>
  <si>
    <t>203E07504</t>
  </si>
  <si>
    <t>SPECIAL - WICK DRAIN</t>
  </si>
  <si>
    <t>203E07510</t>
  </si>
  <si>
    <t>SPECIAL - PIEZOMETER</t>
  </si>
  <si>
    <t>203E07520</t>
  </si>
  <si>
    <t>SPECIAL - SETTLEMENT CELLS</t>
  </si>
  <si>
    <t>203E08000</t>
  </si>
  <si>
    <t>203E10000</t>
  </si>
  <si>
    <t>EXCAVATION</t>
  </si>
  <si>
    <t>203E10001</t>
  </si>
  <si>
    <t>EXCAVATION, AS PER PLAN</t>
  </si>
  <si>
    <t>203E20000</t>
  </si>
  <si>
    <t>EMBANKMENT</t>
  </si>
  <si>
    <t>203E20001</t>
  </si>
  <si>
    <t>EMBANKMENT, AS PER PLAN</t>
  </si>
  <si>
    <t>203E22000</t>
  </si>
  <si>
    <t>EMBANKMENT, USING NATURAL SOILS, 703.16.A</t>
  </si>
  <si>
    <t>203E35000</t>
  </si>
  <si>
    <t>GRANULAR EMBANKMENT</t>
  </si>
  <si>
    <t>203E35001</t>
  </si>
  <si>
    <t>GRANULAR EMBANKMENT, AS PER PLAN</t>
  </si>
  <si>
    <t>203E35100</t>
  </si>
  <si>
    <t>GRANULAR MATERIAL, TYPE A</t>
  </si>
  <si>
    <t>203E35110</t>
  </si>
  <si>
    <t>GRANULAR MATERIAL, TYPE B</t>
  </si>
  <si>
    <t>203E35111</t>
  </si>
  <si>
    <t>GRANULAR MATERIAL, TYPE B, AS PER PLAN</t>
  </si>
  <si>
    <t>203E35120</t>
  </si>
  <si>
    <t>GRANULAR MATERIAL, TYPE C</t>
  </si>
  <si>
    <t>203E35121</t>
  </si>
  <si>
    <t>GRANULAR MATERIAL, TYPE C, AS PER PLAN</t>
  </si>
  <si>
    <t>203E35130</t>
  </si>
  <si>
    <t>GRANULAR MATERIAL, TYPE D</t>
  </si>
  <si>
    <t>203E35131</t>
  </si>
  <si>
    <t>GRANULAR MATERIAL, TYPE D, AS PER PLAN</t>
  </si>
  <si>
    <t>203E35140</t>
  </si>
  <si>
    <t>GRANULAR MATERIAL, TYPE E</t>
  </si>
  <si>
    <t>203E35141</t>
  </si>
  <si>
    <t>GRANULAR MATERIAL, TYPE E, AS PER PLAN</t>
  </si>
  <si>
    <t>203E35150</t>
  </si>
  <si>
    <t>GRANULAR MATERIAL, TYPE F</t>
  </si>
  <si>
    <t>203E35151</t>
  </si>
  <si>
    <t>GRANULAR MATERIAL, TYPE F, AS PER PLAN</t>
  </si>
  <si>
    <t>203E40000</t>
  </si>
  <si>
    <t>BORROW</t>
  </si>
  <si>
    <t>203E40001</t>
  </si>
  <si>
    <t>BORROW, AS PER PLAN</t>
  </si>
  <si>
    <t>203E40110</t>
  </si>
  <si>
    <t>TON</t>
  </si>
  <si>
    <t>203E45100</t>
  </si>
  <si>
    <t>203E45110</t>
  </si>
  <si>
    <t>203E45111</t>
  </si>
  <si>
    <t>203E45120</t>
  </si>
  <si>
    <t>203E45130</t>
  </si>
  <si>
    <t>203E45131</t>
  </si>
  <si>
    <t>203E45140</t>
  </si>
  <si>
    <t>203E45150</t>
  </si>
  <si>
    <t>203E48000</t>
  </si>
  <si>
    <t>ROCK</t>
  </si>
  <si>
    <t>203E48020</t>
  </si>
  <si>
    <t>203E57110</t>
  </si>
  <si>
    <t>HOUR</t>
  </si>
  <si>
    <t>SPECIAL - FOUNDATION TEST PIT</t>
  </si>
  <si>
    <t>203E62000</t>
  </si>
  <si>
    <t>SPECIAL - SCARIFICATION</t>
  </si>
  <si>
    <t>203E63000</t>
  </si>
  <si>
    <t>SPECIAL - GRADER RENTAL</t>
  </si>
  <si>
    <t>203E63500</t>
  </si>
  <si>
    <t>SPECIAL - LOADER RENTAL</t>
  </si>
  <si>
    <t>203E63600</t>
  </si>
  <si>
    <t>SPECIAL - ROLLER RENTAL</t>
  </si>
  <si>
    <t>203E65000</t>
  </si>
  <si>
    <t>SPECIAL - SETTLEMENT PLATFORM</t>
  </si>
  <si>
    <t>203E65500</t>
  </si>
  <si>
    <t>SPECIAL - SLOPE INDICATOR</t>
  </si>
  <si>
    <t>203E98000</t>
  </si>
  <si>
    <t>ROADWAY, MISC.:</t>
  </si>
  <si>
    <t>203E98100</t>
  </si>
  <si>
    <t>203E98200</t>
  </si>
  <si>
    <t>203E98300</t>
  </si>
  <si>
    <t>203E98400</t>
  </si>
  <si>
    <t>STA</t>
  </si>
  <si>
    <t>203E98500</t>
  </si>
  <si>
    <t>203E98600</t>
  </si>
  <si>
    <t>203E99000</t>
  </si>
  <si>
    <t>SPECIAL - EARTHWORK</t>
  </si>
  <si>
    <t>SUBGRADE COMPACTION</t>
  </si>
  <si>
    <t>204E10001</t>
  </si>
  <si>
    <t>SUBGRADE COMPACTION, AS PER PLAN</t>
  </si>
  <si>
    <t>204E13000</t>
  </si>
  <si>
    <t>EXCAVATION OF SUBGRADE</t>
  </si>
  <si>
    <t>204E13001</t>
  </si>
  <si>
    <t>EXCAVATION OF SUBGRADE, AS PER PLAN</t>
  </si>
  <si>
    <t>204E20000</t>
  </si>
  <si>
    <t>204E20001</t>
  </si>
  <si>
    <t>204E21000</t>
  </si>
  <si>
    <t>204E21001</t>
  </si>
  <si>
    <t>204E30000</t>
  </si>
  <si>
    <t>204E30010</t>
  </si>
  <si>
    <t>204E30011</t>
  </si>
  <si>
    <t>204E30020</t>
  </si>
  <si>
    <t>204E30021</t>
  </si>
  <si>
    <t>204E30030</t>
  </si>
  <si>
    <t>204E30031</t>
  </si>
  <si>
    <t>204E30040</t>
  </si>
  <si>
    <t>204E30041</t>
  </si>
  <si>
    <t>204E30050</t>
  </si>
  <si>
    <t>204E30051</t>
  </si>
  <si>
    <t>204E45000</t>
  </si>
  <si>
    <t>PROOF ROLLING</t>
  </si>
  <si>
    <t>204E45001</t>
  </si>
  <si>
    <t>PROOF ROLLING, AS PER PLAN</t>
  </si>
  <si>
    <t>204E50000</t>
  </si>
  <si>
    <t>GEOTEXTILE FABRIC</t>
  </si>
  <si>
    <t>204E50001</t>
  </si>
  <si>
    <t>GEOTEXTILE FABRIC, AS PER PLAN</t>
  </si>
  <si>
    <t>204E51000</t>
  </si>
  <si>
    <t>GEOGRID</t>
  </si>
  <si>
    <t>204E51001</t>
  </si>
  <si>
    <t>GEOGRID, AS PER PLAN</t>
  </si>
  <si>
    <t>204E60000</t>
  </si>
  <si>
    <t>SPECIAL - GEOCELL, SUBGRADE</t>
  </si>
  <si>
    <t>SPECIFY THICKNESS</t>
  </si>
  <si>
    <t>205E10050</t>
  </si>
  <si>
    <t>LIME STABILIZED EMBANKMENT</t>
  </si>
  <si>
    <t>205E10300</t>
  </si>
  <si>
    <t>LIME</t>
  </si>
  <si>
    <t>205E10500</t>
  </si>
  <si>
    <t>CEMENT STABILIZED EMBANKMENT</t>
  </si>
  <si>
    <t>205E10550</t>
  </si>
  <si>
    <t>CEMENT</t>
  </si>
  <si>
    <t>205E20000</t>
  </si>
  <si>
    <t>MIXTURE DESIGN FOR CHEMICALLY STABILIZED SOILS</t>
  </si>
  <si>
    <t>206E10010</t>
  </si>
  <si>
    <t>LIME STABILIZED SUBGRADE, 12 INCHES DEEP</t>
  </si>
  <si>
    <t>206E10020</t>
  </si>
  <si>
    <t>LIME STABILIZED SUBGRADE, 14 INCHES DEEP</t>
  </si>
  <si>
    <t>206E10030</t>
  </si>
  <si>
    <t>LIME STABILIZED SUBGRADE, 16 INCHES DEEP</t>
  </si>
  <si>
    <t>206E10300</t>
  </si>
  <si>
    <t>206E10500</t>
  </si>
  <si>
    <t>206E11000</t>
  </si>
  <si>
    <t>CURING COAT</t>
  </si>
  <si>
    <t>206E11001</t>
  </si>
  <si>
    <t>CURING COAT, AS PER PLAN</t>
  </si>
  <si>
    <t>206E15010</t>
  </si>
  <si>
    <t>CEMENT STABILIZED SUBGRADE, 12 INCHES DEEP</t>
  </si>
  <si>
    <t>206E15020</t>
  </si>
  <si>
    <t>CEMENT STABILIZED SUBGRADE, 14 INCHES DEEP</t>
  </si>
  <si>
    <t>206E15030</t>
  </si>
  <si>
    <t>CEMENT STABILIZED SUBGRADE, 16 INCHES DEEP</t>
  </si>
  <si>
    <t>206E20000</t>
  </si>
  <si>
    <t>TEST ROLLING</t>
  </si>
  <si>
    <t>206E30000</t>
  </si>
  <si>
    <t>206E30001</t>
  </si>
  <si>
    <t>MIXTURE DESIGN FOR CHEMICALLY STABILIZED SOILS, AS PER PLAN</t>
  </si>
  <si>
    <t>206E98400</t>
  </si>
  <si>
    <t>SPECIAL - CHEMICALLY STABILIZED SUBGRADE</t>
  </si>
  <si>
    <t>206E98800</t>
  </si>
  <si>
    <t>208E10000</t>
  </si>
  <si>
    <t>PRE-BLAST CONDITION SURVEY</t>
  </si>
  <si>
    <t>208E10001</t>
  </si>
  <si>
    <t>PRE-BLAST CONDITION SURVEY, AS PER PLAN</t>
  </si>
  <si>
    <t>208E12000</t>
  </si>
  <si>
    <t>BLASTING CONSULTANT</t>
  </si>
  <si>
    <t>208E13000</t>
  </si>
  <si>
    <t>AIR BLAST AND NOISE CONTROL</t>
  </si>
  <si>
    <t>208E14000</t>
  </si>
  <si>
    <t>VIBRATION CONTROL AND MONITORING</t>
  </si>
  <si>
    <t>208E14001</t>
  </si>
  <si>
    <t>VIBRATION CONTROL AND MONITORING, AS PER PLAN</t>
  </si>
  <si>
    <t>208E15000</t>
  </si>
  <si>
    <t>PRESPLITTING</t>
  </si>
  <si>
    <t>208E15001</t>
  </si>
  <si>
    <t>PRESPLITTING, AS PER PLAN</t>
  </si>
  <si>
    <t>208E16000</t>
  </si>
  <si>
    <t>HYDROLOGIST</t>
  </si>
  <si>
    <t>209E10000</t>
  </si>
  <si>
    <t>DITCH CLEANOUT</t>
  </si>
  <si>
    <t>209E10001</t>
  </si>
  <si>
    <t>DITCH CLEANOUT, AS PER PLAN</t>
  </si>
  <si>
    <t>209E15000</t>
  </si>
  <si>
    <t>RESHAPING UNDER GUARDRAIL</t>
  </si>
  <si>
    <t>CHECK UNIT OF MEASURE</t>
  </si>
  <si>
    <t>209E15001</t>
  </si>
  <si>
    <t>RESHAPING UNDER GUARDRAIL, AS PER PLAN</t>
  </si>
  <si>
    <t>209E15050</t>
  </si>
  <si>
    <t>MILE</t>
  </si>
  <si>
    <t>209E15051</t>
  </si>
  <si>
    <t>209E60200</t>
  </si>
  <si>
    <t>LINEAR GRADING</t>
  </si>
  <si>
    <t>209E60201</t>
  </si>
  <si>
    <t>LINEAR GRADING, AS PER PLAN</t>
  </si>
  <si>
    <t>209E60500</t>
  </si>
  <si>
    <t>209E60501</t>
  </si>
  <si>
    <t>209E61000</t>
  </si>
  <si>
    <t>SPECIAL - SHAPING</t>
  </si>
  <si>
    <t>209E70000</t>
  </si>
  <si>
    <t>209E70050</t>
  </si>
  <si>
    <t>209E72000</t>
  </si>
  <si>
    <t>PREPARING SUBGRADE FOR SHOULDER PAVING</t>
  </si>
  <si>
    <t>209E72001</t>
  </si>
  <si>
    <t>PREPARING SUBGRADE FOR SHOULDER PAVING, AS PER PLAN</t>
  </si>
  <si>
    <t>209E72050</t>
  </si>
  <si>
    <t>209E72051</t>
  </si>
  <si>
    <t>209E80000</t>
  </si>
  <si>
    <t>GRADING MAILBOX APPROACHES</t>
  </si>
  <si>
    <t>209E80050</t>
  </si>
  <si>
    <t>GRADING DRIVE APPROACHES</t>
  </si>
  <si>
    <t>209E98300</t>
  </si>
  <si>
    <t>LINEAR GRADING, MISC.:</t>
  </si>
  <si>
    <t>251E01000</t>
  </si>
  <si>
    <t>PARTIAL DEPTH PAVEMENT REPAIR (441)</t>
  </si>
  <si>
    <t>251E01001</t>
  </si>
  <si>
    <t>PARTIAL DEPTH PAVEMENT REPAIR (441), AS PER PLAN</t>
  </si>
  <si>
    <t>251E01010</t>
  </si>
  <si>
    <t>251E01011</t>
  </si>
  <si>
    <t>251E01020</t>
  </si>
  <si>
    <t>PARTIAL DEPTH PAVEMENT REPAIR (442)</t>
  </si>
  <si>
    <t>251E01021</t>
  </si>
  <si>
    <t>PARTIAL DEPTH PAVEMENT REPAIR (442), AS PER PLAN</t>
  </si>
  <si>
    <t>251E01030</t>
  </si>
  <si>
    <t>251E01031</t>
  </si>
  <si>
    <t>251E01040</t>
  </si>
  <si>
    <t>PARTIAL DEPTH PAVEMENT REPAIR (ASPHALT CONCRETE BASE)</t>
  </si>
  <si>
    <t>251E01041</t>
  </si>
  <si>
    <t>PARTIAL DEPTH PAVEMENT REPAIR (ASPHALT CONCRETE BASE), AS PER PLAN</t>
  </si>
  <si>
    <t>251E01042</t>
  </si>
  <si>
    <t>251E01043</t>
  </si>
  <si>
    <t>251E98000</t>
  </si>
  <si>
    <t>PARTIAL DEPTH REPAIR, MISC.:</t>
  </si>
  <si>
    <t>252E01000</t>
  </si>
  <si>
    <t>FULL DEPTH RIGID PAVEMENT REMOVAL AND FLEXIBLE REPLACEMENT</t>
  </si>
  <si>
    <t>252E01001</t>
  </si>
  <si>
    <t>FULL DEPTH RIGID PAVEMENT REMOVAL AND FLEXIBLE REPLACEMENT, AS PER PLAN</t>
  </si>
  <si>
    <t>252E01500</t>
  </si>
  <si>
    <t>FULL DEPTH PAVEMENT SAWING</t>
  </si>
  <si>
    <t>253E01000</t>
  </si>
  <si>
    <t>PAVEMENT REPAIR</t>
  </si>
  <si>
    <t>253E01001</t>
  </si>
  <si>
    <t>PAVEMENT REPAIR, AS PER PLAN</t>
  </si>
  <si>
    <t>253E02000</t>
  </si>
  <si>
    <t>253E02001</t>
  </si>
  <si>
    <t>253E90000</t>
  </si>
  <si>
    <t>PAVEMENT REPAIR, MISC.:</t>
  </si>
  <si>
    <t>253E90100</t>
  </si>
  <si>
    <t>254E01000</t>
  </si>
  <si>
    <t>PAVEMENT PLANING, ASPHALT CONCRETE</t>
  </si>
  <si>
    <t>SPECIFY DEPTH</t>
  </si>
  <si>
    <t>254E01001</t>
  </si>
  <si>
    <t>PAVEMENT PLANING, ASPHALT CONCRETE, AS PER PLAN</t>
  </si>
  <si>
    <t>254E01010</t>
  </si>
  <si>
    <t>PAVEMENT PLANING, PORTLAND CEMENT CONCRETE</t>
  </si>
  <si>
    <t>254E01011</t>
  </si>
  <si>
    <t>PAVEMENT PLANING, PORTLAND CEMENT CONCRETE, AS PER PLAN</t>
  </si>
  <si>
    <t>254E01600</t>
  </si>
  <si>
    <t>PATCHING PLANED SURFACE</t>
  </si>
  <si>
    <t>254E01601</t>
  </si>
  <si>
    <t>PATCHING PLANED SURFACE, AS PER PLAN</t>
  </si>
  <si>
    <t>255E10010</t>
  </si>
  <si>
    <t>FULL DEPTH PAVEMENT REMOVAL AND RIGID REPLACEMENT, CLASS QC1</t>
  </si>
  <si>
    <t>255E10011</t>
  </si>
  <si>
    <t>FULL DEPTH PAVEMENT REMOVAL AND RIGID REPLACEMENT, CLASS QC1, AS PER PLAN</t>
  </si>
  <si>
    <t>255E10110</t>
  </si>
  <si>
    <t>FULL DEPTH PAVEMENT REMOVAL AND RIGID REPLACEMENT, CLASS QC FS</t>
  </si>
  <si>
    <t>255E10111</t>
  </si>
  <si>
    <t>FULL DEPTH PAVEMENT REMOVAL AND RIGID REPLACEMENT, CLASS QC FS, AS PER PLAN</t>
  </si>
  <si>
    <t>255E10160</t>
  </si>
  <si>
    <t>FULL DEPTH PAVEMENT REMOVAL AND RIGID REPLACEMENT, CLASS QC MS</t>
  </si>
  <si>
    <t>255E10161</t>
  </si>
  <si>
    <t>FULL DEPTH PAVEMENT REMOVAL AND RIGID REPLACEMENT, CLASS QC MS, AS PER PLAN</t>
  </si>
  <si>
    <t>255E10200</t>
  </si>
  <si>
    <t>FULL DEPTH PAVEMENT REMOVAL AND RIGID REPLACEMENT, MISC.:</t>
  </si>
  <si>
    <t>255E10500</t>
  </si>
  <si>
    <t>FULL DEPTH PAVEMENT REMOVAL AND RIGID REPLACEMENT, CLASS RRCM</t>
  </si>
  <si>
    <t>255E10501</t>
  </si>
  <si>
    <t>FULL DEPTH PAVEMENT REMOVAL AND RIGID REPLACEMENT, CLASS RRCM, AS PER PLAN</t>
  </si>
  <si>
    <t>255E20000</t>
  </si>
  <si>
    <t>255E20001</t>
  </si>
  <si>
    <t>FULL DEPTH PAVEMENT SAWING, AS PER PLAN</t>
  </si>
  <si>
    <t>255E98000</t>
  </si>
  <si>
    <t>FULL DEPTH REPAIR, MISC.:</t>
  </si>
  <si>
    <t>256E10000</t>
  </si>
  <si>
    <t>BONDED PATCHING OF PORTLAND CEMENT CONCRETE PAVEMENT, TYPE A</t>
  </si>
  <si>
    <t>256E10001</t>
  </si>
  <si>
    <t>BONDED PATCHING OF PORTLAND CEMENT CONCRETE PAVEMENT, TYPE A, AS PER PLAN</t>
  </si>
  <si>
    <t>256E10100</t>
  </si>
  <si>
    <t>BONDED PATCHING OF PORTLAND CEMENT CONCRETE PAVEMENT, TYPE B</t>
  </si>
  <si>
    <t>256E10200</t>
  </si>
  <si>
    <t>BONDED PATCHING OF PORTLAND CEMENT CONCRETE PAVEMENT, TYPE C</t>
  </si>
  <si>
    <t>257E10000</t>
  </si>
  <si>
    <t>DIAMOND GRINDING PORTLAND CEMENT CONCRETE PAVEMENT</t>
  </si>
  <si>
    <t>257E10001</t>
  </si>
  <si>
    <t>DIAMOND GRINDING PORTLAND CEMENT CONCRETE PAVEMENT, AS PER PLAN</t>
  </si>
  <si>
    <t>258E10000</t>
  </si>
  <si>
    <t>RETROFIT DOWEL BAR</t>
  </si>
  <si>
    <t>258E10001</t>
  </si>
  <si>
    <t>RETROFIT DOWEL BAR, AS PER PLAN</t>
  </si>
  <si>
    <t>258E10010</t>
  </si>
  <si>
    <t>RETROFIT DEFORMED BARS</t>
  </si>
  <si>
    <t>300E99000</t>
  </si>
  <si>
    <t>SPECIAL - BASES</t>
  </si>
  <si>
    <t>301E56000</t>
  </si>
  <si>
    <t>ASPHALT CONCRETE BASE, PG64-22, (449)</t>
  </si>
  <si>
    <t>301E56001</t>
  </si>
  <si>
    <t>ASPHALT CONCRETE BASE, (449), AS PER PLAN</t>
  </si>
  <si>
    <t>SPECIFY BINDER TYPE</t>
  </si>
  <si>
    <t>301E56010</t>
  </si>
  <si>
    <t>ASPHALT CONCRETE BASE, PG64-28, (449)</t>
  </si>
  <si>
    <t>301E56100</t>
  </si>
  <si>
    <t>ASPHALT CONCRETE BASE, PG64-22, (449), (DRIVEWAYS)</t>
  </si>
  <si>
    <t>302E56000</t>
  </si>
  <si>
    <t>302E56001</t>
  </si>
  <si>
    <t>302E66001</t>
  </si>
  <si>
    <t>ASPHALT CONCRETE BASE, AS PER PLAN</t>
  </si>
  <si>
    <t>304E20000</t>
  </si>
  <si>
    <t>AGGREGATE BASE</t>
  </si>
  <si>
    <t>AGGREGATE BASE, AS PER PLAN</t>
  </si>
  <si>
    <t>305E10010</t>
  </si>
  <si>
    <t>6" CONCRETE BASE, CLASS QC 1P</t>
  </si>
  <si>
    <t>305E10011</t>
  </si>
  <si>
    <t>6" CONCRETE BASE, CLASS QC 1P, AS PER PLAN</t>
  </si>
  <si>
    <t>305E10020</t>
  </si>
  <si>
    <t>6" CONCRETE BASE, CLASS QC 1P WITH QC/QA</t>
  </si>
  <si>
    <t>305E10021</t>
  </si>
  <si>
    <t>6" CONCRETE BASE, CLASS QC 1P WITH QC/QA, AS PER PLAN</t>
  </si>
  <si>
    <t>305E11010</t>
  </si>
  <si>
    <t>7" CONCRETE BASE, CLASS QC 1P</t>
  </si>
  <si>
    <t>305E11011</t>
  </si>
  <si>
    <t>7" CONCRETE BASE, CLASS QC 1P, AS PER PLAN</t>
  </si>
  <si>
    <t>305E11020</t>
  </si>
  <si>
    <t>7" CONCRETE BASE, CLASS QC 1P WITH QC/QA</t>
  </si>
  <si>
    <t>305E11021</t>
  </si>
  <si>
    <t>7" CONCRETE BASE, CLASS QC 1P WITH QC/QA, AS PER PLAN</t>
  </si>
  <si>
    <t>305E12010</t>
  </si>
  <si>
    <t>8" CONCRETE BASE, CLASS QC 1P</t>
  </si>
  <si>
    <t>305E12011</t>
  </si>
  <si>
    <t>8" CONCRETE BASE, CLASS QC 1P, AS PER PLAN</t>
  </si>
  <si>
    <t>305E12020</t>
  </si>
  <si>
    <t>8" CONCRETE BASE, CLASS QC 1P WITH QC/QA</t>
  </si>
  <si>
    <t>305E12021</t>
  </si>
  <si>
    <t>8" CONCRETE BASE, CLASS QC 1P WITH QC/QA, AS PER PLAN</t>
  </si>
  <si>
    <t>305E13010</t>
  </si>
  <si>
    <t>9" CONCRETE BASE, CLASS QC 1P</t>
  </si>
  <si>
    <t>305E13011</t>
  </si>
  <si>
    <t>9" CONCRETE BASE, CLASS QC 1P, AS PER PLAN</t>
  </si>
  <si>
    <t>305E13020</t>
  </si>
  <si>
    <t>9" CONCRETE BASE, CLASS QC 1P WITH QC/QA</t>
  </si>
  <si>
    <t>305E13021</t>
  </si>
  <si>
    <t>9" CONCRETE BASE, CLASS QC 1P WITH QC/QA, AS PER PLAN</t>
  </si>
  <si>
    <t>305E14010</t>
  </si>
  <si>
    <t>10" CONCRETE BASE, CLASS QC 1P</t>
  </si>
  <si>
    <t>305E14011</t>
  </si>
  <si>
    <t>10" CONCRETE BASE, CLASS QC 1P, AS PER PLAN</t>
  </si>
  <si>
    <t>305E14020</t>
  </si>
  <si>
    <t>10" CONCRETE BASE, CLASS QC 1P WITH QC/QA</t>
  </si>
  <si>
    <t>305E14021</t>
  </si>
  <si>
    <t>10" CONCRETE BASE, CLASS QC 1P WITH QC/QA, AS PER PLAN</t>
  </si>
  <si>
    <t>305E15010</t>
  </si>
  <si>
    <t>11" CONCRETE BASE, CLASS QC 1P</t>
  </si>
  <si>
    <t>305E15011</t>
  </si>
  <si>
    <t>11" CONCRETE BASE, CLASS QC 1P, AS PER PLAN</t>
  </si>
  <si>
    <t>305E15020</t>
  </si>
  <si>
    <t>11" CONCRETE BASE, CLASS QC 1P WITH QC/QA</t>
  </si>
  <si>
    <t>305E15021</t>
  </si>
  <si>
    <t>11" CONCRETE BASE, CLASS QC 1P WITH QC/QA, AS PER PLAN</t>
  </si>
  <si>
    <t>305E16010</t>
  </si>
  <si>
    <t>12" CONCRETE BASE, CLASS QC 1P</t>
  </si>
  <si>
    <t>305E16011</t>
  </si>
  <si>
    <t>12" CONCRETE BASE, CLASS QC 1P, AS PER PLAN</t>
  </si>
  <si>
    <t>305E16020</t>
  </si>
  <si>
    <t>12" CONCRETE BASE, CLASS QC 1P WITH QC/QA</t>
  </si>
  <si>
    <t>305E16021</t>
  </si>
  <si>
    <t>12" CONCRETE BASE, CLASS QC 1P WITH QC/QA, AS PER PLAN</t>
  </si>
  <si>
    <t>305E17010</t>
  </si>
  <si>
    <t>13" CONCRETE BASE, CLASS QC 1P</t>
  </si>
  <si>
    <t>305E17011</t>
  </si>
  <si>
    <t>13" CONCRETE BASE, CLASS QC 1P, AS PER PLAN</t>
  </si>
  <si>
    <t>305E17020</t>
  </si>
  <si>
    <t>13" CONCRETE BASE, CLASS QC 1P WITH QC/QA</t>
  </si>
  <si>
    <t>305E17021</t>
  </si>
  <si>
    <t>13" CONCRETE BASE, CLASS QC 1P WITH QC/QA, AS PER PLAN</t>
  </si>
  <si>
    <t>305E17500</t>
  </si>
  <si>
    <t>CONCRETE BASE, MISC.:</t>
  </si>
  <si>
    <t>320E70000</t>
  </si>
  <si>
    <t>RUBBLIZE AND ROLL</t>
  </si>
  <si>
    <t>320E80000</t>
  </si>
  <si>
    <t>FILLER AGGREGATE</t>
  </si>
  <si>
    <t>321E17500</t>
  </si>
  <si>
    <t>CRACKING AND SEATING NON-REINFORCED CONCRETE PAVEMENT</t>
  </si>
  <si>
    <t>400E10000</t>
  </si>
  <si>
    <t>SPECIAL – PAVER MOUNTED THERMAL PROFILING</t>
  </si>
  <si>
    <t>400E99000</t>
  </si>
  <si>
    <t>SPECIAL - FLEXIBLE PAVEMENT</t>
  </si>
  <si>
    <t>GAL</t>
  </si>
  <si>
    <t>TACK COAT</t>
  </si>
  <si>
    <t>407E10001</t>
  </si>
  <si>
    <t>TACK COAT, AS PER PLAN</t>
  </si>
  <si>
    <t>407E13900</t>
  </si>
  <si>
    <t>TACK COAT, 702.13</t>
  </si>
  <si>
    <t>407E13901</t>
  </si>
  <si>
    <t>TACK COAT, 702.13, AS PER PLAN</t>
  </si>
  <si>
    <t>407E20000</t>
  </si>
  <si>
    <t>NON-TRACKING TACK COAT</t>
  </si>
  <si>
    <t>407E20001</t>
  </si>
  <si>
    <t>NON-TRACKING TACK COAT, AS PER PLAN</t>
  </si>
  <si>
    <t>407E98010</t>
  </si>
  <si>
    <t>TACK COAT, MISC.:</t>
  </si>
  <si>
    <t>PRIME COAT</t>
  </si>
  <si>
    <t>408E10001</t>
  </si>
  <si>
    <t>PRIME COAT, AS PER PLAN</t>
  </si>
  <si>
    <t>409E30000</t>
  </si>
  <si>
    <t>SAWING AND SEALING ASPHALT CONCRETE PAVEMENT JOINTS</t>
  </si>
  <si>
    <t>409E30001</t>
  </si>
  <si>
    <t>SAWING AND SEALING ASPHALT CONCRETE PAVEMENT JOINTS, AS PER PLAN</t>
  </si>
  <si>
    <t>409E98000</t>
  </si>
  <si>
    <t>SEALING, MISC:</t>
  </si>
  <si>
    <t>409E98010</t>
  </si>
  <si>
    <t>SEALING, MISC.:</t>
  </si>
  <si>
    <t>409E98020</t>
  </si>
  <si>
    <t>410E10000</t>
  </si>
  <si>
    <t>TRAFFIC COMPACTED SURFACE, TYPE A</t>
  </si>
  <si>
    <t>410E10001</t>
  </si>
  <si>
    <t>TRAFFIC COMPACTED SURFACE, TYPE A, AS PER PLAN</t>
  </si>
  <si>
    <t>410E11000</t>
  </si>
  <si>
    <t>TRAFFIC COMPACTED SURFACE, TYPE B</t>
  </si>
  <si>
    <t>410E11001</t>
  </si>
  <si>
    <t>TRAFFIC COMPACTED SURFACE, TYPE B, AS PER PLAN</t>
  </si>
  <si>
    <t>410E12000</t>
  </si>
  <si>
    <t>TRAFFIC COMPACTED SURFACE, TYPE A OR B</t>
  </si>
  <si>
    <t>410E12001</t>
  </si>
  <si>
    <t>TRAFFIC COMPACTED SURFACE, TYPE A OR B, AS PER PLAN</t>
  </si>
  <si>
    <t>410E13000</t>
  </si>
  <si>
    <t>TRAFFIC COMPACTED SURFACE, TYPE C</t>
  </si>
  <si>
    <t>410E13001</t>
  </si>
  <si>
    <t>TRAFFIC COMPACTED SURFACE, TYPE C, AS PER PLAN</t>
  </si>
  <si>
    <t>410E14001</t>
  </si>
  <si>
    <t>TRAFFIC COMPACTED SURFACE, AS PER PLAN</t>
  </si>
  <si>
    <t>410E20000</t>
  </si>
  <si>
    <t>410E21000</t>
  </si>
  <si>
    <t>410E22000</t>
  </si>
  <si>
    <t>410E23000</t>
  </si>
  <si>
    <t>410E24001</t>
  </si>
  <si>
    <t>411E10000</t>
  </si>
  <si>
    <t>STABILIZED CRUSHED AGGREGATE</t>
  </si>
  <si>
    <t>411E10001</t>
  </si>
  <si>
    <t>STABILIZED CRUSHED AGGREGATE, AS PER PLAN</t>
  </si>
  <si>
    <t>421E10000</t>
  </si>
  <si>
    <t>MICROSURFACING, SURFACE COURSE (FR)</t>
  </si>
  <si>
    <t>421E10001</t>
  </si>
  <si>
    <t>MICROSURFACING, SURFACE COURSE (FR), AS PER PLAN</t>
  </si>
  <si>
    <t>421E10010</t>
  </si>
  <si>
    <t>MICROSURFACING, SURFACE COURSE</t>
  </si>
  <si>
    <t>421E10011</t>
  </si>
  <si>
    <t>MICROSURFACING, SURFACE COURSE, AS PER PLAN</t>
  </si>
  <si>
    <t>421E10020</t>
  </si>
  <si>
    <t>MICROSURFACING, LEVELING COURSE</t>
  </si>
  <si>
    <t>421E10021</t>
  </si>
  <si>
    <t>MICROSURFACING, LEVELING COURSE, AS PER PLAN</t>
  </si>
  <si>
    <t>421E10030</t>
  </si>
  <si>
    <t>MICROSURFACING, RUT FILL COURSE</t>
  </si>
  <si>
    <t>422E11000</t>
  </si>
  <si>
    <t>AGGREGATE, SINGLE CHIP SEAL, TYPE A</t>
  </si>
  <si>
    <t>422E11001</t>
  </si>
  <si>
    <t>AGGREGATE, SINGLE CHIP SEAL, TYPE A, AS PER PLAN</t>
  </si>
  <si>
    <t>422E11100</t>
  </si>
  <si>
    <t>AGGREGATE, SINGLE CHIP SEAL, TYPE B</t>
  </si>
  <si>
    <t>422E11101</t>
  </si>
  <si>
    <t>AGGREGATE, SINGLE CHIP SEAL, TYPE B, AS PER PLAN</t>
  </si>
  <si>
    <t>422E21000</t>
  </si>
  <si>
    <t>AGGREGATE, DOUBLE CHIP SEAL</t>
  </si>
  <si>
    <t>422E21001</t>
  </si>
  <si>
    <t>AGGREGATE, DOUBLE CHIP SEAL, AS PER PLAN</t>
  </si>
  <si>
    <t>422E25000</t>
  </si>
  <si>
    <t>EMULSION, CHIP SEAL</t>
  </si>
  <si>
    <t>422E25001</t>
  </si>
  <si>
    <t>EMULSION, CHIP SEAL, AS PER PLAN</t>
  </si>
  <si>
    <t>423E00100</t>
  </si>
  <si>
    <t>CRACK SEALING, TYPE I</t>
  </si>
  <si>
    <t>423E00102</t>
  </si>
  <si>
    <t>CRACK SEALING WITH ROUTING, TYPE I</t>
  </si>
  <si>
    <t>423E00104</t>
  </si>
  <si>
    <t>CRACK SEALING, TYPE II</t>
  </si>
  <si>
    <t>423E00105</t>
  </si>
  <si>
    <t>CRACK SEALING, TYPE II, AS PER PLAN</t>
  </si>
  <si>
    <t>423E00150</t>
  </si>
  <si>
    <t>CRACK SEALING, TYPE IV</t>
  </si>
  <si>
    <t>423E00160</t>
  </si>
  <si>
    <t>CRACK SEALING WITH SAWING, TYPE I</t>
  </si>
  <si>
    <t>423E00200</t>
  </si>
  <si>
    <t>423E00202</t>
  </si>
  <si>
    <t>423E00204</t>
  </si>
  <si>
    <t>423E00205</t>
  </si>
  <si>
    <t>423E00250</t>
  </si>
  <si>
    <t>423E00251</t>
  </si>
  <si>
    <t>CRACK SEALING, TYPE IV, AS PER PLAN</t>
  </si>
  <si>
    <t>423E00260</t>
  </si>
  <si>
    <t>423E98000</t>
  </si>
  <si>
    <t>CRACK SEALING, MISC.:</t>
  </si>
  <si>
    <t>423E98100</t>
  </si>
  <si>
    <t>423E98200</t>
  </si>
  <si>
    <t>424E13100</t>
  </si>
  <si>
    <t>FINE GRADED POLYMER ASPHALT CONCRETE, TYPE A, (449)</t>
  </si>
  <si>
    <t>424E13101</t>
  </si>
  <si>
    <t>FINE GRADED POLYMER ASPHALT CONCRETE, TYPE A, (449), AS PER PLAN</t>
  </si>
  <si>
    <t>424E14000</t>
  </si>
  <si>
    <t>FINE GRADED POLYMER ASPHALT CONCRETE, TYPE B, (448)</t>
  </si>
  <si>
    <t>424E14001</t>
  </si>
  <si>
    <t>FINE GRADED POLYMER ASPHALT CONCRETE, TYPE B, (448), AS PER PLAN</t>
  </si>
  <si>
    <t>424E14011</t>
  </si>
  <si>
    <t>FINE GRADED POLYMER ASPHALT CONCRETE, TYPE B, (448), WITH SUPPLEMENT 1059 WARRANTY, AS PER PLAN</t>
  </si>
  <si>
    <t>424E14100</t>
  </si>
  <si>
    <t>FINE GRADED POLYMER ASPHALT CONCRETE, TYPE B, (449)</t>
  </si>
  <si>
    <t>424E14101</t>
  </si>
  <si>
    <t>FINE GRADED POLYMER ASPHALT CONCRETE, TYPE B, (449), AS PER PLAN</t>
  </si>
  <si>
    <t>424E14111</t>
  </si>
  <si>
    <t>FINE GRADED POLYMER ASPHALT CONCRETE, TYPE B, (449), WITH SUPPLEMENT 1059 WARRANTY, AS PER PLAN</t>
  </si>
  <si>
    <t>441E00100</t>
  </si>
  <si>
    <t>ANTI-SEGREGATION EQUIPMENT</t>
  </si>
  <si>
    <t>441E10000</t>
  </si>
  <si>
    <t>ASPHALT CONCRETE SURFACE COURSE, TYPE 1, (446), PG64-22</t>
  </si>
  <si>
    <t>441E10100</t>
  </si>
  <si>
    <t>ASPHALT CONCRETE SURFACE COURSE, TYPE 1, (446), PG70-22M</t>
  </si>
  <si>
    <t>441E10101</t>
  </si>
  <si>
    <t>ASPHALT CONCRETE SURFACE COURSE, TYPE 1, (446), AS PER PLAN</t>
  </si>
  <si>
    <t>441E10111</t>
  </si>
  <si>
    <t>ASPHALT CONCRETE SURFACE COURSE, TYPE 1, (446), PWL 2023, AS PER PLAN</t>
  </si>
  <si>
    <t>441E10121</t>
  </si>
  <si>
    <t>ASPHALT CONCRETE SURFACE COURSE, TYPE 1, (446), PWL 2024, AS PER PLAN</t>
  </si>
  <si>
    <t>441E10131</t>
  </si>
  <si>
    <t>ASPHALT CONCRETE SURFACE COURSE, TYPE 1, (446), PWL 2025, AS PER PLAN</t>
  </si>
  <si>
    <t>441E10200</t>
  </si>
  <si>
    <t>ASPHALT CONCRETE INTERMEDIATE COURSE, TYPE 2, (446)</t>
  </si>
  <si>
    <t>441E10201</t>
  </si>
  <si>
    <t>ASPHALT CONCRETE INTERMEDIATE COURSE, TYPE 2, (446), AS PER PLAN</t>
  </si>
  <si>
    <t>441E20000</t>
  </si>
  <si>
    <t>ASPHALT CONCRETE SURFACE COURSE, TYPE 1, (446), PG64-22 WITH SUPPLEMENT 1059 WARRANTY</t>
  </si>
  <si>
    <t>441E50000</t>
  </si>
  <si>
    <t>ASPHALT CONCRETE SURFACE COURSE, TYPE 1, (448), PG64-22</t>
  </si>
  <si>
    <t>441E50100</t>
  </si>
  <si>
    <t>ASPHALT CONCRETE SURFACE COURSE, TYPE 1, (448), PG70-22M</t>
  </si>
  <si>
    <t>ASPHALT CONCRETE SURFACE COURSE, TYPE 1, (448), AS PER PLAN</t>
  </si>
  <si>
    <t>441E50200</t>
  </si>
  <si>
    <t>ASPHALT CONCRETE INTERMEDIATE COURSE, TYPE 1, (448)</t>
  </si>
  <si>
    <t>441E50201</t>
  </si>
  <si>
    <t>ASPHALT CONCRETE INTERMEDIATE COURSE, TYPE 1, (448), AS PER PLAN</t>
  </si>
  <si>
    <t>ASPHALT CONCRETE INTERMEDIATE COURSE, TYPE 2, (448)</t>
  </si>
  <si>
    <t>441E50301</t>
  </si>
  <si>
    <t>ASPHALT CONCRETE INTERMEDIATE COURSE, TYPE 2, (448), AS PER PLAN</t>
  </si>
  <si>
    <t>441E60000</t>
  </si>
  <si>
    <t>ASPHALT CONCRETE SURFACE COURSE, TYPE 1, (448), PG64-22 WITH SUPPLEMENT 1059 WARRANTY</t>
  </si>
  <si>
    <t>441E70000</t>
  </si>
  <si>
    <t>ASPHALT CONCRETE SURFACE COURSE, TYPE 1, (449), PG64-22</t>
  </si>
  <si>
    <t>441E70100</t>
  </si>
  <si>
    <t>ASPHALT CONCRETE SURFACE COURSE, TYPE 1, (449), PG70-22M</t>
  </si>
  <si>
    <t>441E70101</t>
  </si>
  <si>
    <t>ASPHALT CONCRETE SURFACE COURSE, TYPE 1, (449), AS PER PLAN</t>
  </si>
  <si>
    <t>441E70200</t>
  </si>
  <si>
    <t>ASPHALT CONCRETE INTERMEDIATE COURSE, TYPE 1, (449)</t>
  </si>
  <si>
    <t>441E70201</t>
  </si>
  <si>
    <t>ASPHALT CONCRETE INTERMEDIATE COURSE, TYPE 1, (449), AS PER PLAN</t>
  </si>
  <si>
    <t>441E70300</t>
  </si>
  <si>
    <t>ASPHALT CONCRETE INTERMEDIATE COURSE, TYPE 2, (449)</t>
  </si>
  <si>
    <t>441E70301</t>
  </si>
  <si>
    <t>ASPHALT CONCRETE INTERMEDIATE COURSE, TYPE 2, (449), AS PER PLAN</t>
  </si>
  <si>
    <t>441E70500</t>
  </si>
  <si>
    <t>ASPHALT CONCRETE SURFACE COURSE, TYPE 1, (449), (DRIVEWAYS)</t>
  </si>
  <si>
    <t>441E70501</t>
  </si>
  <si>
    <t>ASPHALT CONCRETE SURFACE COURSE, TYPE 1, (449), (DRIVEWAYS), AS PER PLAN</t>
  </si>
  <si>
    <t>441E70600</t>
  </si>
  <si>
    <t>ASPHALT CONCRETE INTERMEDIATE COURSE, TYPE 1, (449), (DRIVEWAYS)</t>
  </si>
  <si>
    <t>441E70700</t>
  </si>
  <si>
    <t>ASPHALT CONCRETE INTERMEDIATE COURSE, TYPE 2, (449), (DRIVEWAYS)</t>
  </si>
  <si>
    <t>441E70800</t>
  </si>
  <si>
    <t>ASPHALT CONCRETE INTERMEDIATE COURSE, TYPE 1, (449), (UNDER GUARDRAIL)</t>
  </si>
  <si>
    <t>441E70801</t>
  </si>
  <si>
    <t>ASPHALT CONCRETE INTERMEDIATE COURSE, TYPE 1, (449), (UNDER GUARDRAIL), AS PER PLAN</t>
  </si>
  <si>
    <t>441E90000</t>
  </si>
  <si>
    <t>ASPHALT CONCRETE, MISC.:</t>
  </si>
  <si>
    <t>441E91000</t>
  </si>
  <si>
    <t>441E92000</t>
  </si>
  <si>
    <t>442E00100</t>
  </si>
  <si>
    <t>442E00101</t>
  </si>
  <si>
    <t>ANTI-SEGREGATION EQUIPMENT, AS PER PLAN</t>
  </si>
  <si>
    <t>442E00200</t>
  </si>
  <si>
    <t>ASPHALT CONCRETE SURFACE COURSE, 9.5 MM, TYPE A (446)</t>
  </si>
  <si>
    <t>442E00201</t>
  </si>
  <si>
    <t>ASPHALT CONCRETE SURFACE COURSE, 9.5 MM, TYPE A (446), AS PER PLAN</t>
  </si>
  <si>
    <t>442E00211</t>
  </si>
  <si>
    <t>ASPHALT CONCRETE SURFACE COURSE, 9.5 MM, TYPE A (446), PWL 2023, AS PER PLAN</t>
  </si>
  <si>
    <t>442E00221</t>
  </si>
  <si>
    <t>ASPHALT CONCRETE SURFACE COURSE, 9.5 MM, TYPE A (446), PWL 2024, AS PER PLAN</t>
  </si>
  <si>
    <t>442E00231</t>
  </si>
  <si>
    <t>ASPHALT CONCRETE SURFACE COURSE, 9.5 MM, TYPE A (446), PWL 2025, AS PER PLAN</t>
  </si>
  <si>
    <t>442E00300</t>
  </si>
  <si>
    <t>ASPHALT CONCRETE SURFACE COURSE, 9.5 MM, TYPE B (446)</t>
  </si>
  <si>
    <t>442E00301</t>
  </si>
  <si>
    <t>ASPHALT CONCRETE SURFACE COURSE, 9.5 MM, TYPE B (446), AS PER PLAN</t>
  </si>
  <si>
    <t>442E00311</t>
  </si>
  <si>
    <t>ASPHALT CONCRETE SURFACE COURSE, 9.5 MM, TYPE B (446), PWL 2023, AS PER PLAN</t>
  </si>
  <si>
    <t>442E00321</t>
  </si>
  <si>
    <t>ASPHALT CONCRETE SURFACE COURSE, 9.5 MM, TYPE B (446), PWL 2024, AS PER PLAN</t>
  </si>
  <si>
    <t>442E00331</t>
  </si>
  <si>
    <t>ASPHALT CONCRETE SURFACE COURSE, 9.5 MM, TYPE B (446), PWL 2025, AS PER PLAN</t>
  </si>
  <si>
    <t>442E10000</t>
  </si>
  <si>
    <t>ASPHALT CONCRETE SURFACE COURSE, 12.5 MM, TYPE A (446)</t>
  </si>
  <si>
    <t>442E10001</t>
  </si>
  <si>
    <t>ASPHALT CONCRETE SURFACE COURSE, 12.5 MM, TYPE A (446), AS PER PLAN</t>
  </si>
  <si>
    <t>442E10002</t>
  </si>
  <si>
    <t>ASPHALT CONCRETE SURFACE COURSE, 12.5 MM, TYPE A (446) WITH SUPPLEMENT 1059 WARRANTY</t>
  </si>
  <si>
    <t>442E10003</t>
  </si>
  <si>
    <t>ASPHALT CONCRETE SURFACE COURSE, 12.5 MM, TYPE A (446) WITH SUPPLEMENT 1059 WARRANTY, AS PER PLAN</t>
  </si>
  <si>
    <t>442E10011</t>
  </si>
  <si>
    <t>ASPHALT CONCRETE SURFACE COURSE, 12.5 MM, TYPE A (446), PWL 2023, AS PER PLAN</t>
  </si>
  <si>
    <t>442E10021</t>
  </si>
  <si>
    <t>ASPHALT CONCRETE SURFACE COURSE, 12.5 MM, TYPE A (446), PWL 2024, AS PER PLAN</t>
  </si>
  <si>
    <t>442E10031</t>
  </si>
  <si>
    <t>ASPHALT CONCRETE SURFACE COURSE, 12.5 MM, TYPE A (446), PWL 2025, AS PER PLAN</t>
  </si>
  <si>
    <t>442E10050</t>
  </si>
  <si>
    <t>ASPHALT CONCRETE SURFACE COURSE, 12.5 MM, TYPE B (446)</t>
  </si>
  <si>
    <t>442E10051</t>
  </si>
  <si>
    <t>ASPHALT CONCRETE SURFACE COURSE, 12.5 MM, TYPE B (446), AS PER PLAN</t>
  </si>
  <si>
    <t>442E10060</t>
  </si>
  <si>
    <t>ASPHALT CONCRETE SURFACE COURSE, 12.5 MM, TYPE B (446) WITH SUPPLEMENT 1059 WARRANTY</t>
  </si>
  <si>
    <t>442E10061</t>
  </si>
  <si>
    <t>ASPHALT CONCRETE SURFACE COURSE, 12.5 MM, TYPE B (446) WITH SUPPLEMENT 1059 WARRANTY, AS PER PLAN</t>
  </si>
  <si>
    <t>442E10063</t>
  </si>
  <si>
    <t>ASPHALT CONCRETE SURFACE COURSE, 12.5 MM, TYPE B (446), PWL 2023, AS PER PLAN</t>
  </si>
  <si>
    <t>442E10065</t>
  </si>
  <si>
    <t>ASPHALT CONCRETE SURFACE COURSE, 12.5 MM, TYPE B (446), PWL 2024, AS PER PLAN</t>
  </si>
  <si>
    <t>442E10067</t>
  </si>
  <si>
    <t>ASPHALT CONCRETE SURFACE COURSE, 12.5 MM, TYPE B (446), PWL 2025, AS PER PLAN</t>
  </si>
  <si>
    <t>442E10080</t>
  </si>
  <si>
    <t>ASPHALT CONCRETE INTERMEDIATE COURSE, 12.5 MM, TYPE A (446)</t>
  </si>
  <si>
    <t>442E10081</t>
  </si>
  <si>
    <t>ASPHALT CONCRETE INTERMEDIATE COURSE, 12.5 MM, TYPE A (446), AS PER PLAN</t>
  </si>
  <si>
    <t>442E10083</t>
  </si>
  <si>
    <t>ASPHALT CONCRETE INTERMEDIATE COURSE, 12.5 MM, TYPE A (446), PWL 2023, AS PER PLAN</t>
  </si>
  <si>
    <t>442E10085</t>
  </si>
  <si>
    <t>ASPHALT CONCRETE INTERMEDIATE COURSE, 12.5 MM, TYPE A (446), PWL 2024, AS PER PLAN</t>
  </si>
  <si>
    <t>442E10087</t>
  </si>
  <si>
    <t>ASPHALT CONCRETE INTERMEDIATE COURSE, 12.5 MM, TYPE A (446), PWL 2025, AS PER PLAN</t>
  </si>
  <si>
    <t>442E10090</t>
  </si>
  <si>
    <t>ASPHALT CONCRETE INTERMEDIATE COURSE, 12.5 MM, TYPE B (446)</t>
  </si>
  <si>
    <t>442E10091</t>
  </si>
  <si>
    <t>ASPHALT CONCRETE INTERMEDIATE COURSE, 12.5 MM, TYPE B (446), AS PER PLAN</t>
  </si>
  <si>
    <t>442E10093</t>
  </si>
  <si>
    <t>ASPHALT CONCRETE INTERMEDIATE COURSE, 12.5 MM, TYPE B (446), PWL 2023, AS PER PLAN</t>
  </si>
  <si>
    <t>442E10095</t>
  </si>
  <si>
    <t>ASPHALT CONCRETE INTERMEDIATE COURSE, 12.5 MM, TYPE B (446), PWL 2024, AS PER PLAN</t>
  </si>
  <si>
    <t>442E10097</t>
  </si>
  <si>
    <t>ASPHALT CONCRETE INTERMEDIATE COURSE, 12.5 MM, TYPE B (446), PWL 2025, AS PER PLAN</t>
  </si>
  <si>
    <t>442E10100</t>
  </si>
  <si>
    <t>ASPHALT CONCRETE INTERMEDIATE COURSE, 19 MM, TYPE A (446)</t>
  </si>
  <si>
    <t>442E10101</t>
  </si>
  <si>
    <t>ASPHALT CONCRETE INTERMEDIATE COURSE, 19 MM, TYPE A (446), AS PER PLAN</t>
  </si>
  <si>
    <t>442E10103</t>
  </si>
  <si>
    <t>ASPHALT CONCRETE INTERMEDIATE COURSE, 19 MM, TYPE A (446), PWL 2023, AS PER PLAN</t>
  </si>
  <si>
    <t>442E10105</t>
  </si>
  <si>
    <t>ASPHALT CONCRETE INTERMEDIATE COURSE, 19 MM, TYPE A (446), PWL 2024, AS PER PLAN</t>
  </si>
  <si>
    <t>442E10107</t>
  </si>
  <si>
    <t>ASPHALT CONCRETE INTERMEDIATE COURSE, 19 MM, TYPE A (446), PWL 2025, AS PER PLAN</t>
  </si>
  <si>
    <t>442E10150</t>
  </si>
  <si>
    <t>ASPHALT CONCRETE INTERMEDIATE COURSE, 19 MM, TYPE B (446)</t>
  </si>
  <si>
    <t>442E10151</t>
  </si>
  <si>
    <t>ASPHALT CONCRETE INTERMEDIATE COURSE, 19 MM, TYPE B (446), AS PER PLAN</t>
  </si>
  <si>
    <t>442E10161</t>
  </si>
  <si>
    <t>ASPHALT CONCRETE INTERMEDIATE COURSE, 19 MM, TYPE B (446), PWL 2023, AS PER PLAN</t>
  </si>
  <si>
    <t>442E10171</t>
  </si>
  <si>
    <t>ASPHALT CONCRETE INTERMEDIATE COURSE, 19 MM, TYPE B (446), PWL 2024, AS PER PLAN</t>
  </si>
  <si>
    <t>442E10181</t>
  </si>
  <si>
    <t>ASPHALT CONCRETE INTERMEDIATE COURSE, 19 MM, TYPE B (446), PWL 2025, AS PER PLAN</t>
  </si>
  <si>
    <t>442E10200</t>
  </si>
  <si>
    <t>ASPHALT CONCRETE SURFACE COURSE, 9.5 MM, TYPE A (447)</t>
  </si>
  <si>
    <t>442E10201</t>
  </si>
  <si>
    <t>ASPHALT CONCRETE SURFACE COURSE, 9.5 MM, TYPE A (447), AS PER PLAN</t>
  </si>
  <si>
    <t>442E10211</t>
  </si>
  <si>
    <t>ASPHALT CONCRETE SURFACE COURSE, 9.5 MM, TYPE A (447), PWL 2023, AS PER PLAN</t>
  </si>
  <si>
    <t>442E10221</t>
  </si>
  <si>
    <t>ASPHALT CONCRETE SURFACE COURSE, 9.5 MM, TYPE A (447), PWL 2024, AS PER PLAN</t>
  </si>
  <si>
    <t>442E10231</t>
  </si>
  <si>
    <t>ASPHALT CONCRETE SURFACE COURSE, 9.5 MM, TYPE A (447), PWL 2025, AS PER PLAN</t>
  </si>
  <si>
    <t>442E10250</t>
  </si>
  <si>
    <t>ASPHALT CONCRETE SURFACE COURSE, 9.5 MM, TYPE B (447)</t>
  </si>
  <si>
    <t>442E10251</t>
  </si>
  <si>
    <t>ASPHALT CONCRETE SURFACE COURSE, 9.5 MM, TYPE B (447), AS PER PLAN</t>
  </si>
  <si>
    <t>442E10261</t>
  </si>
  <si>
    <t>ASPHALT CONCRETE SURFACE COURSE, 9.5 MM, TYPE B (447), PWL 2023, AS PER PLAN</t>
  </si>
  <si>
    <t>442E10271</t>
  </si>
  <si>
    <t>ASPHALT CONCRETE SURFACE COURSE, 9.5 MM, TYPE B (447), PWL 2024, AS PER PLAN</t>
  </si>
  <si>
    <t>442E10281</t>
  </si>
  <si>
    <t>ASPHALT CONCRETE SURFACE COURSE, 9.5 MM, TYPE B (447), PWL 2025, AS PER PLAN</t>
  </si>
  <si>
    <t>442E10300</t>
  </si>
  <si>
    <t>ASPHALT CONCRETE SURFACE COURSE, 12.5 MM, TYPE A (447)</t>
  </si>
  <si>
    <t>442E10301</t>
  </si>
  <si>
    <t>ASPHALT CONCRETE SURFACE COURSE, 12.5 MM, TYPE A (447), AS PER PLAN</t>
  </si>
  <si>
    <t>442E10311</t>
  </si>
  <si>
    <t>ASPHALT CONCRETE SURFACE COURSE, 12.5 MM, TYPE A (447), PWL 2023, AS PER PLAN</t>
  </si>
  <si>
    <t>442E10321</t>
  </si>
  <si>
    <t>ASPHALT CONCRETE SURFACE COURSE, 12.5 MM, TYPE A (447), PWL 2024, AS PER PLAN</t>
  </si>
  <si>
    <t>442E10331</t>
  </si>
  <si>
    <t>ASPHALT CONCRETE SURFACE COURSE, 12.5 MM, TYPE A (447), PWL 2025, AS PER PLAN</t>
  </si>
  <si>
    <t>442E10350</t>
  </si>
  <si>
    <t>ASPHALT CONCRETE SURFACE COURSE, 12.5 MM, TYPE B (447)</t>
  </si>
  <si>
    <t>442E10351</t>
  </si>
  <si>
    <t>ASPHALT CONCRETE SURFACE COURSE, 12.5 MM, TYPE B (447), AS PER PLAN</t>
  </si>
  <si>
    <t>442E10361</t>
  </si>
  <si>
    <t>ASPHALT CONCRETE SURFACE COURSE, 12.5 MM, TYPE B (447), PWL 2023, AS PER PLAN</t>
  </si>
  <si>
    <t>442E10371</t>
  </si>
  <si>
    <t>ASPHALT CONCRETE SURFACE COURSE, 12.5 MM, TYPE B (447), PWL 2024, AS PER PLAN</t>
  </si>
  <si>
    <t>442E10381</t>
  </si>
  <si>
    <t>ASPHALT CONCRETE SURFACE COURSE, 12.5 MM, TYPE B (447), PWL 2025, AS PER PLAN</t>
  </si>
  <si>
    <t>442E10500</t>
  </si>
  <si>
    <t>ASPHALT CONCRETE SURFACE COURSE, 9.5 MM, TYPE A (448)</t>
  </si>
  <si>
    <t>442E10501</t>
  </si>
  <si>
    <t>ASPHALT CONCRETE SURFACE COURSE, 9.5 MM, TYPE A (448), AS PER PLAN</t>
  </si>
  <si>
    <t>442E10600</t>
  </si>
  <si>
    <t>ASPHALT CONCRETE SURFACE COURSE, 9.5 MM, TYPE B (448)</t>
  </si>
  <si>
    <t>442E10601</t>
  </si>
  <si>
    <t>ASPHALT CONCRETE SURFACE COURSE, 9.5 MM, TYPE B (448), AS PER PLAN</t>
  </si>
  <si>
    <t>442E20000</t>
  </si>
  <si>
    <t>ASPHALT CONCRETE SURFACE COURSE, 12.5 MM, TYPE A (448)</t>
  </si>
  <si>
    <t>442E20001</t>
  </si>
  <si>
    <t>ASPHALT CONCRETE SURFACE COURSE, 12.5 MM, TYPE A (448), AS PER PLAN</t>
  </si>
  <si>
    <t>442E20050</t>
  </si>
  <si>
    <t>ASPHALT CONCRETE SURFACE COURSE, 12.5 MM, TYPE B (448)</t>
  </si>
  <si>
    <t>442E20051</t>
  </si>
  <si>
    <t>ASPHALT CONCRETE SURFACE COURSE, 12.5 MM, TYPE B (448), AS PER PLAN</t>
  </si>
  <si>
    <t>442E20100</t>
  </si>
  <si>
    <t>ASPHALT CONCRETE INTERMEDIATE COURSE, 9.5 MM, TYPE A (448)</t>
  </si>
  <si>
    <t>442E20101</t>
  </si>
  <si>
    <t>ASPHALT CONCRETE INTERMEDIATE COURSE, 9.5 MM, TYPE A (448), AS PER PLAN</t>
  </si>
  <si>
    <t>442E20150</t>
  </si>
  <si>
    <t>ASPHALT CONCRETE INTERMEDIATE COURSE, 9.5 MM, TYPE B (448)</t>
  </si>
  <si>
    <t>442E20151</t>
  </si>
  <si>
    <t>ASPHALT CONCRETE INTERMEDIATE COURSE, 9.5 MM, TYPE B (448), AS PER PLAN</t>
  </si>
  <si>
    <t>442E20170</t>
  </si>
  <si>
    <t>ASPHALT CONCRETE INTERMEDIATE COURSE, 12.5 MM, TYPE A (448)</t>
  </si>
  <si>
    <t>442E20171</t>
  </si>
  <si>
    <t>ASPHALT CONCRETE INTERMEDIATE COURSE, 12.5 MM, TYPE A (448), AS PER PLAN</t>
  </si>
  <si>
    <t>442E20180</t>
  </si>
  <si>
    <t>ASPHALT CONCRETE INTERMEDIATE COURSE, 12.5 MM, TYPE B (448)</t>
  </si>
  <si>
    <t>442E20181</t>
  </si>
  <si>
    <t>ASPHALT CONCRETE INTERMEDIATE COURSE, 12.5 MM, TYPE B (448), AS PER PLAN</t>
  </si>
  <si>
    <t>442E20200</t>
  </si>
  <si>
    <t>ASPHALT CONCRETE INTERMEDIATE COURSE, 19 MM, TYPE A (448)</t>
  </si>
  <si>
    <t>442E20201</t>
  </si>
  <si>
    <t>ASPHALT CONCRETE INTERMEDIATE COURSE, 19 MM, TYPE A (448), AS PER PLAN</t>
  </si>
  <si>
    <t>442E20250</t>
  </si>
  <si>
    <t>ASPHALT CONCRETE INTERMEDIATE COURSE, 19 MM, TYPE B (448)</t>
  </si>
  <si>
    <t>442E20251</t>
  </si>
  <si>
    <t>ASPHALT CONCRETE INTERMEDIATE COURSE, 19 MM, TYPE B (448), AS PER PLAN</t>
  </si>
  <si>
    <t>442E22000</t>
  </si>
  <si>
    <t>ASPHALT CONCRETE SURFACE COURSE, 9.5 MM, TYPE A (449)</t>
  </si>
  <si>
    <t>442E22001</t>
  </si>
  <si>
    <t>ASPHALT CONCRETE SURFACE COURSE, 9.5 MM, TYPE A (449), AS PER PLAN</t>
  </si>
  <si>
    <t>442E22020</t>
  </si>
  <si>
    <t>ASPHALT CONCRETE SURFACE COURSE, 9.5 MM, TYPE A (449) (DRIVEWAYS)</t>
  </si>
  <si>
    <t>442E22050</t>
  </si>
  <si>
    <t>ASPHALT CONCRETE SURFACE COURSE, 9.5 MM, TYPE B (449)</t>
  </si>
  <si>
    <t>442E22051</t>
  </si>
  <si>
    <t>ASPHALT CONCRETE SURFACE COURSE, 9.5 MM, TYPE B (449), AS PER PLAN</t>
  </si>
  <si>
    <t>442E22100</t>
  </si>
  <si>
    <t>ASPHALT CONCRETE SURFACE COURSE, 12.5 MM, TYPE A (449)</t>
  </si>
  <si>
    <t>442E22101</t>
  </si>
  <si>
    <t>ASPHALT CONCRETE SURFACE COURSE, 12.5 MM, TYPE A (449), AS PER PLAN</t>
  </si>
  <si>
    <t>442E22120</t>
  </si>
  <si>
    <t>ASPHALT CONCRETE SURFACE COURSE, 12.5 MM, TYPE A (449) (DRIVEWAYS)</t>
  </si>
  <si>
    <t>442E22150</t>
  </si>
  <si>
    <t>ASPHALT CONCRETE SURFACE COURSE, 12.5 MM, TYPE B (449)</t>
  </si>
  <si>
    <t>442E22151</t>
  </si>
  <si>
    <t>ASPHALT CONCRETE SURFACE COURSE, 12.5 MM, TYPE B (449), AS PER PLAN</t>
  </si>
  <si>
    <t>442E22200</t>
  </si>
  <si>
    <t>ASPHALT CONCRETE INTERMEDIATE COURSE, 9.5 MM, TYPE A (449)</t>
  </si>
  <si>
    <t>442E22201</t>
  </si>
  <si>
    <t>ASPHALT CONCRETE INTERMEDIATE COURSE, 9.5 MM, TYPE A (449), AS PER PLAN</t>
  </si>
  <si>
    <t>442E22220</t>
  </si>
  <si>
    <t>ASPHALT CONCRETE INTERMEDIATE COURSE, 9.5 MM, TYPE A (449) (DRIVEWAYS)</t>
  </si>
  <si>
    <t>442E22250</t>
  </si>
  <si>
    <t>ASPHALT CONCRETE INTERMEDIATE COURSE, 9.5 MM, TYPE B (449)</t>
  </si>
  <si>
    <t>442E22251</t>
  </si>
  <si>
    <t>ASPHALT CONCRETE INTERMEDIATE COURSE, 9.5 MM, TYPE B (449), AS PER PLAN</t>
  </si>
  <si>
    <t>442E22300</t>
  </si>
  <si>
    <t>ASPHALT CONCRETE INTERMEDIATE COURSE, 12.5 MM, TYPE A (449)</t>
  </si>
  <si>
    <t>442E22301</t>
  </si>
  <si>
    <t>ASPHALT CONCRETE INTERMEDIATE COURSE, 12.5 MM, TYPE A (449), AS PER PLAN</t>
  </si>
  <si>
    <t>442E22320</t>
  </si>
  <si>
    <t>ASPHALT CONCRETE INTERMEDIATE COURSE, 12.5 MM, TYPE A (449) (DRIVEWAYS)</t>
  </si>
  <si>
    <t>442E22350</t>
  </si>
  <si>
    <t>ASPHALT CONCRETE INTERMEDIATE COURSE, 12.5 MM, TYPE B (449)</t>
  </si>
  <si>
    <t>442E22351</t>
  </si>
  <si>
    <t>ASPHALT CONCRETE INTERMEDIATE COURSE, 12.5 MM, TYPE B (449), AS PER PLAN</t>
  </si>
  <si>
    <t>442E22370</t>
  </si>
  <si>
    <t>ASPHALT CONCRETE INTERMEDIATE COURSE, 12.5 MM, TYPE B (449) (DRIVEWAYS)</t>
  </si>
  <si>
    <t>442E22400</t>
  </si>
  <si>
    <t>ASPHALT CONCRETE INTERMEDIATE COURSE, 19 MM, TYPE A (449)</t>
  </si>
  <si>
    <t>442E22401</t>
  </si>
  <si>
    <t>ASPHALT CONCRETE INTERMEDIATE COURSE, 19 MM, TYPE A (449), AS PER PLAN</t>
  </si>
  <si>
    <t>442E22420</t>
  </si>
  <si>
    <t>ASPHALT CONCRETE INTERMEDIATE COURSE, 19 MM, TYPE A (449) (DRIVEWAYS)</t>
  </si>
  <si>
    <t>442E22450</t>
  </si>
  <si>
    <t>ASPHALT CONCRETE INTERMEDIATE COURSE, 19 MM, TYPE B (449)</t>
  </si>
  <si>
    <t>442E22451</t>
  </si>
  <si>
    <t>ASPHALT CONCRETE INTERMEDIATE COURSE, 19 MM, TYPE B (449), AS PER PLAN</t>
  </si>
  <si>
    <t>442E90000</t>
  </si>
  <si>
    <t>443E10000</t>
  </si>
  <si>
    <t>STONE MATRIX ASPHALT CONCRETE, 12.5 MM, PG70-22M, (446)</t>
  </si>
  <si>
    <t>443E10001</t>
  </si>
  <si>
    <t>STONE MATRIX ASPHALT CONCRETE, 12.5 MM, PG70-22M, (446), AS PER PLAN</t>
  </si>
  <si>
    <t>443E12000</t>
  </si>
  <si>
    <t>STONE MATRIX ASPHALT CONCRETE, 12.5 MM, PG76-22M, (446)</t>
  </si>
  <si>
    <t>443E12001</t>
  </si>
  <si>
    <t>STONE MATRIX ASPHALT CONCRETE, 12.5 MM, PG76-22M, (446), AS PER PLAN</t>
  </si>
  <si>
    <t>443E98000</t>
  </si>
  <si>
    <t>STONE MATRIX ASPHALT CONCRETE, MISC.:</t>
  </si>
  <si>
    <t>450E99000</t>
  </si>
  <si>
    <t>SPECIAL - RIGID PAVEMENT</t>
  </si>
  <si>
    <t>451E10010</t>
  </si>
  <si>
    <t>6" REINFORCED CONCRETE PAVEMENT, CLASS QC 1P</t>
  </si>
  <si>
    <t>451E10011</t>
  </si>
  <si>
    <t>6" REINFORCED CONCRETE PAVEMENT, CLASS QC 1P, AS PER PLAN</t>
  </si>
  <si>
    <t>451E10020</t>
  </si>
  <si>
    <t>6" REINFORCED CONCRETE PAVEMENT, CLASS QC 1P WITH QC/QA</t>
  </si>
  <si>
    <t>451E10021</t>
  </si>
  <si>
    <t>6" REINFORCED CONCRETE PAVEMENT, CLASS QC 1P WITH QC/QA, AS PER PLAN</t>
  </si>
  <si>
    <t>451E11010</t>
  </si>
  <si>
    <t>7" REINFORCED CONCRETE PAVEMENT, CLASS QC 1P</t>
  </si>
  <si>
    <t>451E11011</t>
  </si>
  <si>
    <t>7" REINFORCED CONCRETE PAVEMENT, CLASS QC 1P, AS PER PLAN</t>
  </si>
  <si>
    <t>451E11020</t>
  </si>
  <si>
    <t>7" REINFORCED CONCRETE PAVEMENT, CLASS QC 1P WITH QC/QA</t>
  </si>
  <si>
    <t>451E11021</t>
  </si>
  <si>
    <t>7" REINFORCED CONCRETE PAVEMENT, CLASS QC 1P WITH QC/QA, AS PER PLAN</t>
  </si>
  <si>
    <t>451E13010</t>
  </si>
  <si>
    <t>8" REINFORCED CONCRETE PAVEMENT, CLASS QC 1P</t>
  </si>
  <si>
    <t>451E13011</t>
  </si>
  <si>
    <t>8" REINFORCED CONCRETE PAVEMENT, CLASS QC 1P, AS PER PLAN</t>
  </si>
  <si>
    <t>451E13020</t>
  </si>
  <si>
    <t>8" REINFORCED CONCRETE PAVEMENT, CLASS QC 1P WITH QC/QA</t>
  </si>
  <si>
    <t>451E13021</t>
  </si>
  <si>
    <t>8" REINFORCED CONCRETE PAVEMENT, CLASS QC 1P WITH QC/QA, AS PER PLAN</t>
  </si>
  <si>
    <t>451E14010</t>
  </si>
  <si>
    <t>9" REINFORCED CONCRETE PAVEMENT, CLASS QC 1P</t>
  </si>
  <si>
    <t>451E14011</t>
  </si>
  <si>
    <t>9" REINFORCED CONCRETE PAVEMENT, CLASS QC 1P, AS PER PLAN</t>
  </si>
  <si>
    <t>451E14020</t>
  </si>
  <si>
    <t>9" REINFORCED CONCRETE PAVEMENT, CLASS QC 1P WITH QC/QA</t>
  </si>
  <si>
    <t>451E14021</t>
  </si>
  <si>
    <t>9" REINFORCED CONCRETE PAVEMENT, CLASS QC 1P WITH QC/QA, AS PER PLAN</t>
  </si>
  <si>
    <t>451E15010</t>
  </si>
  <si>
    <t>10" REINFORCED CONCRETE PAVEMENT, CLASS QC 1P</t>
  </si>
  <si>
    <t>451E15011</t>
  </si>
  <si>
    <t>10" REINFORCED CONCRETE PAVEMENT, CLASS QC 1P, AS PER PLAN</t>
  </si>
  <si>
    <t>451E15020</t>
  </si>
  <si>
    <t>10" REINFORCED CONCRETE PAVEMENT, CLASS QC 1P WITH QC/QA</t>
  </si>
  <si>
    <t>451E15021</t>
  </si>
  <si>
    <t>10" REINFORCED CONCRETE PAVEMENT, CLASS QC 1P WITH QC/QA, AS PER PLAN</t>
  </si>
  <si>
    <t>451E15060</t>
  </si>
  <si>
    <t>11" REINFORCED CONCRETE PAVEMENT, CLASS QC 1P</t>
  </si>
  <si>
    <t>451E15061</t>
  </si>
  <si>
    <t>11" REINFORCED CONCRETE PAVEMENT, CLASS QC 1P, AS PER PLAN</t>
  </si>
  <si>
    <t>451E15070</t>
  </si>
  <si>
    <t>11" REINFORCED CONCRETE PAVEMENT, CLASS QC 1P WITH QC/QA</t>
  </si>
  <si>
    <t>451E15071</t>
  </si>
  <si>
    <t>11" REINFORCED CONCRETE PAVEMENT, CLASS QC 1P WITH QC/QA, AS PER PLAN</t>
  </si>
  <si>
    <t>451E16010</t>
  </si>
  <si>
    <t>12" REINFORCED CONCRETE PAVEMENT, CLASS QC 1P</t>
  </si>
  <si>
    <t>451E16011</t>
  </si>
  <si>
    <t>12" REINFORCED CONCRETE PAVEMENT, CLASS QC 1P, AS PER PLAN</t>
  </si>
  <si>
    <t>451E16020</t>
  </si>
  <si>
    <t>12" REINFORCED CONCRETE PAVEMENT, CLASS QC 1P WITH QC/QA</t>
  </si>
  <si>
    <t>451E16021</t>
  </si>
  <si>
    <t>12" REINFORCED CONCRETE PAVEMENT, CLASS QC 1P WITH QC/QA, AS PER PLAN</t>
  </si>
  <si>
    <t>451E16110</t>
  </si>
  <si>
    <t>13" REINFORCED CONCRETE PAVEMENT, CLASS QC 1P</t>
  </si>
  <si>
    <t>451E16111</t>
  </si>
  <si>
    <t>13" REINFORCED CONCRETE PAVEMENT, CLASS QC 1P, AS PER PLAN</t>
  </si>
  <si>
    <t>451E16120</t>
  </si>
  <si>
    <t>13" REINFORCED CONCRETE PAVEMENT, CLASS QC 1P WITH QC/QA</t>
  </si>
  <si>
    <t>451E16121</t>
  </si>
  <si>
    <t>13" REINFORCED CONCRETE PAVEMENT, CLASS QC 1P WITH QC/QA, AS PER PLAN</t>
  </si>
  <si>
    <t>451E16210</t>
  </si>
  <si>
    <t>14" REINFORCED CONCRETE PAVEMENT, CLASS QC 1P</t>
  </si>
  <si>
    <t>451E16211</t>
  </si>
  <si>
    <t>14" REINFORCED CONCRETE PAVEMENT, CLASS QC 1P, AS PER PLAN</t>
  </si>
  <si>
    <t>451E16220</t>
  </si>
  <si>
    <t>14" REINFORCED CONCRETE PAVEMENT, CLASS QC 1P WITH QC/QA</t>
  </si>
  <si>
    <t>451E16221</t>
  </si>
  <si>
    <t>14" REINFORCED CONCRETE PAVEMENT, CLASS QC 1P WITH QC/QA, AS PER PLAN</t>
  </si>
  <si>
    <t>451E17010</t>
  </si>
  <si>
    <t>15" REINFORCED CONCRETE PAVEMENT, CLASS QC 1P</t>
  </si>
  <si>
    <t>451E17011</t>
  </si>
  <si>
    <t>15" REINFORCED CONCRETE PAVEMENT, CLASS QC 1P, AS PER PLAN</t>
  </si>
  <si>
    <t>451E17020</t>
  </si>
  <si>
    <t>15" REINFORCED CONCRETE PAVEMENT, CLASS QC 1P WITH QC/QA</t>
  </si>
  <si>
    <t>451E17021</t>
  </si>
  <si>
    <t>15" REINFORCED CONCRETE PAVEMENT, CLASS QC 1P WITH QC/QA, AS PER PLAN</t>
  </si>
  <si>
    <t>451E17510</t>
  </si>
  <si>
    <t>24" REINFORCED CONCRETE PAVEMENT, CLASS QC 1P</t>
  </si>
  <si>
    <t>451E17511</t>
  </si>
  <si>
    <t>24" REINFORCED CONCRETE PAVEMENT, CLASS QC 1P, AS PER PLAN</t>
  </si>
  <si>
    <t>451E17520</t>
  </si>
  <si>
    <t>24" REINFORCED CONCRETE PAVEMENT, CLASS QC 1P WITH QC/QA</t>
  </si>
  <si>
    <t>451E17521</t>
  </si>
  <si>
    <t>24" REINFORCED CONCRETE PAVEMENT, CLASS QC 1P WITH QC/QA, AS PER PLAN</t>
  </si>
  <si>
    <t>451E20000</t>
  </si>
  <si>
    <t>REINFORCED CONCRETE PAVEMENT, MISC.:</t>
  </si>
  <si>
    <t>451E30000</t>
  </si>
  <si>
    <t>SPECIAL - PRESSURE RELIEF JOINT, TYPE A</t>
  </si>
  <si>
    <t>451E31000</t>
  </si>
  <si>
    <t>SPECIAL - PRESSURE RELIEF JOINT, TYPE B</t>
  </si>
  <si>
    <t>451E32000</t>
  </si>
  <si>
    <t>SPECIAL - PRESSURE RELIEF JOINT, TYPE C</t>
  </si>
  <si>
    <t>451E33000</t>
  </si>
  <si>
    <t>SPECIAL - PRESSURE RELIEF JOINT, TYPE D</t>
  </si>
  <si>
    <t>451E34000</t>
  </si>
  <si>
    <t>SPECIAL - PRESSURE RELIEF JOINT</t>
  </si>
  <si>
    <t>451E35000</t>
  </si>
  <si>
    <t>SPECIAL - APPROACH SLAB PRESSURE RELIEF JOINT</t>
  </si>
  <si>
    <t>451E42000</t>
  </si>
  <si>
    <t>SPECIAL - PARTIAL DEPTH PRESSURE RELIEF JOINT, TYPE C</t>
  </si>
  <si>
    <t>452E09010</t>
  </si>
  <si>
    <t>4" NON-REINFORCED CONCRETE PAVEMENT, CLASS QC 1P</t>
  </si>
  <si>
    <t>452E09011</t>
  </si>
  <si>
    <t>4" NON-REINFORCED CONCRETE PAVEMENT, CLASS QC 1P, AS PER PLAN</t>
  </si>
  <si>
    <t>452E09020</t>
  </si>
  <si>
    <t>4" NON-REINFORCED CONCRETE PAVEMENT, CLASS QC 1P WITH QC/QA</t>
  </si>
  <si>
    <t>452E09021</t>
  </si>
  <si>
    <t>4" NON-REINFORCED CONCRETE PAVEMENT, CLASS QC 1P WITH QC/QA, AS PER PLAN</t>
  </si>
  <si>
    <t>452E10010</t>
  </si>
  <si>
    <t>6" NON-REINFORCED CONCRETE PAVEMENT, CLASS QC 1P</t>
  </si>
  <si>
    <t>452E10011</t>
  </si>
  <si>
    <t>6" NON-REINFORCED CONCRETE PAVEMENT, CLASS QC 1P, AS PER PLAN</t>
  </si>
  <si>
    <t>452E10020</t>
  </si>
  <si>
    <t>6" NON-REINFORCED CONCRETE PAVEMENT, CLASS QC 1P WITH QC/QA</t>
  </si>
  <si>
    <t>452E10021</t>
  </si>
  <si>
    <t>6" NON-REINFORCED CONCRETE PAVEMENT, CLASS QC 1P WITH QC/QA, AS PER PLAN</t>
  </si>
  <si>
    <t>452E10050</t>
  </si>
  <si>
    <t>6" NON-REINFORCED CONCRETE PAVEMENT, CLASS QC MS</t>
  </si>
  <si>
    <t>452E10051</t>
  </si>
  <si>
    <t>6" NON-REINFORCED CONCRETE PAVEMENT, CLASS QC MS, AS PER PLAN</t>
  </si>
  <si>
    <t>452E10060</t>
  </si>
  <si>
    <t>6" NON-REINFORCED CONCRETE PAVEMENT, CLASS QC MS WITH QC/QA</t>
  </si>
  <si>
    <t>452E10061</t>
  </si>
  <si>
    <t>6" NON-REINFORCED CONCRETE PAVEMENT, CLASS QC MS WITH QC/QA, AS PER PLAN</t>
  </si>
  <si>
    <t>452E11010</t>
  </si>
  <si>
    <t>7" NON-REINFORCED CONCRETE PAVEMENT, CLASS QC 1P</t>
  </si>
  <si>
    <t>452E11011</t>
  </si>
  <si>
    <t>7" NON-REINFORCED CONCRETE PAVEMENT, CLASS QC 1P, AS PER PLAN</t>
  </si>
  <si>
    <t>452E11020</t>
  </si>
  <si>
    <t>7" NON-REINFORCED CONCRETE PAVEMENT, CLASS QC 1P WITH QC/QA</t>
  </si>
  <si>
    <t>452E11021</t>
  </si>
  <si>
    <t>7" NON-REINFORCED CONCRETE PAVEMENT, CLASS QC 1P WITH QC/QA, AS PER PLAN</t>
  </si>
  <si>
    <t>452E11050</t>
  </si>
  <si>
    <t>7" NON-REINFORCED CONCRETE PAVEMENT, CLASS QC MS</t>
  </si>
  <si>
    <t>452E12010</t>
  </si>
  <si>
    <t>8" NON-REINFORCED CONCRETE PAVEMENT, CLASS QC 1P</t>
  </si>
  <si>
    <t>452E12011</t>
  </si>
  <si>
    <t>8" NON-REINFORCED CONCRETE PAVEMENT, CLASS QC 1P, AS PER PLAN</t>
  </si>
  <si>
    <t>452E12020</t>
  </si>
  <si>
    <t>8" NON-REINFORCED CONCRETE PAVEMENT, CLASS QC 1P WITH QC/QA</t>
  </si>
  <si>
    <t>452E12021</t>
  </si>
  <si>
    <t>8" NON-REINFORCED CONCRETE PAVEMENT, CLASS QC 1P WITH QC/QA, AS PER PLAN</t>
  </si>
  <si>
    <t>452E12050</t>
  </si>
  <si>
    <t>8" NON-REINFORCED CONCRETE PAVEMENT, CLASS QC MS</t>
  </si>
  <si>
    <t>452E12051</t>
  </si>
  <si>
    <t>8" NON-REINFORCED CONCRETE PAVEMENT, CLASS QC MS, AS PER PLAN</t>
  </si>
  <si>
    <t>452E12060</t>
  </si>
  <si>
    <t>8" NON-REINFORCED CONCRETE PAVEMENT, CLASS QC MS WITH QC/QA</t>
  </si>
  <si>
    <t>452E12061</t>
  </si>
  <si>
    <t>8" NON-REINFORCED CONCRETE PAVEMENT, CLASS QC MS WITH QC/QA, AS PER PLAN</t>
  </si>
  <si>
    <t>452E13010</t>
  </si>
  <si>
    <t>9" NON-REINFORCED CONCRETE PAVEMENT, CLASS QC 1P</t>
  </si>
  <si>
    <t>452E13011</t>
  </si>
  <si>
    <t>9" NON-REINFORCED CONCRETE PAVEMENT, CLASS QC 1P, AS PER PLAN</t>
  </si>
  <si>
    <t>452E13020</t>
  </si>
  <si>
    <t>9" NON-REINFORCED CONCRETE PAVEMENT, CLASS QC 1P WITH QC/QA</t>
  </si>
  <si>
    <t>452E13021</t>
  </si>
  <si>
    <t>9" NON-REINFORCED CONCRETE PAVEMENT, CLASS QC 1P WITH QC/QA, AS PER PLAN</t>
  </si>
  <si>
    <t>452E13040</t>
  </si>
  <si>
    <t>9" NON-REINFORCED CONCRETE PAVEMENT, CLASS QC MS</t>
  </si>
  <si>
    <t>452E13060</t>
  </si>
  <si>
    <t>9.5" NON-REINFORCED CONCRETE PAVEMENT, CLASS QC 1P</t>
  </si>
  <si>
    <t>452E13061</t>
  </si>
  <si>
    <t>9.5" NON-REINFORCED CONCRETE PAVEMENT, CLASS QC 1P, AS PER PLAN</t>
  </si>
  <si>
    <t>452E13070</t>
  </si>
  <si>
    <t>9.5" NON-REINFORCED CONCRETE PAVEMENT, CLASS QC 1P WITH QC/QA</t>
  </si>
  <si>
    <t>452E13071</t>
  </si>
  <si>
    <t>9.5" NON-REINFORCED CONCRETE PAVEMENT, CLASS QC 1P WITH QC/QA, AS PER PLAN</t>
  </si>
  <si>
    <t>452E14010</t>
  </si>
  <si>
    <t>10" NON-REINFORCED CONCRETE PAVEMENT, CLASS QC 1P</t>
  </si>
  <si>
    <t>452E14011</t>
  </si>
  <si>
    <t>10" NON-REINFORCED CONCRETE PAVEMENT, CLASS QC 1P, AS PER PLAN</t>
  </si>
  <si>
    <t>452E14020</t>
  </si>
  <si>
    <t>10" NON-REINFORCED CONCRETE PAVEMENT, CLASS QC 1P WITH QC/QA</t>
  </si>
  <si>
    <t>452E14021</t>
  </si>
  <si>
    <t>10" NON-REINFORCED CONCRETE PAVEMENT, CLASS QC 1P WITH QC/QA, AS PER PLAN</t>
  </si>
  <si>
    <t>452E14022</t>
  </si>
  <si>
    <t>10.5" NON-REINFORCED CONCRETE PAVEMENT, CLASS QC 1P WITH QC/QA</t>
  </si>
  <si>
    <t>452E14050</t>
  </si>
  <si>
    <t>10" NON-REINFORCED CONCRETE PAVEMENT, CLASS QC MS</t>
  </si>
  <si>
    <t>452E14110</t>
  </si>
  <si>
    <t>11" NON-REINFORCED CONCRETE PAVEMENT, CLASS QC 1P</t>
  </si>
  <si>
    <t>452E14111</t>
  </si>
  <si>
    <t>11" NON-REINFORCED CONCRETE PAVEMENT, CLASS QC 1P, AS PER PLAN</t>
  </si>
  <si>
    <t>452E14120</t>
  </si>
  <si>
    <t>11" NON-REINFORCED CONCRETE PAVEMENT, CLASS QC 1P WITH QC/QA</t>
  </si>
  <si>
    <t>452E14121</t>
  </si>
  <si>
    <t>11" NON-REINFORCED CONCRETE PAVEMENT, CLASS QC 1P WITH QC/QA, AS PER PLAN</t>
  </si>
  <si>
    <t>452E14122</t>
  </si>
  <si>
    <t>11.5" NON-REINFORCED CONCRETE PAVEMENT, CLASS QC 1P WITH QC/QA</t>
  </si>
  <si>
    <t>452E15010</t>
  </si>
  <si>
    <t>12" NON-REINFORCED CONCRETE PAVEMENT, CLASS QC 1P</t>
  </si>
  <si>
    <t>452E15011</t>
  </si>
  <si>
    <t>12" NON-REINFORCED CONCRETE PAVEMENT, CLASS QC 1P, AS PER PLAN</t>
  </si>
  <si>
    <t>452E15020</t>
  </si>
  <si>
    <t>12" NON-REINFORCED CONCRETE PAVEMENT, CLASS QC 1P WITH QC/QA</t>
  </si>
  <si>
    <t>452E15021</t>
  </si>
  <si>
    <t>12" NON-REINFORCED CONCRETE PAVEMENT, CLASS QC 1P WITH QC/QA, AS PER PLAN</t>
  </si>
  <si>
    <t>452E15030</t>
  </si>
  <si>
    <t>12" NON-REINFORCED CONCRETE PAVEMENT, CLASS QC MS</t>
  </si>
  <si>
    <t>452E15031</t>
  </si>
  <si>
    <t>12" NON-REINFORCED CONCRETE PAVEMENT, CLASS QC MS, AS PER PLAN</t>
  </si>
  <si>
    <t>452E15050</t>
  </si>
  <si>
    <t>12.5" NON-REINFORCED CONCRETE PAVEMENT, CLASS QC 1P</t>
  </si>
  <si>
    <t>452E15051</t>
  </si>
  <si>
    <t>12.5" NON-REINFORCED CONCRETE PAVEMENT, CLASS QC 1P, AS PER PLAN</t>
  </si>
  <si>
    <t>452E15060</t>
  </si>
  <si>
    <t>12.5" NON-REINFORCED CONCRETE PAVEMENT, CLASS QC 1P WITH QC/QA</t>
  </si>
  <si>
    <t>452E15061</t>
  </si>
  <si>
    <t>12.5" NON-REINFORCED CONCRETE PAVEMENT, CLASS QC 1P WITH QC/QA, AS PER PLAN</t>
  </si>
  <si>
    <t>452E16010</t>
  </si>
  <si>
    <t>13" NON-REINFORCED CONCRETE PAVEMENT, CLASS QC 1P</t>
  </si>
  <si>
    <t>452E16011</t>
  </si>
  <si>
    <t>13" NON-REINFORCED CONCRETE PAVEMENT, CLASS QC 1P, AS PER PLAN</t>
  </si>
  <si>
    <t>452E16020</t>
  </si>
  <si>
    <t>13" NON-REINFORCED CONCRETE PAVEMENT, CLASS QC 1P WITH QC/QA</t>
  </si>
  <si>
    <t>452E16021</t>
  </si>
  <si>
    <t>13" NON-REINFORCED CONCRETE PAVEMENT, CLASS QC 1P WITH QC/QA, AS PER PLAN</t>
  </si>
  <si>
    <t>452E16050</t>
  </si>
  <si>
    <t>13.5" NON-REINFORCED CONCRETE PAVEMENT, CLASS QC 1P</t>
  </si>
  <si>
    <t>452E16051</t>
  </si>
  <si>
    <t>13.5" NON-REINFORCED CONCRETE PAVEMENT, CLASS QC 1P, AS PER PLAN</t>
  </si>
  <si>
    <t>452E16060</t>
  </si>
  <si>
    <t>13.5" NON-REINFORCED CONCRETE PAVEMENT, CLASS QC 1P WITH QC/QA</t>
  </si>
  <si>
    <t>452E16061</t>
  </si>
  <si>
    <t>13.5" NON-REINFORCED CONCRETE PAVEMENT, CLASS QC 1P WITH QC/QA, AS PER PLAN</t>
  </si>
  <si>
    <t>452E17010</t>
  </si>
  <si>
    <t>14" NON-REINFORCED CONCRETE PAVEMENT, CLASS QC 1P</t>
  </si>
  <si>
    <t>452E17011</t>
  </si>
  <si>
    <t>14" NON-REINFORCED CONCRETE PAVEMENT, CLASS QC 1P, AS PER PLAN</t>
  </si>
  <si>
    <t>452E17020</t>
  </si>
  <si>
    <t>14" NON-REINFORCED CONCRETE PAVEMENT, CLASS QC 1P WITH QC/QA</t>
  </si>
  <si>
    <t>452E17021</t>
  </si>
  <si>
    <t>14" NON-REINFORCED CONCRETE PAVEMENT, CLASS QC 1P WITH QC/QA, AS PER PLAN</t>
  </si>
  <si>
    <t>452E17050</t>
  </si>
  <si>
    <t>14.5" NON-REINFORCED CONCRETE PAVEMENT, CLASS QC 1P</t>
  </si>
  <si>
    <t>452E17051</t>
  </si>
  <si>
    <t>14.5" NON-REINFORCED CONCRETE PAVEMENT, CLASS QC 1P, AS PER PLAN</t>
  </si>
  <si>
    <t>452E17060</t>
  </si>
  <si>
    <t>14.5" NON-REINFORCED CONCRETE PAVEMENT, CLASS QC 1P WITH QC/QA</t>
  </si>
  <si>
    <t>452E17061</t>
  </si>
  <si>
    <t>14.5" NON-REINFORCED CONCRETE PAVEMENT, CLASS QC 1P WITH QC/QA, AS PER PLAN</t>
  </si>
  <si>
    <t>452E18010</t>
  </si>
  <si>
    <t>15" NON-REINFORCED CONCRETE PAVEMENT, CLASS QC 1P</t>
  </si>
  <si>
    <t>452E18011</t>
  </si>
  <si>
    <t>15" NON-REINFORCED CONCRETE PAVEMENT, CLASS QC 1P, AS PER PLAN</t>
  </si>
  <si>
    <t>452E18020</t>
  </si>
  <si>
    <t>15" NON-REINFORCED CONCRETE PAVEMENT, CLASS QC 1P WITH QC/QA</t>
  </si>
  <si>
    <t>452E18021</t>
  </si>
  <si>
    <t>15" NON-REINFORCED CONCRETE PAVEMENT, CLASS QC 1P WITH QC/QA, AS PER PLAN</t>
  </si>
  <si>
    <t>452E19001</t>
  </si>
  <si>
    <t>VARIABLE THICKNESS NON-REINFORCED CONCRETE PAVEMENT, AS PER PLAN</t>
  </si>
  <si>
    <t>452E19200</t>
  </si>
  <si>
    <t>NON-REINFORCED CONCRETE PAVEMENT, MISC.:</t>
  </si>
  <si>
    <t>452E19250</t>
  </si>
  <si>
    <t>502E11100</t>
  </si>
  <si>
    <t>STRUCTURE FOR MAINTAINING TRAFFIC</t>
  </si>
  <si>
    <t>502E11101</t>
  </si>
  <si>
    <t>STRUCTURE FOR MAINTAINING TRAFFIC, AS PER PLAN</t>
  </si>
  <si>
    <t>502E12200</t>
  </si>
  <si>
    <t>STRUCTURE FOR MAINTAINING TRAFFIC (PEDESTRIAN)</t>
  </si>
  <si>
    <t>502E12201</t>
  </si>
  <si>
    <t>STRUCTURE FOR MAINTAINING TRAFFIC (PEDESTRIAN), AS PER PLAN</t>
  </si>
  <si>
    <t>502E12300</t>
  </si>
  <si>
    <t>STRUCTURE FOR MAINTAINING TRAFFIC (RAILROAD)</t>
  </si>
  <si>
    <t>502E12301</t>
  </si>
  <si>
    <t>STRUCTURE FOR MAINTAINING TRAFFIC (RAILROAD), AS PER PLAN</t>
  </si>
  <si>
    <t>503E11100</t>
  </si>
  <si>
    <t>COFFERDAMS AND EXCAVATION BRACING</t>
  </si>
  <si>
    <t>503E11101</t>
  </si>
  <si>
    <t>COFFERDAMS AND EXCAVATION BRACING, AS PER PLAN</t>
  </si>
  <si>
    <t>503E21100</t>
  </si>
  <si>
    <t>UNCLASSIFIED EXCAVATION</t>
  </si>
  <si>
    <t>503E21101</t>
  </si>
  <si>
    <t>UNCLASSIFIED EXCAVATION, AS PER PLAN</t>
  </si>
  <si>
    <t>503E21102</t>
  </si>
  <si>
    <t>UNCLASSIFIED EXCAVATION, INCLUDING SHALE</t>
  </si>
  <si>
    <t>503E21103</t>
  </si>
  <si>
    <t>UNCLASSIFIED EXCAVATION, INCLUDING SHALE, AS PER PLAN</t>
  </si>
  <si>
    <t>503E21104</t>
  </si>
  <si>
    <t>UNCLASSIFIED EXCAVATION, INCLUDING ROCK</t>
  </si>
  <si>
    <t>503E21105</t>
  </si>
  <si>
    <t>UNCLASSIFIED EXCAVATION, INCLUDING ROCK, AS PER PLAN</t>
  </si>
  <si>
    <t>503E21300</t>
  </si>
  <si>
    <t>503E21301</t>
  </si>
  <si>
    <t>503E21302</t>
  </si>
  <si>
    <t>503E21303</t>
  </si>
  <si>
    <t>503E21320</t>
  </si>
  <si>
    <t>503E21321</t>
  </si>
  <si>
    <t>503E21330</t>
  </si>
  <si>
    <t>UNCLASSIFIED EXCAVATION, INCLUDING ROCK AND/OR SHALE</t>
  </si>
  <si>
    <t>503E21331</t>
  </si>
  <si>
    <t>UNCLASSIFIED EXCAVATION, INCLUDING ROCK AND/OR SHALE, AS PER PLAN</t>
  </si>
  <si>
    <t>503E22200</t>
  </si>
  <si>
    <t>503E22201</t>
  </si>
  <si>
    <t>503E31100</t>
  </si>
  <si>
    <t>ROCK EXCAVATION</t>
  </si>
  <si>
    <t>503E31101</t>
  </si>
  <si>
    <t>ROCK EXCAVATION, AS PER PLAN</t>
  </si>
  <si>
    <t>503E31120</t>
  </si>
  <si>
    <t>SHALE EXCAVATION</t>
  </si>
  <si>
    <t>503E31121</t>
  </si>
  <si>
    <t>SHALE EXCAVATION, AS PER PLAN</t>
  </si>
  <si>
    <t>503E31500</t>
  </si>
  <si>
    <t>STRUCTURAL EXCAVATION, MISC.:</t>
  </si>
  <si>
    <t>504E11100</t>
  </si>
  <si>
    <t>STEEL SHEET PILING LEFT IN PLACE</t>
  </si>
  <si>
    <t>SPECIFY MIN. SECTION MODULUS</t>
  </si>
  <si>
    <t>504E11101</t>
  </si>
  <si>
    <t>STEEL SHEET PILING LEFT IN PLACE, AS PER PLAN</t>
  </si>
  <si>
    <t>505E11100</t>
  </si>
  <si>
    <t>PILE DRIVING EQUIPMENT MOBILIZATION</t>
  </si>
  <si>
    <t>505E11101</t>
  </si>
  <si>
    <t>PILE DRIVING EQUIPMENT MOBILIZATION, AS PER PLAN</t>
  </si>
  <si>
    <t>506E11100</t>
  </si>
  <si>
    <t>STATIC LOAD TEST</t>
  </si>
  <si>
    <t>506E11101</t>
  </si>
  <si>
    <t>STATIC LOAD TEST, AS PER PLAN</t>
  </si>
  <si>
    <t>506E12200</t>
  </si>
  <si>
    <t>SUBSEQUENT STATIC LOAD TEST</t>
  </si>
  <si>
    <t>507E00100</t>
  </si>
  <si>
    <t>STEEL PILES HP10X42, FURNISHED</t>
  </si>
  <si>
    <t>507E00101</t>
  </si>
  <si>
    <t>STEEL PILES HP10X42, FURNISHED, AS PER PLAN</t>
  </si>
  <si>
    <t>507E00150</t>
  </si>
  <si>
    <t>STEEL PILES HP10X42, DRIVEN</t>
  </si>
  <si>
    <t>507E00151</t>
  </si>
  <si>
    <t>STEEL PILES HP10X42, DRIVEN, AS PER PLAN</t>
  </si>
  <si>
    <t>507E00200</t>
  </si>
  <si>
    <t>STEEL PILES HP12X53, FURNISHED</t>
  </si>
  <si>
    <t>507E00201</t>
  </si>
  <si>
    <t>STEEL PILES HP12X53, FURNISHED, AS PER PLAN</t>
  </si>
  <si>
    <t>507E00250</t>
  </si>
  <si>
    <t>STEEL PILES HP12X53, DRIVEN</t>
  </si>
  <si>
    <t>507E00251</t>
  </si>
  <si>
    <t>STEEL PILES HP12X53, DRIVEN, AS PER PLAN</t>
  </si>
  <si>
    <t>507E00300</t>
  </si>
  <si>
    <t>STEEL PILES HP14X73, FURNISHED</t>
  </si>
  <si>
    <t>507E00301</t>
  </si>
  <si>
    <t>STEEL PILES HP14X73, FURNISHED, AS PER PLAN</t>
  </si>
  <si>
    <t>507E00350</t>
  </si>
  <si>
    <t>STEEL PILES HP14X73, DRIVEN</t>
  </si>
  <si>
    <t>507E00351</t>
  </si>
  <si>
    <t>STEEL PILES HP14X73, DRIVEN, AS PER PLAN</t>
  </si>
  <si>
    <t>507E00360</t>
  </si>
  <si>
    <t>STEEL PILES HP14X89, FURNISHED</t>
  </si>
  <si>
    <t>507E00364</t>
  </si>
  <si>
    <t>STEEL PILES HP14X89, DRIVEN</t>
  </si>
  <si>
    <t>507E00370</t>
  </si>
  <si>
    <t>STEEL PILES, HP14X117, FURNISHED</t>
  </si>
  <si>
    <t>507E00371</t>
  </si>
  <si>
    <t>STEEL PILES, HP14X117, FURNISHED, AS PER PLAN</t>
  </si>
  <si>
    <t>507E00380</t>
  </si>
  <si>
    <t>STEEL PILES, HP14X117, DRIVEN</t>
  </si>
  <si>
    <t>507E00400</t>
  </si>
  <si>
    <t>STEEL PILES, MISC.:</t>
  </si>
  <si>
    <t>507E00410</t>
  </si>
  <si>
    <t>507E00500</t>
  </si>
  <si>
    <t>12" CAST-IN-PLACE REINFORCED CONCRETE PILES, DRIVEN</t>
  </si>
  <si>
    <t>507E00501</t>
  </si>
  <si>
    <t>12" CAST-IN-PLACE REINFORCED CONCRETE PILES, DRIVEN, AS PER PLAN</t>
  </si>
  <si>
    <t>507E00502</t>
  </si>
  <si>
    <t>12" CAST-IN-PLACE REINFORCED CONCRETE PILES, DRIVEN WITH QC/QA</t>
  </si>
  <si>
    <t>507E00550</t>
  </si>
  <si>
    <t>12" CAST-IN-PLACE REINFORCED CONCRETE PILES, FURNISHED</t>
  </si>
  <si>
    <t>507E00551</t>
  </si>
  <si>
    <t>12" CAST-IN-PLACE REINFORCED CONCRETE PILES, FURNISHED, AS PER PLAN</t>
  </si>
  <si>
    <t>507E00600</t>
  </si>
  <si>
    <t>14" CAST-IN-PLACE REINFORCED CONCRETE PILES, DRIVEN</t>
  </si>
  <si>
    <t>507E00601</t>
  </si>
  <si>
    <t>14" CAST-IN-PLACE REINFORCED CONCRETE PILES, DRIVEN, AS PER PLAN</t>
  </si>
  <si>
    <t>507E00602</t>
  </si>
  <si>
    <t>14" CAST-IN-PLACE REINFORCED CONCRETE PILES, DRIVEN WITH QC/QA</t>
  </si>
  <si>
    <t>507E00650</t>
  </si>
  <si>
    <t>14" CAST-IN-PLACE REINFORCED CONCRETE PILES, FURNISHED</t>
  </si>
  <si>
    <t>507E00651</t>
  </si>
  <si>
    <t>14" CAST-IN-PLACE REINFORCED CONCRETE PILES, FURNISHED, AS PER PLAN</t>
  </si>
  <si>
    <t>507E00700</t>
  </si>
  <si>
    <t>16" CAST-IN-PLACE REINFORCED CONCRETE PILES, DRIVEN</t>
  </si>
  <si>
    <t>507E00701</t>
  </si>
  <si>
    <t>16" CAST-IN-PLACE REINFORCED CONCRETE PILES, DRIVEN, AS PER PLAN</t>
  </si>
  <si>
    <t>507E00702</t>
  </si>
  <si>
    <t>16" CAST-IN-PLACE REINFORCED CONCRETE PILES, DRIVEN WITH QC/QA</t>
  </si>
  <si>
    <t>507E00750</t>
  </si>
  <si>
    <t>16" CAST-IN-PLACE REINFORCED CONCRETE PILES, FURNISHED</t>
  </si>
  <si>
    <t>507E00751</t>
  </si>
  <si>
    <t>16" CAST-IN-PLACE REINFORCED CONCRETE PILES, FURNISHED, AS PER PLAN</t>
  </si>
  <si>
    <t>507E00800</t>
  </si>
  <si>
    <t>18" CAST-IN-PLACE REINFORCED CONCRETE PILES, DRIVEN</t>
  </si>
  <si>
    <t>507E00801</t>
  </si>
  <si>
    <t>18" CAST-IN-PLACE REINFORCED CONCRETE PILES, DRIVEN, AS PER PLAN</t>
  </si>
  <si>
    <t>507E00802</t>
  </si>
  <si>
    <t>18" CAST-IN-PLACE REINFORCED CONCRETE PILES, DRIVEN WITH QC/QA</t>
  </si>
  <si>
    <t>507E00850</t>
  </si>
  <si>
    <t>18" CAST-IN-PLACE REINFORCED CONCRETE PILES, FURNISHED</t>
  </si>
  <si>
    <t>507E00851</t>
  </si>
  <si>
    <t>18" CAST-IN-PLACE REINFORCED CONCRETE PILES, FURNISHED, AS PER PLAN</t>
  </si>
  <si>
    <t>507E00860</t>
  </si>
  <si>
    <t>24" CAST-IN-PLACE REINFORCED CONCRETE PILES, DRIVEN</t>
  </si>
  <si>
    <t>507E00861</t>
  </si>
  <si>
    <t>24" CAST-IN-PLACE REINFORCED CONCRETE PILES, DRIVEN, AS PER PLAN</t>
  </si>
  <si>
    <t>507E00862</t>
  </si>
  <si>
    <t>24" CAST-IN-PLACE REINFORCED CONCRETE PILES, DRIVEN WITH QC/QA</t>
  </si>
  <si>
    <t>507E00870</t>
  </si>
  <si>
    <t>24" CAST-IN-PLACE REINFORCED CONCRETE PILES, FURNISHED</t>
  </si>
  <si>
    <t>507E00871</t>
  </si>
  <si>
    <t>24" CAST-IN-PLACE REINFORCED CONCRETE PILES, FURNISHED, AS PER PLAN</t>
  </si>
  <si>
    <t>507E00880</t>
  </si>
  <si>
    <t>20" CAST-IN-PLACE REINFORCED CONCRETE PILES, DRIVEN</t>
  </si>
  <si>
    <t>507E00890</t>
  </si>
  <si>
    <t>20" CAST-IN-PLACE REINFORCED CONCRETE PILES, FURNISHED</t>
  </si>
  <si>
    <t>507E50000</t>
  </si>
  <si>
    <t>TIMBER PILES, CREOSOTED</t>
  </si>
  <si>
    <t>507E50100</t>
  </si>
  <si>
    <t>TIMBER PILES, UNTREATED</t>
  </si>
  <si>
    <t>507E71100</t>
  </si>
  <si>
    <t>SPECIAL - PILE TEST PROGRAM</t>
  </si>
  <si>
    <t>507E71200</t>
  </si>
  <si>
    <t>SPECIAL - PILE ENCASEMENT</t>
  </si>
  <si>
    <t>507E71500</t>
  </si>
  <si>
    <t>SPECIAL - PILE COATING</t>
  </si>
  <si>
    <t>507E92200</t>
  </si>
  <si>
    <t>PREBORED HOLES</t>
  </si>
  <si>
    <t>507E92201</t>
  </si>
  <si>
    <t>PREBORED HOLES, AS PER PLAN</t>
  </si>
  <si>
    <t>507E93300</t>
  </si>
  <si>
    <t>STEEL POINTS OR SHOES</t>
  </si>
  <si>
    <t>507E93301</t>
  </si>
  <si>
    <t>STEEL POINTS OR SHOES, AS PER PLAN</t>
  </si>
  <si>
    <t>507E98000</t>
  </si>
  <si>
    <t>PILING, MISC.:</t>
  </si>
  <si>
    <t>507E98010</t>
  </si>
  <si>
    <t>507E98020</t>
  </si>
  <si>
    <t>509E10000</t>
  </si>
  <si>
    <t>EPOXY COATED STEEL REINFORCEMENT</t>
  </si>
  <si>
    <t>509E10001</t>
  </si>
  <si>
    <t>EPOXY COATED STEEL REINFORCEMENT, AS PER PLAN</t>
  </si>
  <si>
    <t>509E20000</t>
  </si>
  <si>
    <t>CONCRETE REINFORCEMENT, REPLACEMENT OF EXISTING CONCRETE REINFORCEMENT</t>
  </si>
  <si>
    <t>509E20001</t>
  </si>
  <si>
    <t>CONCRETE REINFORCEMENT, REPLACEMENT OF EXISTING CONCRETE REINFORCEMENT, AS PER PLAN</t>
  </si>
  <si>
    <t>509E25000</t>
  </si>
  <si>
    <t>UNCOATED STEEL REINFORCEMENT</t>
  </si>
  <si>
    <t>509E25001</t>
  </si>
  <si>
    <t>UNCOATED STEEL REINFORCEMENT, AS PER PLAN</t>
  </si>
  <si>
    <t>509E26000</t>
  </si>
  <si>
    <t>GALVANIZED STEEL REINFORCEMENT</t>
  </si>
  <si>
    <t>509E26001</t>
  </si>
  <si>
    <t>GALVANIZED STEEL REINFORCEMENT, AS PER PLAN</t>
  </si>
  <si>
    <t>509E27000</t>
  </si>
  <si>
    <t>CHROMIUM STEEL REINFORCEMENT</t>
  </si>
  <si>
    <t>509E27001</t>
  </si>
  <si>
    <t>CHROMIUM STEEL REINFORCEMENT, AS PER PLAN</t>
  </si>
  <si>
    <t>509E28000</t>
  </si>
  <si>
    <t>STAINLESS STEEL REINFORCEMENT</t>
  </si>
  <si>
    <t>509E28001</t>
  </si>
  <si>
    <t>STAINLESS STEEL REINFORCEMENT, AS PER PLAN</t>
  </si>
  <si>
    <t>509E30000</t>
  </si>
  <si>
    <t>NO. 2 DEFORMED GFRP REINFORCEMENT</t>
  </si>
  <si>
    <t>509E30001</t>
  </si>
  <si>
    <t>NO. 2 DEFORMED GFRP REINFORCEMENT, AS PER PLAN</t>
  </si>
  <si>
    <t>509E30010</t>
  </si>
  <si>
    <t>NO. 3 DEFORMED GFRP REINFORCEMENT</t>
  </si>
  <si>
    <t>509E30011</t>
  </si>
  <si>
    <t>NO. 3 DEFORMED GFRP REINFORCEMENT, AS PER PLAN</t>
  </si>
  <si>
    <t>509E30020</t>
  </si>
  <si>
    <t>NO. 4 DEFORMED GFRP REINFORCEMENT</t>
  </si>
  <si>
    <t>509E30021</t>
  </si>
  <si>
    <t>NO. 4 DEFORMED GFRP REINFORCEMENT, AS PER PLAN</t>
  </si>
  <si>
    <t>509E30030</t>
  </si>
  <si>
    <t>NO. 5 DEFORMED GFRP REINFORCEMENT</t>
  </si>
  <si>
    <t>509E30031</t>
  </si>
  <si>
    <t>NO. 5 DEFORMED GFRP REINFORCEMENT, AS PER PLAN</t>
  </si>
  <si>
    <t>509E30040</t>
  </si>
  <si>
    <t>NO. 6 DEFORMED GFRP REINFORCEMENT</t>
  </si>
  <si>
    <t>509E30041</t>
  </si>
  <si>
    <t>NO. 6 DEFORMED REINFORCEMENT, AS PER PLAN</t>
  </si>
  <si>
    <t>509E30050</t>
  </si>
  <si>
    <t>NO. 7 DEFORMED GFRP REINFORCEMENT</t>
  </si>
  <si>
    <t>509E30051</t>
  </si>
  <si>
    <t>NO. 7 DEFORMED GFRP REINFORCEMENT, AS PER PLAN</t>
  </si>
  <si>
    <t>509E30060</t>
  </si>
  <si>
    <t>NO. 8 DEFORMED GFRP REINFORCEMENT</t>
  </si>
  <si>
    <t>509E30061</t>
  </si>
  <si>
    <t>NO. 8 DEFORMED GFRP REINFORCEMENT, AS PER PLAN</t>
  </si>
  <si>
    <t>509E30070</t>
  </si>
  <si>
    <t>NO. 9 DEFORMED GFRP REINFORCEMENT</t>
  </si>
  <si>
    <t>509E30071</t>
  </si>
  <si>
    <t>NO. 9 DEFORMED GFRP REINFORCEMENT, AS PER PLAN</t>
  </si>
  <si>
    <t>509E30080</t>
  </si>
  <si>
    <t>NO. 10 DEFORMED GFRP REINFORCEMENT</t>
  </si>
  <si>
    <t>509E30081</t>
  </si>
  <si>
    <t>NO. 10 DEFORMED GFRP REINFORCEMENT, AS PER PLAN</t>
  </si>
  <si>
    <t>509E40000</t>
  </si>
  <si>
    <t>CONCRETE REINFORCEMENT, MISC.:</t>
  </si>
  <si>
    <t>510E09950</t>
  </si>
  <si>
    <t>DOWEL HOLES WITH CEMENT GROUT</t>
  </si>
  <si>
    <t>510E09951</t>
  </si>
  <si>
    <t>DOWEL HOLES WITH CEMENT GROUT, AS PER PLAN</t>
  </si>
  <si>
    <t>510E10000</t>
  </si>
  <si>
    <t>DOWEL HOLES WITH NONSHRINK, NONMETALLIC GROUT</t>
  </si>
  <si>
    <t>510E10001</t>
  </si>
  <si>
    <t>DOWEL HOLES WITH NONSHRINK, NONMETALLIC GROUT, AS PER PLAN</t>
  </si>
  <si>
    <t>511E31610</t>
  </si>
  <si>
    <t>CLASS QC2 CONCRETE, SUPERSTRUCTURE</t>
  </si>
  <si>
    <t>COMP SLAB ON PRECAST BOX BEAM</t>
  </si>
  <si>
    <t>511E31611</t>
  </si>
  <si>
    <t>CLASS QC2 CONCRETE, SUPERSTRUCTURE, AS PER PLAN</t>
  </si>
  <si>
    <t>511E31612</t>
  </si>
  <si>
    <t>CLASS QC2 CONCRETE WITH QC/QA, SUPERSTRUCTURE</t>
  </si>
  <si>
    <t>511E31613</t>
  </si>
  <si>
    <t>CLASS QC2 CONCRETE WITH QC/QA, SUPERSTRUCTURE, AS PER PLAN</t>
  </si>
  <si>
    <t>511E32210</t>
  </si>
  <si>
    <t>CONTINUOUS CONCRETE SLAB</t>
  </si>
  <si>
    <t>511E32211</t>
  </si>
  <si>
    <t>511E32212</t>
  </si>
  <si>
    <t>511E32213</t>
  </si>
  <si>
    <t>511E33310</t>
  </si>
  <si>
    <t>CONT. CONC SLAB INCL PIER CAPS</t>
  </si>
  <si>
    <t>511E33311</t>
  </si>
  <si>
    <t>511E33312</t>
  </si>
  <si>
    <t>511E33313</t>
  </si>
  <si>
    <t>511E33412</t>
  </si>
  <si>
    <t>SINGLE SPAN CONCRETE SLAB</t>
  </si>
  <si>
    <t>511E33413</t>
  </si>
  <si>
    <t>511E33414</t>
  </si>
  <si>
    <t>511E33415</t>
  </si>
  <si>
    <t>511E33416</t>
  </si>
  <si>
    <t>DIAPHRAGMS FOR CONC I-BEAMS</t>
  </si>
  <si>
    <t>511E33417</t>
  </si>
  <si>
    <t>511E33418</t>
  </si>
  <si>
    <t>511E33419</t>
  </si>
  <si>
    <t>511E33500</t>
  </si>
  <si>
    <t>SEMI-INTEGRAL DIAPHRAGM GUIDE</t>
  </si>
  <si>
    <t>511E33501</t>
  </si>
  <si>
    <t>SEMI-INTEGRAL DIAPHRAGM GUIDE, AS PER PLAN</t>
  </si>
  <si>
    <t>511E34410</t>
  </si>
  <si>
    <t>REPAIR OR RECONSTRUCTION</t>
  </si>
  <si>
    <t>511E34411</t>
  </si>
  <si>
    <t>511E34412</t>
  </si>
  <si>
    <t>511E34413</t>
  </si>
  <si>
    <t>511E34416</t>
  </si>
  <si>
    <t>CLASS QC SCC CONCRETE, SUPERSTRUCTURE</t>
  </si>
  <si>
    <t>511E34417</t>
  </si>
  <si>
    <t>CLASS QC SCC CONCRETE, SUPERSTRUCTURE, AS PER PLAN</t>
  </si>
  <si>
    <t>511E34418</t>
  </si>
  <si>
    <t>CLASS QC SCC CONCRETE WITH QC/QA, SUPERSTRUCTURE</t>
  </si>
  <si>
    <t>511E34419</t>
  </si>
  <si>
    <t>CLASS QC SCC CONCRETE WITH QC/QA, SUPERSTRUCTURE, AS PER PLAN</t>
  </si>
  <si>
    <t>511E34422</t>
  </si>
  <si>
    <t>CLASS QC2 CONCRETE, SIDEWALK WEARING SURFACE</t>
  </si>
  <si>
    <t>511E34423</t>
  </si>
  <si>
    <t>CLASS QC2 CONCRETE, SIDEWALK WEARING SURFACE, AS PER PLAN</t>
  </si>
  <si>
    <t>511E34424</t>
  </si>
  <si>
    <t>CLASS QC2 CONCRETE WITH QC/QA, SIDEWALK WEARING SURFACE</t>
  </si>
  <si>
    <t>511E34425</t>
  </si>
  <si>
    <t>CLASS QC2 CONCRETE WITH QC/QA, SIDEWALK WEARING SURFACE, AS PER PLAN</t>
  </si>
  <si>
    <t>511E34440</t>
  </si>
  <si>
    <t>CLASS QC2 CONCRETE, BRIDGE DECK</t>
  </si>
  <si>
    <t>511E34441</t>
  </si>
  <si>
    <t>CLASS QC2 CONCRETE, BRIDGE DECK, AS PER PLAN</t>
  </si>
  <si>
    <t>511E34442</t>
  </si>
  <si>
    <t>CLASS QC2 CONCRETE WITH QC/QA, BRIDGE DECK</t>
  </si>
  <si>
    <t>511E34443</t>
  </si>
  <si>
    <t>CLASS QC2 CONCRETE WITH QC/QA, BRIDGE DECK, AS PER PLAN</t>
  </si>
  <si>
    <t>511E34444</t>
  </si>
  <si>
    <t>511E34445</t>
  </si>
  <si>
    <t>511E34446</t>
  </si>
  <si>
    <t>511E34447</t>
  </si>
  <si>
    <t>511E34448</t>
  </si>
  <si>
    <t>CLASS QC2 CONCRETE, BRIDGE DECK (PARAPET)</t>
  </si>
  <si>
    <t>511E34449</t>
  </si>
  <si>
    <t>CLASS QC2 CONCRETE, BRIDGE DECK (PARAPET), AS PER PLAN</t>
  </si>
  <si>
    <t>511E34450</t>
  </si>
  <si>
    <t>CLASS QC2 CONCRETE WITH QC/QA, BRIDGE DECK (PARAPET)</t>
  </si>
  <si>
    <t>511E34451</t>
  </si>
  <si>
    <t>CLASS QC2 CONCRETE WITH QC/QA, BRIDGE DECK (PARAPET), AS PER PLAN</t>
  </si>
  <si>
    <t>511E34460</t>
  </si>
  <si>
    <t>CLASS QC SCC CONCRETE, BRIDGE DECK (PARAPET)</t>
  </si>
  <si>
    <t>511E34461</t>
  </si>
  <si>
    <t>CLASS QC SCC CONCRETE, BRIDGE DECK (PARAPET), AS PER PLAN</t>
  </si>
  <si>
    <t>511E34462</t>
  </si>
  <si>
    <t>CLASS QC SCC CONCRETE WITH QC/QA, BRIDGE DECK (PARAPET)</t>
  </si>
  <si>
    <t>511E34463</t>
  </si>
  <si>
    <t>CLASS QC SCC CONCRETE WITH QC/QA, BRIDGE DECK (PARAPET), AS PER PLAN</t>
  </si>
  <si>
    <t>511E40510</t>
  </si>
  <si>
    <t>CLASS QC1 CONCRETE, PIER ABOVE FOOTINGS</t>
  </si>
  <si>
    <t>WALLS</t>
  </si>
  <si>
    <t>511E40511</t>
  </si>
  <si>
    <t>CLASS QC1 CONCRETE, PIER ABOVE FOOTINGS, AS PER PLAN</t>
  </si>
  <si>
    <t>511E40512</t>
  </si>
  <si>
    <t>CLASS QC1 CONCRETE WITH QC/QA, PIER ABOVE FOOTINGS</t>
  </si>
  <si>
    <t>511E40513</t>
  </si>
  <si>
    <t>CLASS QC1 CONCRETE WITH QC/QA, PIER ABOVE FOOTINGS, AS PER PLAN</t>
  </si>
  <si>
    <t>511E41010</t>
  </si>
  <si>
    <t>CAP AND COLUMN</t>
  </si>
  <si>
    <t>511E41011</t>
  </si>
  <si>
    <t>511E41012</t>
  </si>
  <si>
    <t>511E41013</t>
  </si>
  <si>
    <t>511E41510</t>
  </si>
  <si>
    <t>COLUMNS</t>
  </si>
  <si>
    <t>511E41512</t>
  </si>
  <si>
    <t>511E42010</t>
  </si>
  <si>
    <t>T TYPE</t>
  </si>
  <si>
    <t>511E42011</t>
  </si>
  <si>
    <t>511E42012</t>
  </si>
  <si>
    <t>511E42013</t>
  </si>
  <si>
    <t>511E42510</t>
  </si>
  <si>
    <t>CLASS QC1 CONCRETE, PIER CAP</t>
  </si>
  <si>
    <t>511E42511</t>
  </si>
  <si>
    <t>CLASS QC1 CONCRETE, PIER CAP, AS PER PLAN</t>
  </si>
  <si>
    <t>511E42512</t>
  </si>
  <si>
    <t>CLASS QC1 CONCRETE WITH QC/QA, PIER CAP</t>
  </si>
  <si>
    <t>511E42513</t>
  </si>
  <si>
    <t>CLASS QC1 CONCRETE WITH QC/QA, PIER CAP, AS PER PLAN</t>
  </si>
  <si>
    <t>511E43210</t>
  </si>
  <si>
    <t>CLASS QC1 CONCRETE, PIER</t>
  </si>
  <si>
    <t>511E43211</t>
  </si>
  <si>
    <t>CLASS QC1 CONCRETE, PIER, AS PER PLAN</t>
  </si>
  <si>
    <t>511E43212</t>
  </si>
  <si>
    <t>CLASS QC1 CONCRETE WITH QC/QA, PIER</t>
  </si>
  <si>
    <t>511E43213</t>
  </si>
  <si>
    <t>CLASS QC1 CONCRETE WITH QC/QA, PIER, AS PER PLAN</t>
  </si>
  <si>
    <t>511E43220</t>
  </si>
  <si>
    <t>CLASS QC SCC CONCRETE, PIER</t>
  </si>
  <si>
    <t>511E43221</t>
  </si>
  <si>
    <t>CLASS QC SCC CONCRETE, PIER, AS PER PLAN</t>
  </si>
  <si>
    <t>511E43222</t>
  </si>
  <si>
    <t>CLASS QC SCC CONCRETE WITH QC/QA, PIER</t>
  </si>
  <si>
    <t>511E43223</t>
  </si>
  <si>
    <t>CLASS QC SCC CONCRETE WITH QC/QA, PIER, AS PER PLAN</t>
  </si>
  <si>
    <t>511E43260</t>
  </si>
  <si>
    <t>CLASS QC2 CONCRETE, PIER CAP</t>
  </si>
  <si>
    <t>511E43262</t>
  </si>
  <si>
    <t>CLASS QC2 CONCRETE WITH QC/QA, PIER CAP</t>
  </si>
  <si>
    <t>511E43510</t>
  </si>
  <si>
    <t>CLASS QC1 CONCRETE, ABUTMENT INCLUDING FOOTING</t>
  </si>
  <si>
    <t>511E43511</t>
  </si>
  <si>
    <t>CLASS QC1 CONCRETE, ABUTMENT INCLUDING FOOTING, AS PER PLAN</t>
  </si>
  <si>
    <t>511E43512</t>
  </si>
  <si>
    <t>CLASS QC1 CONCRETE WITH QC/QA, ABUTMENT INCLUDING FOOTING</t>
  </si>
  <si>
    <t>511E43513</t>
  </si>
  <si>
    <t>CLASS QC1 CONCRETE WITH QC/QA, ABUTMENT INCLUDING FOOTING, AS PER PLAN</t>
  </si>
  <si>
    <t>511E44110</t>
  </si>
  <si>
    <t>CLASS QC1 CONCRETE, ABUTMENT NOT INCLUDING FOOTING</t>
  </si>
  <si>
    <t>511E44111</t>
  </si>
  <si>
    <t>CLASS QC1 CONCRETE, ABUTMENT NOT INCLUDING FOOTING, AS PER PLAN</t>
  </si>
  <si>
    <t>511E44112</t>
  </si>
  <si>
    <t>CLASS QC1 CONCRETE WITH QC/QA, ABUTMENT NOT INCLUDING FOOTING</t>
  </si>
  <si>
    <t>511E44113</t>
  </si>
  <si>
    <t>CLASS QC1 CONCRETE WITH QC/QA, ABUTMENT NOT INCLUDING FOOTING, AS PER PLAN</t>
  </si>
  <si>
    <t>511E45600</t>
  </si>
  <si>
    <t>CLASS QC4 MASS CONCRETE, SUBSTRUCTURE</t>
  </si>
  <si>
    <t>511E45601</t>
  </si>
  <si>
    <t>CLASS QC4 MASS CONCRETE, SUBSTRUCTURE, AS PER PLAN</t>
  </si>
  <si>
    <t>511E45602</t>
  </si>
  <si>
    <t>CLASS QC4 MASS CONCRETE, SUBSTRUCTURE WITH QC/QA</t>
  </si>
  <si>
    <t>511E45603</t>
  </si>
  <si>
    <t>CLASS QC4 MASS CONCRETE, SUBSTRUCTURE WITH QC/QA, AS PER PLAN</t>
  </si>
  <si>
    <t>511E45650</t>
  </si>
  <si>
    <t>CLASS QC4 MASS CONCRETE, SUPERSTRUCTURE</t>
  </si>
  <si>
    <t>511E45651</t>
  </si>
  <si>
    <t>CLASS QC4 MASS CONCRETE, SUPERSTRUCTURE, AS PER PLAN</t>
  </si>
  <si>
    <t>511E45652</t>
  </si>
  <si>
    <t>CLASS QC4 MASS CONCRETE, SUPERSTRUCTURE WITH QC/QA</t>
  </si>
  <si>
    <t>511E45653</t>
  </si>
  <si>
    <t>CLASS QC4 MASS CONCRETE, SUPERSTRUCTURE WITH QC/QA, AS PER PLAN</t>
  </si>
  <si>
    <t>511E45710</t>
  </si>
  <si>
    <t>CLASS QC1 CONCRETE, ABUTMENT</t>
  </si>
  <si>
    <t>511E45711</t>
  </si>
  <si>
    <t>CLASS QC1 CONCRETE, ABUTMENT, AS PER PLAN</t>
  </si>
  <si>
    <t>511E45712</t>
  </si>
  <si>
    <t>CLASS QC1 CONCRETE WITH QC/QA, ABUTMENT</t>
  </si>
  <si>
    <t>511E45713</t>
  </si>
  <si>
    <t>CLASS QC1 CONCRETE WITH QC/QA, ABUTMENT, AS PER PLAN</t>
  </si>
  <si>
    <t>511E45720</t>
  </si>
  <si>
    <t>CLASS QC SCC CONCRETE, ABUTMENT</t>
  </si>
  <si>
    <t>511E45721</t>
  </si>
  <si>
    <t>CLASS QC SCC CONCRETE, ABUTMENT, AS PER PLAN</t>
  </si>
  <si>
    <t>511E45722</t>
  </si>
  <si>
    <t>CLASS QC SCC CONCRETE WITH QC/QA, ABUTMENT</t>
  </si>
  <si>
    <t>511E45723</t>
  </si>
  <si>
    <t>CLASS QC SCC CONCRETE WITH QC/QA, ABUTMENT, AS PER PLAN</t>
  </si>
  <si>
    <t>511E46000</t>
  </si>
  <si>
    <t>CLASS QC1 CONCRETE, RETAINING/WINGWALL NOT INCLUDING FOOTING</t>
  </si>
  <si>
    <t>511E46001</t>
  </si>
  <si>
    <t>CLASS QC1 CONCRETE, RETAINING/WINGWALL NOT INCLUDING FOOTING, AS PER PLAN</t>
  </si>
  <si>
    <t>511E46010</t>
  </si>
  <si>
    <t>511E46011</t>
  </si>
  <si>
    <t>511E46012</t>
  </si>
  <si>
    <t>CLASS QC1 CONCRETE WITH QC/QA, RETAINING/WINGWALL NOT INCLUDING FOOTING</t>
  </si>
  <si>
    <t>511E46013</t>
  </si>
  <si>
    <t>CLASS QC1 CONCRETE WITH QC/QA, RETAINING/WINGWALL NOT INCLUDING FOOTING, AS PER PLAN</t>
  </si>
  <si>
    <t>511E46210</t>
  </si>
  <si>
    <t>CLASS QC1 CONCRETE, RETAINING/WINGWALL INCLUDING FOOTING</t>
  </si>
  <si>
    <t>511E46211</t>
  </si>
  <si>
    <t>CLASS QC1 CONCRETE, RETAINING/WINGWALL INCLUDING FOOTING, AS PER PLAN</t>
  </si>
  <si>
    <t>511E46212</t>
  </si>
  <si>
    <t>CLASS QC1 CONCRETE WITH QC/QA, RETAINING/WINGWALL INCLUDING FOOTING</t>
  </si>
  <si>
    <t>511E46213</t>
  </si>
  <si>
    <t>CLASS QC1 CONCRETE WITH QC/QA, RETAINING/WINGWALL INCLUDING FOOTING, AS PER PLAN</t>
  </si>
  <si>
    <t>511E46510</t>
  </si>
  <si>
    <t>CLASS QC1 CONCRETE, FOOTING</t>
  </si>
  <si>
    <t>511E46511</t>
  </si>
  <si>
    <t>CLASS QC1 CONCRETE, FOOTING, AS PER PLAN</t>
  </si>
  <si>
    <t>511E46512</t>
  </si>
  <si>
    <t>CLASS QC1 CONCRETE WITH QC/QA, FOOTING</t>
  </si>
  <si>
    <t>511E46513</t>
  </si>
  <si>
    <t>CLASS QC1 CONCRETE WITH QC/QA, FOOTING, AS PER PLAN</t>
  </si>
  <si>
    <t>511E46610</t>
  </si>
  <si>
    <t>CLASS QC1 CONCRETE, HEADWALL</t>
  </si>
  <si>
    <t>511E46611</t>
  </si>
  <si>
    <t>CLASS QC1 CONCRETE, HEADWALL, AS PER PLAN</t>
  </si>
  <si>
    <t>511E46612</t>
  </si>
  <si>
    <t>CLASS QC1 CONCRETE WITH QC/QA, HEADWALL</t>
  </si>
  <si>
    <t>511E46613</t>
  </si>
  <si>
    <t>CLASS QC1 CONCRETE WITH QC/QA, HEADWALL, AS PER PLAN</t>
  </si>
  <si>
    <t>511E47010</t>
  </si>
  <si>
    <t>CLASS QC1 CONCRETE, CULVERT</t>
  </si>
  <si>
    <t>511E47011</t>
  </si>
  <si>
    <t>CLASS QC1 CONCRETE, CULVERT, AS PER PLAN</t>
  </si>
  <si>
    <t>511E47012</t>
  </si>
  <si>
    <t>CLASS QC1 CONCRETE WITH QC/QA, CULVERT</t>
  </si>
  <si>
    <t>511E47013</t>
  </si>
  <si>
    <t>CLASS QC1 CONCRETE WITH QC/QA, CULVERT, AS PER PLAN</t>
  </si>
  <si>
    <t>511E50210</t>
  </si>
  <si>
    <t>CLASS QC1 CONCRETE, SUBSTRUCTURE</t>
  </si>
  <si>
    <t>511E50211</t>
  </si>
  <si>
    <t>CLASS QC1 CONCRETE, SUBSTRUCTURE, AS PER PLAN</t>
  </si>
  <si>
    <t>511E50212</t>
  </si>
  <si>
    <t>CLASS QC1 CONCRETE WITH QC/QA, SUBSTRUCTURE</t>
  </si>
  <si>
    <t>511E50213</t>
  </si>
  <si>
    <t>CLASS QC1 CONCRETE WITH QC/QA, SUBSTRUCTURE, AS PER PLAN</t>
  </si>
  <si>
    <t>511E51510</t>
  </si>
  <si>
    <t>CLASS QC2 CONCRETE, SIDEWALK</t>
  </si>
  <si>
    <t>511E51511</t>
  </si>
  <si>
    <t>CLASS QC2 CONCRETE, SIDEWALK, AS PER PLAN</t>
  </si>
  <si>
    <t>511E51512</t>
  </si>
  <si>
    <t>CLASS QC2 CONCRETE WITH QC/QA, SIDEWALK</t>
  </si>
  <si>
    <t>511E51513</t>
  </si>
  <si>
    <t>CLASS QC2 CONCRETE WITH QC/QA, SIDEWALK, AS PER PLAN</t>
  </si>
  <si>
    <t>511E52100</t>
  </si>
  <si>
    <t>CLASS QC FS CONCRETE</t>
  </si>
  <si>
    <t>511E52110</t>
  </si>
  <si>
    <t>CLASS QC MS CONCRETE</t>
  </si>
  <si>
    <t>511E52120</t>
  </si>
  <si>
    <t>CLASS QC MISC. CONCRETE</t>
  </si>
  <si>
    <t>511E53010</t>
  </si>
  <si>
    <t>CLASS QC1 CONCRETE, MISC.:</t>
  </si>
  <si>
    <t>511E53012</t>
  </si>
  <si>
    <t>CLASS QC2 CONCRETE, MISC.:</t>
  </si>
  <si>
    <t>511E53014</t>
  </si>
  <si>
    <t>CLASS QC3 CONCRETE, MISC.:</t>
  </si>
  <si>
    <t>511E53016</t>
  </si>
  <si>
    <t>CLASS QC4 CONCRETE, MISC.:</t>
  </si>
  <si>
    <t>511E53100</t>
  </si>
  <si>
    <t>511E60000</t>
  </si>
  <si>
    <t>SPECIAL - BRIDGE DECK GROOVING</t>
  </si>
  <si>
    <t>511E71100</t>
  </si>
  <si>
    <t>CONCRETE, MISC.:</t>
  </si>
  <si>
    <t>511E71200</t>
  </si>
  <si>
    <t>511E71300</t>
  </si>
  <si>
    <t>511E81100</t>
  </si>
  <si>
    <t>511E81200</t>
  </si>
  <si>
    <t>511E81300</t>
  </si>
  <si>
    <t>511E81400</t>
  </si>
  <si>
    <t>511E81500</t>
  </si>
  <si>
    <t>CF</t>
  </si>
  <si>
    <t>512E10000</t>
  </si>
  <si>
    <t>SEALING OF CONCRETE SURFACES</t>
  </si>
  <si>
    <t>512E10001</t>
  </si>
  <si>
    <t>SEALING OF CONCRETE SURFACES, AS PER PLAN</t>
  </si>
  <si>
    <t>PERMANENT GRAFFITI PROTECTION</t>
  </si>
  <si>
    <t>512E10050</t>
  </si>
  <si>
    <t>SEALING OF CONCRETE SURFACES (NON-EPOXY)</t>
  </si>
  <si>
    <t>512E10051</t>
  </si>
  <si>
    <t>SEALING OF CONCRETE SURFACES (NON-EPOXY), AS PER PLAN</t>
  </si>
  <si>
    <t>512E10100</t>
  </si>
  <si>
    <t>SEALING OF CONCRETE SURFACES (EPOXY-URETHANE)</t>
  </si>
  <si>
    <t>512E10101</t>
  </si>
  <si>
    <t>SEALING OF CONCRETE SURFACES (EPOXY-URETHANE), AS PER PLAN</t>
  </si>
  <si>
    <t>512E10300</t>
  </si>
  <si>
    <t>SEALING CONCRETE BRIDGE DECKS WITH HMWM RESIN</t>
  </si>
  <si>
    <t>512E10301</t>
  </si>
  <si>
    <t>SEALING CONCRETE BRIDGE DECKS WITH HMWM RESIN, AS PER PLAN</t>
  </si>
  <si>
    <t>512E10400</t>
  </si>
  <si>
    <t>TREATING OF CONCRETE BRIDGE DECK WITH SRS</t>
  </si>
  <si>
    <t>512E10401</t>
  </si>
  <si>
    <t>TREATING OF CONCRETE BRIDGE DECK WITH SRS, AS PER PLAN</t>
  </si>
  <si>
    <t>512E10600</t>
  </si>
  <si>
    <t>CONCRETE REPAIR BY EPOXY INJECTION</t>
  </si>
  <si>
    <t>512E10601</t>
  </si>
  <si>
    <t>CONCRETE REPAIR BY EPOXY INJECTION, AS PER PLAN</t>
  </si>
  <si>
    <t>512E21300</t>
  </si>
  <si>
    <t>SPECIAL - PROTECTION OF CONCRETE SURFACE</t>
  </si>
  <si>
    <t>512E33000</t>
  </si>
  <si>
    <t>TYPE 2 WATERPROOFING</t>
  </si>
  <si>
    <t>512E33001</t>
  </si>
  <si>
    <t>TYPE 2 WATERPROOFING, AS PER PLAN</t>
  </si>
  <si>
    <t>512E33010</t>
  </si>
  <si>
    <t>TYPE 3 WATERPROOFING</t>
  </si>
  <si>
    <t>512E33011</t>
  </si>
  <si>
    <t>TYPE 3 WATERPROOFING, AS PER PLAN</t>
  </si>
  <si>
    <t>512E33300</t>
  </si>
  <si>
    <t>TYPE A WATERPROOFING</t>
  </si>
  <si>
    <t>512E33301</t>
  </si>
  <si>
    <t>TYPE A WATERPROOFING, AS PER PLAN</t>
  </si>
  <si>
    <t>512E44400</t>
  </si>
  <si>
    <t>TYPE B WATERPROOFING</t>
  </si>
  <si>
    <t>512E44401</t>
  </si>
  <si>
    <t>TYPE B WATERPROOFING, AS PER PLAN</t>
  </si>
  <si>
    <t>512E44450</t>
  </si>
  <si>
    <t>TYPE E WATERPROOFING</t>
  </si>
  <si>
    <t>512E44451</t>
  </si>
  <si>
    <t>TYPE E WATERPROOFING, AS PER PLAN</t>
  </si>
  <si>
    <t>512E55900</t>
  </si>
  <si>
    <t>512E55901</t>
  </si>
  <si>
    <t>512E55910</t>
  </si>
  <si>
    <t>512E55911</t>
  </si>
  <si>
    <t>512E55920</t>
  </si>
  <si>
    <t>512E55930</t>
  </si>
  <si>
    <t>512E55950</t>
  </si>
  <si>
    <t>512E56100</t>
  </si>
  <si>
    <t>SPECIAL - BUTYL RUBBER MEMBRANE WATERPROOFING</t>
  </si>
  <si>
    <t>512E56202</t>
  </si>
  <si>
    <t>SPECIAL - ASPHALTIC PANEL</t>
  </si>
  <si>
    <t>512E67200</t>
  </si>
  <si>
    <t>SPECIAL - WATERPROOFING</t>
  </si>
  <si>
    <t>512E67300</t>
  </si>
  <si>
    <t>512E67400</t>
  </si>
  <si>
    <t>512E67450</t>
  </si>
  <si>
    <t>512E71500</t>
  </si>
  <si>
    <t>SPECIAL - URETHANE TOP COAT SEALER</t>
  </si>
  <si>
    <t>512E72000</t>
  </si>
  <si>
    <t>SPECIAL - EPOXY WATERPROOFING OVERLAY (1/4" THICK)</t>
  </si>
  <si>
    <t>512E72500</t>
  </si>
  <si>
    <t>SPECIAL - TEST PATCH</t>
  </si>
  <si>
    <t>512E72510</t>
  </si>
  <si>
    <t>512E73500</t>
  </si>
  <si>
    <t>TREATING CONCRETE BRIDGE DECKS WITH GRAVITY FED RESIN</t>
  </si>
  <si>
    <t>512E73501</t>
  </si>
  <si>
    <t>TREATING CONCRETE BRIDGE DECKS WITH GRAVITY FED RESIN, AS PER PLAN</t>
  </si>
  <si>
    <t>512E74000</t>
  </si>
  <si>
    <t>REMOVAL OF EXISTING COATINGS FROM CONCRETE SURFACES</t>
  </si>
  <si>
    <t>512E74001</t>
  </si>
  <si>
    <t>REMOVAL OF EXISTING COATINGS FROM CONCRETE SURFACES, AS PER PLAN</t>
  </si>
  <si>
    <t>512E74500</t>
  </si>
  <si>
    <t>REMOVAL OF EXISTING PAVEMENT MARKING</t>
  </si>
  <si>
    <t>512E74510</t>
  </si>
  <si>
    <t>512E74520</t>
  </si>
  <si>
    <t>512E75000</t>
  </si>
  <si>
    <t>SPECIAL - SEALING</t>
  </si>
  <si>
    <t>512E75010</t>
  </si>
  <si>
    <t>512E75500</t>
  </si>
  <si>
    <t>512E99000</t>
  </si>
  <si>
    <t>SPECIAL - SEALING OF CONCRETE</t>
  </si>
  <si>
    <t>513E10000</t>
  </si>
  <si>
    <t>STRUCTURAL STEEL MEMBERS, LEVEL UF</t>
  </si>
  <si>
    <t>513E10001</t>
  </si>
  <si>
    <t>STRUCTURAL STEEL MEMBERS, LEVEL UF, AS PER PLAN</t>
  </si>
  <si>
    <t>513E10020</t>
  </si>
  <si>
    <t>STRUCTURAL STEEL MEMBERS, LEVEL 1</t>
  </si>
  <si>
    <t>513E10021</t>
  </si>
  <si>
    <t>STRUCTURAL STEEL MEMBERS, LEVEL 1, AS PER PLAN</t>
  </si>
  <si>
    <t>513E10040</t>
  </si>
  <si>
    <t>STRUCTURAL STEEL MEMBERS, LEVEL 2</t>
  </si>
  <si>
    <t>513E10041</t>
  </si>
  <si>
    <t>STRUCTURAL STEEL MEMBERS, LEVEL 2, AS PER PLAN</t>
  </si>
  <si>
    <t>513E10060</t>
  </si>
  <si>
    <t>STRUCTURAL STEEL MEMBERS, LEVEL 3</t>
  </si>
  <si>
    <t>513E10061</t>
  </si>
  <si>
    <t>STRUCTURAL STEEL MEMBERS, LEVEL 3, AS PER PLAN</t>
  </si>
  <si>
    <t>513E10080</t>
  </si>
  <si>
    <t>STRUCTURAL STEEL MEMBERS, LEVEL 4</t>
  </si>
  <si>
    <t>513E10081</t>
  </si>
  <si>
    <t>STRUCTURAL STEEL MEMBERS, LEVEL 4, AS PER PLAN</t>
  </si>
  <si>
    <t>513E10100</t>
  </si>
  <si>
    <t>STRUCTURAL STEEL MEMBERS, LEVEL 5</t>
  </si>
  <si>
    <t>513E10101</t>
  </si>
  <si>
    <t>STRUCTURAL STEEL MEMBERS, LEVEL 5, AS PER PLAN</t>
  </si>
  <si>
    <t>513E10120</t>
  </si>
  <si>
    <t>STRUCTURAL STEEL MEMBERS, LEVEL 6</t>
  </si>
  <si>
    <t>513E10121</t>
  </si>
  <si>
    <t>STRUCTURAL STEEL MEMBERS, LEVEL 6, AS PER PLAN</t>
  </si>
  <si>
    <t>513E10200</t>
  </si>
  <si>
    <t>513E10201</t>
  </si>
  <si>
    <t>513E10220</t>
  </si>
  <si>
    <t>513E10221</t>
  </si>
  <si>
    <t>513E10240</t>
  </si>
  <si>
    <t>513E10241</t>
  </si>
  <si>
    <t>513E10260</t>
  </si>
  <si>
    <t>513E10261</t>
  </si>
  <si>
    <t>513E10280</t>
  </si>
  <si>
    <t>513E10281</t>
  </si>
  <si>
    <t>513E10300</t>
  </si>
  <si>
    <t>513E10301</t>
  </si>
  <si>
    <t>513E10320</t>
  </si>
  <si>
    <t>513E10321</t>
  </si>
  <si>
    <t>513E10400</t>
  </si>
  <si>
    <t>STRUCTURAL STEEL MEMBERS, HYBRID GIRDER, LEVEL SIX (6) FABRICATION</t>
  </si>
  <si>
    <t>513E10401</t>
  </si>
  <si>
    <t>STRUCTURAL STEEL MEMBERS, HYBRID GIRDER, LEVEL SIX (6) FABRICATION, AS PER PLAN</t>
  </si>
  <si>
    <t>513E20000</t>
  </si>
  <si>
    <t>WELDED STUD SHEAR CONNECTORS</t>
  </si>
  <si>
    <t>513E20001</t>
  </si>
  <si>
    <t>WELDED STUD SHEAR CONNECTORS, AS PER PLAN</t>
  </si>
  <si>
    <t>513E21000</t>
  </si>
  <si>
    <t>TRIMMING OF BEAM END</t>
  </si>
  <si>
    <t>513E21001</t>
  </si>
  <si>
    <t>TRIMMING OF BEAM END, AS PER PLAN</t>
  </si>
  <si>
    <t>513E21500</t>
  </si>
  <si>
    <t>REPLACEMENT OF DETERIORATED END CROSSFRAMES</t>
  </si>
  <si>
    <t>513E21501</t>
  </si>
  <si>
    <t>REPLACEMENT OF DETERIORATED END CROSSFRAMES, AS PER PLAN</t>
  </si>
  <si>
    <t>513E21599</t>
  </si>
  <si>
    <t>STRUCTURAL STEEL FOR REHABILITATION</t>
  </si>
  <si>
    <t>513E21600</t>
  </si>
  <si>
    <t>STRUCTURAL STEEL FOR REHABILITATION, AS PER PLAN</t>
  </si>
  <si>
    <t>513E90000</t>
  </si>
  <si>
    <t>STRUCTURAL STEEL, MISC.:</t>
  </si>
  <si>
    <t>513E95000</t>
  </si>
  <si>
    <t>513E95020</t>
  </si>
  <si>
    <t>513E95030</t>
  </si>
  <si>
    <t>513E95050</t>
  </si>
  <si>
    <t>514E00050</t>
  </si>
  <si>
    <t>SURFACE PREPARATION OF EXISTING STRUCTURAL STEEL</t>
  </si>
  <si>
    <t>514E00051</t>
  </si>
  <si>
    <t>SURFACE PREPARATION OF EXISTING STRUCTURAL STEEL, AS PER PLAN</t>
  </si>
  <si>
    <t>514E00056</t>
  </si>
  <si>
    <t>FIELD PAINTING OF EXISTING STRUCTURAL STEEL, PRIME COAT</t>
  </si>
  <si>
    <t>514E00057</t>
  </si>
  <si>
    <t>FIELD PAINTING OF EXISTING STRUCTURAL STEEL, PRIME COAT, AS PER PLAN</t>
  </si>
  <si>
    <t>514E00060</t>
  </si>
  <si>
    <t>FIELD PAINTING STRUCTURAL STEEL, INTERMEDIATE COAT</t>
  </si>
  <si>
    <t>514E00061</t>
  </si>
  <si>
    <t>FIELD PAINTING STRUCTURAL STEEL, INTERMEDIATE COAT, AS PER PLAN</t>
  </si>
  <si>
    <t>514E00066</t>
  </si>
  <si>
    <t>FIELD PAINTING STRUCTURAL STEEL, FINISH COAT</t>
  </si>
  <si>
    <t>514E00067</t>
  </si>
  <si>
    <t>FIELD PAINTING STRUCTURAL STEEL, FINISH COAT, AS PER PLAN</t>
  </si>
  <si>
    <t>514E00100</t>
  </si>
  <si>
    <t>514E00101</t>
  </si>
  <si>
    <t>514E00200</t>
  </si>
  <si>
    <t>514E00201</t>
  </si>
  <si>
    <t>514E00300</t>
  </si>
  <si>
    <t>514E00301</t>
  </si>
  <si>
    <t>514E00400</t>
  </si>
  <si>
    <t>514E00401</t>
  </si>
  <si>
    <t>514E00504</t>
  </si>
  <si>
    <t>GRINDING FINS, TEARS, SLIVERS ON EXISTING STRUCTURAL STEEL</t>
  </si>
  <si>
    <t>514E00505</t>
  </si>
  <si>
    <t>GRINDING FINS, TEARS, SLIVERS ON EXISTING STRUCTURAL STEEL, AS PER PLAN</t>
  </si>
  <si>
    <t>514E00800</t>
  </si>
  <si>
    <t>514E00850</t>
  </si>
  <si>
    <t>514E00851</t>
  </si>
  <si>
    <t>514E10000</t>
  </si>
  <si>
    <t>FINAL INSPECTION REPAIR</t>
  </si>
  <si>
    <t>514E10001</t>
  </si>
  <si>
    <t>FINAL INSPECTION REPAIR, AS PER PLAN</t>
  </si>
  <si>
    <t>514E20000</t>
  </si>
  <si>
    <t>FIELD PAINTING OF DAMAGED STRUCTURAL STEEL</t>
  </si>
  <si>
    <t>514E20001</t>
  </si>
  <si>
    <t>FIELD PAINTING OF DAMAGED STRUCTURAL STEEL, AS PER PLAN</t>
  </si>
  <si>
    <t>514E21000</t>
  </si>
  <si>
    <t>514E21001</t>
  </si>
  <si>
    <t>514E27700</t>
  </si>
  <si>
    <t>FIELD PAINTING, MISC.:</t>
  </si>
  <si>
    <t>514E27702</t>
  </si>
  <si>
    <t>514E27710</t>
  </si>
  <si>
    <t>514E27800</t>
  </si>
  <si>
    <t>514E80010</t>
  </si>
  <si>
    <t>SHOP PAINTING AND FIELD TOUCH-UP OF STRUCTURAL STEEL</t>
  </si>
  <si>
    <t>514E80011</t>
  </si>
  <si>
    <t>SHOP PAINTING AND FIELD TOUCH-UP OF STRUCTURAL STEEL, AS PER PLAN</t>
  </si>
  <si>
    <t>514E80020</t>
  </si>
  <si>
    <t>514E80030</t>
  </si>
  <si>
    <t>514E80100</t>
  </si>
  <si>
    <t>SPECIAL - SHOP PAINTING OF STRUCTURAL STEEL</t>
  </si>
  <si>
    <t>514E80110</t>
  </si>
  <si>
    <t>SPECIAL - FIELD PAINTING OF STRUCTURAL STEEL CROSSFRAMES</t>
  </si>
  <si>
    <t>514E99000</t>
  </si>
  <si>
    <t>SPECIAL - BRIDGE PAINTING</t>
  </si>
  <si>
    <t>515E10000</t>
  </si>
  <si>
    <t>PRESTRESSED CONCRETE NON-COMPOSITE BOX BEAM BRIDGE MEMBERS, LEVEL 1, B12-36</t>
  </si>
  <si>
    <t>SPECIFY BEAM LENGTH</t>
  </si>
  <si>
    <t>515E10010</t>
  </si>
  <si>
    <t>PRESTRESSED CONCRETE NON-COMPOSITE BOX BEAM BRIDGE MEMBERS, LEVEL 1, B12-48</t>
  </si>
  <si>
    <t>515E10011</t>
  </si>
  <si>
    <t>PRESTRESSED CONCRETE NON-COMPOSITE BOX BEAM BRIDGE MEMBERS, LEVEL 1, B12-48, AS PER PLAN</t>
  </si>
  <si>
    <t>515E10020</t>
  </si>
  <si>
    <t>PRESTRESSED CONCRETE NON-COMPOSITE BOX BEAM BRIDGE MEMBERS, LEVEL 1, B17-36</t>
  </si>
  <si>
    <t>515E10021</t>
  </si>
  <si>
    <t>PRESTRESSED CONCRETE NON-COMPOSITE BOX BEAM BRIDGE MEMBERS, LEVEL 1, B17-36, AS PER PLAN</t>
  </si>
  <si>
    <t>515E10030</t>
  </si>
  <si>
    <t>PRESTRESSED CONCRETE NON-COMPOSITE BOX BEAM BRIDGE MEMBERS, LEVEL 1, B17-48</t>
  </si>
  <si>
    <t>515E10031</t>
  </si>
  <si>
    <t>PRESTRESSED CONCRETE NON-COMPOSITE BOX BEAM BRIDGE MEMBERS, LEVEL 1, B17-48, AS PER PLAN</t>
  </si>
  <si>
    <t>515E10040</t>
  </si>
  <si>
    <t>PRESTRESSED CONCRETE NON-COMPOSITE BOX BEAM BRIDGE MEMBERS, LEVEL 1, B21-36</t>
  </si>
  <si>
    <t>515E10050</t>
  </si>
  <si>
    <t>PRESTRESSED CONCRETE NON-COMPOSITE BOX BEAM BRIDGE MEMBERS, LEVEL 1, B21-48</t>
  </si>
  <si>
    <t>515E10051</t>
  </si>
  <si>
    <t>PRESTRESSED CONCRETE NON-COMPOSITE BOX BEAM BRIDGE MEMBERS, LEVEL 1, B21-48, AS PER PLAN</t>
  </si>
  <si>
    <t>515E10060</t>
  </si>
  <si>
    <t>PRESTRESSED CONCRETE NON-COMPOSITE BOX BEAM BRIDGE MEMBERS, LEVEL 1, B27-36</t>
  </si>
  <si>
    <t>515E10061</t>
  </si>
  <si>
    <t>PRESTRESSED CONCRETE NON-COMPOSITE BOX BEAM BRIDGE MEMBERS, LEVEL 1, B27-36, AS PER PLAN</t>
  </si>
  <si>
    <t>515E10070</t>
  </si>
  <si>
    <t>PRESTRESSED CONCRETE NON-COMPOSITE BOX BEAM BRIDGE MEMBERS, LEVEL 1, B27-48</t>
  </si>
  <si>
    <t>515E10071</t>
  </si>
  <si>
    <t>PRESTRESSED CONCRETE NON-COMPOSITE BOX BEAM BRIDGE MEMBERS, LEVEL 1, B27-48, AS PER PLAN</t>
  </si>
  <si>
    <t>515E10080</t>
  </si>
  <si>
    <t>PRESTRESSED CONCRETE NON-COMPOSITE BOX BEAM BRIDGE MEMBERS, LEVEL 1, B33-36</t>
  </si>
  <si>
    <t>515E10081</t>
  </si>
  <si>
    <t>PRESTRESSED CONCRETE NON-COMPOSITE BOX BEAM BRIDGE MEMBERS, LEVEL 1, B33-36, AS PER PLAN</t>
  </si>
  <si>
    <t>515E10090</t>
  </si>
  <si>
    <t>PRESTRESSED CONCRETE NON-COMPOSITE BOX BEAM BRIDGE MEMBERS, LEVEL 1, B33-48</t>
  </si>
  <si>
    <t>515E10091</t>
  </si>
  <si>
    <t>PRESTRESSED CONCRETE NON-COMPOSITE BOX BEAM BRIDGE MEMBERS, LEVEL 1, B33-48, AS PER PLAN</t>
  </si>
  <si>
    <t>515E10100</t>
  </si>
  <si>
    <t>PRESTRESSED CONCRETE NON-COMPOSITE BOX BEAM BRIDGE MEMBERS, LEVEL 1, B42-36</t>
  </si>
  <si>
    <t>515E10110</t>
  </si>
  <si>
    <t>PRESTRESSED CONCRETE NON-COMPOSITE BOX BEAM BRIDGE MEMBERS, LEVEL 1, B42-48</t>
  </si>
  <si>
    <t>515E10111</t>
  </si>
  <si>
    <t>PRESTRESSED CONCRETE NON-COMPOSITE BOX BEAM BRIDGE MEMBERS, LEVEL 1, B42-48, AS PER PLAN</t>
  </si>
  <si>
    <t>515E10300</t>
  </si>
  <si>
    <t>DRAPED STRAND PRESTRESSED CONCRETE BRIDGE I-BEAM MEMBERS, LEVEL 3</t>
  </si>
  <si>
    <t>515E11000</t>
  </si>
  <si>
    <t>PRESTRESSED CONCRETE NON-COMPOSITE BOX BEAM BRIDGE MEMBERS, LEVEL 1, MISC.:</t>
  </si>
  <si>
    <t>515E12000</t>
  </si>
  <si>
    <t>PRESTRESSED CONCRETE COMPOSITE BOX BEAM BRIDGE MEMBERS, LEVEL 1, CB12-36</t>
  </si>
  <si>
    <t>515E12010</t>
  </si>
  <si>
    <t>PRESTRESSED CONCRETE COMPOSITE BOX BEAM BRIDGE MEMBERS, LEVEL 1, CB12-48</t>
  </si>
  <si>
    <t>515E12020</t>
  </si>
  <si>
    <t>PRESTRESSED CONCRETE COMPOSITE BOX BEAM BRIDGE MEMBERS, LEVEL 1, CB17-36</t>
  </si>
  <si>
    <t>515E12021</t>
  </si>
  <si>
    <t>PRESTRESSED CONCRETE COMPOSITE BOX BEAM BRIDGE MEMBERS, LEVEL 1, CB17-36, AS PER PLAN</t>
  </si>
  <si>
    <t>515E12030</t>
  </si>
  <si>
    <t>PRESTRESSED CONCRETE COMPOSITE BOX BEAM BRIDGE MEMBERS, LEVEL 1, CB17-48</t>
  </si>
  <si>
    <t>515E12031</t>
  </si>
  <si>
    <t>PRESTRESSED CONCRETE COMPOSITE BOX BEAM BRIDGE MEMBERS, LEVEL 1, CB17-48, AS PER PLAN</t>
  </si>
  <si>
    <t>515E12040</t>
  </si>
  <si>
    <t>PRESTRESSED CONCRETE COMPOSITE BOX BEAM BRIDGE MEMBERS, LEVEL 1, CB21-36</t>
  </si>
  <si>
    <t>515E12041</t>
  </si>
  <si>
    <t>PRESTRESSED CONCRETE COMPOSITE BOX BEAM BRIDGE MEMBERS, LEVEL 1, CB21-36, AS PER PLAN</t>
  </si>
  <si>
    <t>515E12050</t>
  </si>
  <si>
    <t>PRESTRESSED CONCRETE COMPOSITE BOX BEAM BRIDGE MEMBERS, LEVEL 1, CB21-48</t>
  </si>
  <si>
    <t>515E12051</t>
  </si>
  <si>
    <t>PRESTRESSED CONCRETE COMPOSITE BOX BEAM BRIDGE MEMBERS, LEVEL 1, CB21-48, AS PER PLAN</t>
  </si>
  <si>
    <t>515E12060</t>
  </si>
  <si>
    <t>PRESTRESSED CONCRETE COMPOSITE BOX BEAM BRIDGE MEMBERS, LEVEL 1, CB27-36</t>
  </si>
  <si>
    <t>515E12061</t>
  </si>
  <si>
    <t>PRESTRESSED CONCRETE COMPOSITE BOX BEAM BRIDGE MEMBERS, LEVEL 1, CB27-36, AS PER PLAN</t>
  </si>
  <si>
    <t>515E12070</t>
  </si>
  <si>
    <t>PRESTRESSED CONCRETE COMPOSITE BOX BEAM BRIDGE MEMBERS, LEVEL 1, CB27-48</t>
  </si>
  <si>
    <t>515E12071</t>
  </si>
  <si>
    <t>PRESTRESSED CONCRETE COMPOSITE BOX BEAM BRIDGE MEMBERS, LEVEL 1, CB27-48, AS PER PLAN</t>
  </si>
  <si>
    <t>515E12080</t>
  </si>
  <si>
    <t>PRESTRESSED CONCRETE COMPOSITE BOX BEAM BRIDGE MEMBERS, LEVEL 1, CB33-36</t>
  </si>
  <si>
    <t>515E12081</t>
  </si>
  <si>
    <t>PRESTRESSED CONCRETE COMPOSITE BOX BEAM BRIDGE MEMBERS, LEVEL 1, CB33-36, AS PER PLAN</t>
  </si>
  <si>
    <t>515E12090</t>
  </si>
  <si>
    <t>PRESTRESSED CONCRETE COMPOSITE BOX BEAM BRIDGE MEMBERS, LEVEL 1, CB33-48</t>
  </si>
  <si>
    <t>515E12091</t>
  </si>
  <si>
    <t>PRESTRESSED CONCRETE COMPOSITE BOX BEAM BRIDGE MEMBERS, LEVEL 1, CB33-48, AS PER PLAN</t>
  </si>
  <si>
    <t>515E12100</t>
  </si>
  <si>
    <t>PRESTRESSED CONCRETE COMPOSITE BOX BEAM BRIDGE MEMBERS, LEVEL 1, CB42-36</t>
  </si>
  <si>
    <t>515E12101</t>
  </si>
  <si>
    <t>PRESTRESSED CONCRETE COMPOSITE BOX BEAM BRIDGE MEMBERS, LEVEL 1, CB42-36, AS PER PLAN</t>
  </si>
  <si>
    <t>515E12110</t>
  </si>
  <si>
    <t>PRESTRESSED CONCRETE COMPOSITE BOX BEAM BRIDGE MEMBERS, LEVEL 1, CB42-48</t>
  </si>
  <si>
    <t>515E12111</t>
  </si>
  <si>
    <t>PRESTRESSED CONCRETE COMPOSITE BOX BEAM BRIDGE MEMBERS, LEVEL 1, CB42-48, AS PER PLAN</t>
  </si>
  <si>
    <t>515E13000</t>
  </si>
  <si>
    <t>PRESTRESSED CONCRETE COMPOSITE BOX BEAM BRIDGE MEMBERS, LEVEL 1, MISC.:</t>
  </si>
  <si>
    <t>515E14000</t>
  </si>
  <si>
    <t>STRAIGHT STRAND PRESTRESSED CONCRETE BRIDGE I-BEAM MEMBERS, LEVEL 2, TYPE 2</t>
  </si>
  <si>
    <t>515E14010</t>
  </si>
  <si>
    <t>STRAIGHT STRAND PRESTRESSED CONCRETE BRIDGE I-BEAM MEMBERS, LEVEL 2, TYPE 3</t>
  </si>
  <si>
    <t>515E14011</t>
  </si>
  <si>
    <t>STRAIGHT STRAND PRESTRESSED CONCRETE BRIDGE I-BEAM MEMBERS, LEVEL 2, TYPE 3, AS PER PLAN</t>
  </si>
  <si>
    <t>515E14020</t>
  </si>
  <si>
    <t>STRAIGHT STRAND PRESTRESSED CONCRETE BRIDGE I-BEAM MEMBERS, LEVEL 2, TYPE 4</t>
  </si>
  <si>
    <t>515E14021</t>
  </si>
  <si>
    <t>STRAIGHT STRAND PRESTRESSED CONCRETE BRIDGE I-BEAM MEMBERS, LEVEL 2, TYPE 4, AS PER PLAN</t>
  </si>
  <si>
    <t>515E14030</t>
  </si>
  <si>
    <t>STRAIGHT STRAND PRESTRESSED CONCRETE BRIDGE I-BEAM MEMBERS, LEVEL 2, TYPE 4 MOD. (60")</t>
  </si>
  <si>
    <t>515E14040</t>
  </si>
  <si>
    <t>STRAIGHT STRAND PRESTRESSED CONCRETE BRIDGE I-BEAM MEMBERS, LEVEL 2, TYPE 4 MOD. (66")</t>
  </si>
  <si>
    <t>515E14050</t>
  </si>
  <si>
    <t>STRAIGHT STRAND PRESTRESSED CONCRETE BRIDGE I-BEAM MEMBERS, LEVEL 2, TYPE 4 MOD. (72")</t>
  </si>
  <si>
    <t>515E14051</t>
  </si>
  <si>
    <t>STRAIGHT STRAND PRESTRESSED CONCRETE BRIDGE I-BEAM MEMBERS, LEVEL 2, TYPE 4 MOD. (72"), AS PER PLAN</t>
  </si>
  <si>
    <t>515E14060</t>
  </si>
  <si>
    <t>STRAIGHT STRAND PRESTRESSED CONCRETE BRIDGE I-BEAM MEMBERS, LEVEL 2, TYPE 4 MOD. (78")</t>
  </si>
  <si>
    <t>515E14070</t>
  </si>
  <si>
    <t>STRAIGHT STRAND PRESTRESSED CONCRETE BRIDGE I-BEAM MEMBERS, LEVEL 2, TYPE WF36-49</t>
  </si>
  <si>
    <t>515E14080</t>
  </si>
  <si>
    <t>STRAIGHT STRAND PRESTRESSED CONCRETE BRIDGE I-BEAM MEMBERS, LEVEL 2, TYPE WF42-49</t>
  </si>
  <si>
    <t>515E14090</t>
  </si>
  <si>
    <t>STRAIGHT STRAND PRESTRESSED CONCRETE BRIDGE I-BEAM MEMBERS, LEVEL 2, TYPE WF48-49</t>
  </si>
  <si>
    <t>515E14100</t>
  </si>
  <si>
    <t>STRAIGHT STRAND PRESTRESSED CONCRETE BRIDGE I-BEAM MEMBERS, LEVEL 2, TYPE WF54-49</t>
  </si>
  <si>
    <t>515E14110</t>
  </si>
  <si>
    <t>STRAIGHT STRAND PRESTRESSED CONCRETE BRIDGE I-BEAM MEMBERS, LEVEL 2, TYPE WF60-49</t>
  </si>
  <si>
    <t>515E14120</t>
  </si>
  <si>
    <t>STRAIGHT STRAND PRESTRESSED CONCRETE BRIDGE I-BEAM MEMBERS, LEVEL 2, TYPE WF66-49</t>
  </si>
  <si>
    <t>515E14130</t>
  </si>
  <si>
    <t>STRAIGHT STRAND PRESTRESSED CONCRETE BRIDGE I-BEAM MEMBERS, LEVEL 2, TYPE WF72-49</t>
  </si>
  <si>
    <t>515E15000</t>
  </si>
  <si>
    <t>DRAPED STRAND PRESTRESSED CONCRETE BRIDGE I-BEAM MEMBERS, LEVEL 3, TYPE 2</t>
  </si>
  <si>
    <t>515E15010</t>
  </si>
  <si>
    <t>DRAPED STRAND PRESTRESSED CONCRETE BRIDGE I-BEAM MEMBERS, LEVEL 3, TYPE 3</t>
  </si>
  <si>
    <t>515E15011</t>
  </si>
  <si>
    <t>DRAPED STRAND PRESTRESSED CONCRETE BRIDGE I-BEAM MEMBERS, LEVEL 3, TYPE 3, AS PER PLAN</t>
  </si>
  <si>
    <t>515E15020</t>
  </si>
  <si>
    <t>DRAPED STRAND PRESTRESSED CONCRETE BRIDGE I-BEAM MEMBERS, LEVEL 3, TYPE 4</t>
  </si>
  <si>
    <t>515E15021</t>
  </si>
  <si>
    <t>DRAPED STRAND PRESTRESSED CONCRETE BRIDGE I-BEAM MEMBERS, LEVEL 3, TYPE 4, AS PER PLAN</t>
  </si>
  <si>
    <t>515E15030</t>
  </si>
  <si>
    <t>DRAPED STRAND PRESTRESSED CONCRETE BRIDGE I-BEAM MEMBERS, LEVEL 3, TYPE 4 MOD. (60 IN.)</t>
  </si>
  <si>
    <t>515E15031</t>
  </si>
  <si>
    <t>DRAPED STRAND PRESTRESSED CONCRETE BRIDGE I-BEAM MEMBERS, LEVEL 3, TYPE 4 MOD. (60"), AS PER PLAN</t>
  </si>
  <si>
    <t>515E15040</t>
  </si>
  <si>
    <t>DRAPED STRAND PRESTRESSED CONCRETE BRIDGE I-BEAM MEMBERS, LEVEL 3, TYPE 4 MOD. (66")</t>
  </si>
  <si>
    <t>515E15041</t>
  </si>
  <si>
    <t>DRAPED STRAND PRESTRESSED CONCRETE BRIDGE I-BEAM MEMBERS, LEVEL 3, TYPE 4 MOD. (66"), AS PER PLAN</t>
  </si>
  <si>
    <t>515E15050</t>
  </si>
  <si>
    <t>DRAPED STRAND PRESTRESSED CONCRETE BRIDGE I-BEAM MEMBERS, LEVEL 3, TYPE 4 MOD. (72")</t>
  </si>
  <si>
    <t>515E15051</t>
  </si>
  <si>
    <t>DRAPED STRAND PRESTRESSED CONCRETE BRIDGE I-BEAM MEMBERS, LEVEL 3, TYPE 4 MOD. (72"), AS PER PLAN</t>
  </si>
  <si>
    <t>515E15054</t>
  </si>
  <si>
    <t>DRAPED STRAND PRESTRESSED CONCRETE BRIDGE I-BEAM MEMBERS, LEVEL 3, TYPE 4 MOD. (78")</t>
  </si>
  <si>
    <t>515E15055</t>
  </si>
  <si>
    <t>DRAPED STRAND PRESTRESSED CONCRETE BRIDGE I-BEAM MEMBERS, LEVEL 3, TYPE 4 MOD. (78"), AS PER PLAN</t>
  </si>
  <si>
    <t>515E15060</t>
  </si>
  <si>
    <t>DRAPED STRAND PRESTRESSED CONCRETE BRIDGE I-BEAM MEMBERS, LEVEL 3, TYPE 4 MOD. (84")</t>
  </si>
  <si>
    <t>515E15061</t>
  </si>
  <si>
    <t>DRAPED STRAND PRESTRESSED CONCRETE BRIDGE I-BEAM MEMBERS, LEVEL 3, TYPE 4 MOD. (84"), AS PER PLAN</t>
  </si>
  <si>
    <t>515E15070</t>
  </si>
  <si>
    <t>DRAPED STRAND PRESTRESSED CONCRETE BRIDGE I-BEAM MEMBERS, LEVEL 3, TYPE WF36-49</t>
  </si>
  <si>
    <t>515E15071</t>
  </si>
  <si>
    <t>DRAPED STRAND PRESTRESSED CONCRETE BRIDGE I-BEAM MEMBERS, LEVEL 3, TYPE WF36-49, AS PER PLAN</t>
  </si>
  <si>
    <t>515E15080</t>
  </si>
  <si>
    <t>DRAPED STRAND PRESTRESSED CONCRETE BRIDGE I-BEAM MEMBERS, LEVEL 3, TYPE WF42-49</t>
  </si>
  <si>
    <t>515E15090</t>
  </si>
  <si>
    <t>DRAPED STRAND PRESTRESSED CONCRETE BRIDGE I-BEAM MEMBERS, LEVEL 3, TYPE WF48-49</t>
  </si>
  <si>
    <t>515E15100</t>
  </si>
  <si>
    <t>DRAPED STRAND PRESTRESSED CONCRETE BRIDGE I-BEAM MEMBERS, LEVEL 3, TYPE WF54-49</t>
  </si>
  <si>
    <t>515E15110</t>
  </si>
  <si>
    <t>DRAPED STRAND PRESTRESSED CONCRETE BRIDGE I-BEAM MEMBERS, LEVEL 3, TYPE WF60-49</t>
  </si>
  <si>
    <t>515E15120</t>
  </si>
  <si>
    <t>DRAPED STRAND PRESTRESSED CONCRETE BRIDGE I-BEAM MEMBERS, LEVEL 3, TYPE WF66-49</t>
  </si>
  <si>
    <t>515E15130</t>
  </si>
  <si>
    <t>DRAPED STRAND PRESTRESSED CONCRETE BRIDGE I-BEAM MEMBERS, LEVEL 3, TYPE WF72-49</t>
  </si>
  <si>
    <t>515E15140</t>
  </si>
  <si>
    <t>DRAPED STRAND PRESTRESSED CONCRETE BRIDGE I-BEAM MEMBERS, LEVEL 3, TYPE WF84-49</t>
  </si>
  <si>
    <t>515E16000</t>
  </si>
  <si>
    <t>PRESTRESSED CONCRETE BRIDGE I-BEAM MEMBERS, MISC.:</t>
  </si>
  <si>
    <t>515E17000</t>
  </si>
  <si>
    <t>PRESTRESSED CONCRETE, MISC.:</t>
  </si>
  <si>
    <t>515E20000</t>
  </si>
  <si>
    <t>INTERMEDIATE DIAPHRAGMS</t>
  </si>
  <si>
    <t>515E20001</t>
  </si>
  <si>
    <t>INTERMEDIATE DIAPHRAGMS, AS PER PLAN</t>
  </si>
  <si>
    <t>515E30000</t>
  </si>
  <si>
    <t>HIGH EARLY STRENGTH KEYWAY GROUT</t>
  </si>
  <si>
    <t>516E01300</t>
  </si>
  <si>
    <t>ELASTOMERIC STRIP SEAL WITHOUT STEEL EXTRUSIONS</t>
  </si>
  <si>
    <t>516E01301</t>
  </si>
  <si>
    <t>ELASTOMERIC STRIP SEAL WITHOUT STEEL EXTRUSIONS, AS PER PLAN</t>
  </si>
  <si>
    <t>516E10000</t>
  </si>
  <si>
    <t>PREFORMED ELASTOMERIC COMPRESSION JOINT SEAL</t>
  </si>
  <si>
    <t>516E10001</t>
  </si>
  <si>
    <t>PREFORMED ELASTOMERIC COMPRESSION JOINT SEAL, AS PER PLAN</t>
  </si>
  <si>
    <t>516E10010</t>
  </si>
  <si>
    <t>ARMORLESS PREFORMED JOINT SEAL</t>
  </si>
  <si>
    <t>516E10011</t>
  </si>
  <si>
    <t>ARMORLESS PREFORMED JOINT SEAL, AS PER PLAN</t>
  </si>
  <si>
    <t>516E10500</t>
  </si>
  <si>
    <t>STRUCTURAL EXPANSION JOINT INCLUDING ELASTOMERIC COMPRESSION SEAL</t>
  </si>
  <si>
    <t>516E10501</t>
  </si>
  <si>
    <t>STRUCTURAL EXPANSION JOINT INCLUDING ELASTOMERIC COMPRESSION SEAL, AS PER PLAN</t>
  </si>
  <si>
    <t>516E10900</t>
  </si>
  <si>
    <t>ELASTOMERIC COMPRESSION SEAL</t>
  </si>
  <si>
    <t>516E10901</t>
  </si>
  <si>
    <t>ELASTOMERIC COMPRESSION SEAL, AS PER PLAN</t>
  </si>
  <si>
    <t>516E11210</t>
  </si>
  <si>
    <t>STRUCTURAL EXPANSION JOINT INCLUDING ELASTOMERIC STRIP SEAL</t>
  </si>
  <si>
    <t>516E11211</t>
  </si>
  <si>
    <t>STRUCTURAL EXPANSION JOINT INCLUDING ELASTOMERIC STRIP SEAL, AS PER PLAN</t>
  </si>
  <si>
    <t>516E11800</t>
  </si>
  <si>
    <t>VERTICAL EXTENSION OF STRUCTURAL EXPANSION JOINT</t>
  </si>
  <si>
    <t>516E11801</t>
  </si>
  <si>
    <t>VERTICAL EXTENSION OF STRUCTURAL EXPANSION JOINT, AS PER PLAN</t>
  </si>
  <si>
    <t>516E11900</t>
  </si>
  <si>
    <t>HORIZONTAL EXTENSION OF STRUCTURAL EXPANSION JOINT</t>
  </si>
  <si>
    <t>516E11901</t>
  </si>
  <si>
    <t>HORIZONTAL EXTENSION OF STRUCTURAL EXPANSION JOINT, AS PER PLAN</t>
  </si>
  <si>
    <t>516E12200</t>
  </si>
  <si>
    <t>STRUCTURAL STEEL EXPANSION JOINT</t>
  </si>
  <si>
    <t>516E12201</t>
  </si>
  <si>
    <t>STRUCTURAL STEEL EXPANSION JOINT, AS PER PLAN</t>
  </si>
  <si>
    <t>516E12300</t>
  </si>
  <si>
    <t>STRIP SEAL EXPANSION JOINT ANCHORED WITH ELASTOMERIC CONCRETE</t>
  </si>
  <si>
    <t>WITHOUT SIDEWALK</t>
  </si>
  <si>
    <t>516E12301</t>
  </si>
  <si>
    <t>STRIP SEAL EXPANSION JOINT ANCHORED WITH ELASTOMERIC CONCRETE, AS PER PLAN</t>
  </si>
  <si>
    <t>516E12302</t>
  </si>
  <si>
    <t>WITH SIDEWALK</t>
  </si>
  <si>
    <t>516E12310</t>
  </si>
  <si>
    <t>SIDEWALK COVER PLATE</t>
  </si>
  <si>
    <t>516E12400</t>
  </si>
  <si>
    <t>SPECIAL - MODULAR EXPANSION JOINT</t>
  </si>
  <si>
    <t>516E13000</t>
  </si>
  <si>
    <t>1/4" PREFORMED EXPANSION JOINT FILLER</t>
  </si>
  <si>
    <t>516E13001</t>
  </si>
  <si>
    <t>1/4" PREFORMED EXPANSION JOINT FILLER, AS PER PLAN</t>
  </si>
  <si>
    <t>516E13200</t>
  </si>
  <si>
    <t>1/2" PREFORMED EXPANSION JOINT FILLER</t>
  </si>
  <si>
    <t>516E13201</t>
  </si>
  <si>
    <t>1/2" PREFORMED EXPANSION JOINT FILLER, AS PER PLAN</t>
  </si>
  <si>
    <t>516E13400</t>
  </si>
  <si>
    <t>3/4" PREFORMED EXPANSION JOINT FILLER</t>
  </si>
  <si>
    <t>516E13600</t>
  </si>
  <si>
    <t>1" PREFORMED EXPANSION JOINT FILLER</t>
  </si>
  <si>
    <t>516E13601</t>
  </si>
  <si>
    <t>1" PREFORMED EXPANSION JOINT FILLER, AS PER PLAN</t>
  </si>
  <si>
    <t>516E13800</t>
  </si>
  <si>
    <t>1-1/2" PREFORMED EXPANSION JOINT FILLER</t>
  </si>
  <si>
    <t>516E13900</t>
  </si>
  <si>
    <t>2" PREFORMED EXPANSION JOINT FILLER</t>
  </si>
  <si>
    <t>516E13901</t>
  </si>
  <si>
    <t>2" PREFORMED EXPANSION JOINT FILLER, AS PER PLAN</t>
  </si>
  <si>
    <t>516E14000</t>
  </si>
  <si>
    <t>PREFORMED EXPANSION JOINT FILLER, MISC.:</t>
  </si>
  <si>
    <t>516E14010</t>
  </si>
  <si>
    <t>SPECIAL - POURED POLYURETHANE JOINT SEAL</t>
  </si>
  <si>
    <t>516E14014</t>
  </si>
  <si>
    <t>INTEGRAL ABUTMENT EXPANSION JOINT SEAL</t>
  </si>
  <si>
    <t>516E14015</t>
  </si>
  <si>
    <t>INTEGRAL ABUTMENT EXPANSION JOINT SEAL, AS PER PLAN</t>
  </si>
  <si>
    <t>516E14020</t>
  </si>
  <si>
    <t>SEMI-INTEGRAL ABUTMENT EXPANSION JOINT SEAL</t>
  </si>
  <si>
    <t>516E14021</t>
  </si>
  <si>
    <t>SEMI-INTEGRAL ABUTMENT EXPANSION JOINT SEAL, AS PER PLAN</t>
  </si>
  <si>
    <t>516E14100</t>
  </si>
  <si>
    <t>SPECIAL - CONTINUOUS SEAL IN POLYMER CONCRETE JOINT</t>
  </si>
  <si>
    <t>SPECIFY WIDTH</t>
  </si>
  <si>
    <t>516E14110</t>
  </si>
  <si>
    <t>SPECIAL - CONTINUOUS SEAL IN STRUCTURAL STEEL JOINT</t>
  </si>
  <si>
    <t>516E14500</t>
  </si>
  <si>
    <t>STRUCTURAL JOINT OR JOINT SEALER, MISC.:</t>
  </si>
  <si>
    <t>516E14600</t>
  </si>
  <si>
    <t>516E14800</t>
  </si>
  <si>
    <t>516E15000</t>
  </si>
  <si>
    <t>516E20000</t>
  </si>
  <si>
    <t>3/4" ELASTOMERIC ERECTION STRIP</t>
  </si>
  <si>
    <t>516E20010</t>
  </si>
  <si>
    <t>1" ELASTOMERIC ERECTION STRIP</t>
  </si>
  <si>
    <t>516E25000</t>
  </si>
  <si>
    <t>NYLON REINFORCED NEOPRENE SHEETING</t>
  </si>
  <si>
    <t>516E25001</t>
  </si>
  <si>
    <t>NYLON REINFORCED NEOPRENE SHEETING, AS PER PLAN</t>
  </si>
  <si>
    <t>516E31000</t>
  </si>
  <si>
    <t>JOINT SEALER</t>
  </si>
  <si>
    <t>516E31001</t>
  </si>
  <si>
    <t>JOINT SEALER, AS PER PLAN</t>
  </si>
  <si>
    <t>516E31010</t>
  </si>
  <si>
    <t>2" DEEP JOINT SEALER</t>
  </si>
  <si>
    <t>516E31011</t>
  </si>
  <si>
    <t>2" DEEP JOINT SEALER, AS PER PLAN</t>
  </si>
  <si>
    <t>516E31200</t>
  </si>
  <si>
    <t>SPECIAL - SAWING AND SEALING BITUMINOUS CONCRETE JOINTS</t>
  </si>
  <si>
    <t>STRUCTURE ITEM ONLY</t>
  </si>
  <si>
    <t>516E31250</t>
  </si>
  <si>
    <t>SPECIAL - SAWING AND SEALING CONCRETE JOINTS</t>
  </si>
  <si>
    <t>516E41100</t>
  </si>
  <si>
    <t>1/8" PREFORMED BEARING PAD, TYPE CDP</t>
  </si>
  <si>
    <t>516E41200</t>
  </si>
  <si>
    <t>516E41300</t>
  </si>
  <si>
    <t>1/2" ELASTOMERIC BEARING PAD, TYPE PEP</t>
  </si>
  <si>
    <t>516E41400</t>
  </si>
  <si>
    <t>516E41500</t>
  </si>
  <si>
    <t>1" ELASTOMERIC BEARING PAD, TYPE PEP</t>
  </si>
  <si>
    <t>516E41600</t>
  </si>
  <si>
    <t>516E41601</t>
  </si>
  <si>
    <t>1" ELASTOMERIC BEARING PAD, TYPE PEP, AS PER PLAN</t>
  </si>
  <si>
    <t>516E42000</t>
  </si>
  <si>
    <t>ELASTOMERIC BEARING PAD, MISC.:</t>
  </si>
  <si>
    <t>516E42600</t>
  </si>
  <si>
    <t>516E43100</t>
  </si>
  <si>
    <t>ELASTOMERIC BEARING WITH INTERNAL LAMINATES ONLY (NEOPRENE)</t>
  </si>
  <si>
    <t>&lt;2" THICK, SPECIFY DIMENSIONS</t>
  </si>
  <si>
    <t>516E43101</t>
  </si>
  <si>
    <t>ELASTOMERIC BEARING WITH INTERNAL LAMINATES ONLY (NEOPRENE), AS PER PLAN</t>
  </si>
  <si>
    <t>516E43200</t>
  </si>
  <si>
    <t>2"-3" TK, SPECIFY DIMENSIONS</t>
  </si>
  <si>
    <t>516E43201</t>
  </si>
  <si>
    <t>516E43300</t>
  </si>
  <si>
    <t>3"-4" TK, SPECIFY DIMENSIONS</t>
  </si>
  <si>
    <t>516E43301</t>
  </si>
  <si>
    <t>516E43400</t>
  </si>
  <si>
    <t>4"-5" TK, SPECIFY DIMENSIONS</t>
  </si>
  <si>
    <t>516E43401</t>
  </si>
  <si>
    <t>516E43500</t>
  </si>
  <si>
    <t>5" &amp; OVER, SPECIFY DIMENSIONS</t>
  </si>
  <si>
    <t>516E43501</t>
  </si>
  <si>
    <t>516E44000</t>
  </si>
  <si>
    <t>ELASTOMERIC BEARING WITH INTERNAL LAMINATES AND LOAD PLATE (NEOPRENE)</t>
  </si>
  <si>
    <t>516E44001</t>
  </si>
  <si>
    <t>ELASTOMERIC BEARING WITH INTERNAL LAMINATES AND LOAD PLATE (NEOPRENE), AS PER PLAN</t>
  </si>
  <si>
    <t>516E44100</t>
  </si>
  <si>
    <t>516E44101</t>
  </si>
  <si>
    <t>516E44200</t>
  </si>
  <si>
    <t>516E44201</t>
  </si>
  <si>
    <t>516E44300</t>
  </si>
  <si>
    <t>516E44301</t>
  </si>
  <si>
    <t>516E44400</t>
  </si>
  <si>
    <t>516E44401</t>
  </si>
  <si>
    <t>516E45000</t>
  </si>
  <si>
    <t>STEEL POT BEARING</t>
  </si>
  <si>
    <t>516E45001</t>
  </si>
  <si>
    <t>STEEL POT BEARING, AS PER PLAN</t>
  </si>
  <si>
    <t>516E45100</t>
  </si>
  <si>
    <t>SPECIAL - BEARING TEST, STEEL POT BEARING</t>
  </si>
  <si>
    <t>516E45300</t>
  </si>
  <si>
    <t>SPECIAL - ADDITIONAL BEARING TEST, STEEL POT BEARING</t>
  </si>
  <si>
    <t>516E45304</t>
  </si>
  <si>
    <t>REFURBISH BEARING DEVICE</t>
  </si>
  <si>
    <t>516E45305</t>
  </si>
  <si>
    <t>REFURBISH BEARING DEVICE, AS PER PLAN</t>
  </si>
  <si>
    <t>516E45306</t>
  </si>
  <si>
    <t>516E45307</t>
  </si>
  <si>
    <t>516E46000</t>
  </si>
  <si>
    <t>BEARING DEVICE, BOLSTER</t>
  </si>
  <si>
    <t>516E46001</t>
  </si>
  <si>
    <t>BEARING DEVICE, BOLSTER, AS PER PLAN</t>
  </si>
  <si>
    <t>516E46200</t>
  </si>
  <si>
    <t>BEARING DEVICE, ROCKER</t>
  </si>
  <si>
    <t>516E46201</t>
  </si>
  <si>
    <t>BEARING DEVICE, ROCKER, AS PER PLAN</t>
  </si>
  <si>
    <t>516E46500</t>
  </si>
  <si>
    <t>BEARING, PTFE (TEFLON)</t>
  </si>
  <si>
    <t>516E46501</t>
  </si>
  <si>
    <t>BEARING, PTFE (TEFLON), AS PER PLAN</t>
  </si>
  <si>
    <t>516E46700</t>
  </si>
  <si>
    <t>RESET BEARING</t>
  </si>
  <si>
    <t>516E46701</t>
  </si>
  <si>
    <t>RESET BEARING, AS PER PLAN</t>
  </si>
  <si>
    <t>516E46800</t>
  </si>
  <si>
    <t>SPECIAL - REFURBISH AND RESET BEARING</t>
  </si>
  <si>
    <t>516E46900</t>
  </si>
  <si>
    <t>BEARING DEVICE, MISC.:</t>
  </si>
  <si>
    <t>516E46910</t>
  </si>
  <si>
    <t>516E46920</t>
  </si>
  <si>
    <t>516E46930</t>
  </si>
  <si>
    <t>516E47000</t>
  </si>
  <si>
    <t>JACKING AND TEMPORARY SUPPORT OF SUPERSTRUCTURE</t>
  </si>
  <si>
    <t>516E47001</t>
  </si>
  <si>
    <t>JACKING AND TEMPORARY SUPPORT OF SUPERSTRUCTURE, AS PER PLAN</t>
  </si>
  <si>
    <t>517E70000</t>
  </si>
  <si>
    <t>RAILING (TWIN STEEL TUBE)</t>
  </si>
  <si>
    <t>SEE BDM 310.11, STR GROUNDING</t>
  </si>
  <si>
    <t>517E70001</t>
  </si>
  <si>
    <t>RAILING (TWIN STEEL TUBE), AS PER PLAN</t>
  </si>
  <si>
    <t>517E70100</t>
  </si>
  <si>
    <t>RAILING (THREE STEEL TUBE BRIDGE RAILING)</t>
  </si>
  <si>
    <t>517E70101</t>
  </si>
  <si>
    <t>RAILING (THREE STEEL TUBE BRIDGE RAILING), AS PER PLAN</t>
  </si>
  <si>
    <t>517E71500</t>
  </si>
  <si>
    <t>RAILING (CONCRETE PARAPET WITH DOUBLE PIPE RAIL)</t>
  </si>
  <si>
    <t>517E71501</t>
  </si>
  <si>
    <t>RAILING (CONCRETE PARAPET WITH DOUBLE PIPE RAIL), AS PER PLAN</t>
  </si>
  <si>
    <t>517E71502</t>
  </si>
  <si>
    <t>RAILING (CONCRETE PARAPET WITH DOUBLE PIPE RAIL) WITH QC/QA</t>
  </si>
  <si>
    <t>517E71503</t>
  </si>
  <si>
    <t>RAILING (CONCRETE PARAPET WITH DOUBLE PIPE RAIL) WITH QC/QA, AS PER PLAN</t>
  </si>
  <si>
    <t>517E72200</t>
  </si>
  <si>
    <t>RAILING (DEEP BEAM RAIL WITH STEEL TUBULAR BACKUP AND TYPE 1 STEEL POSTS AND ANCHOR BOLTS)</t>
  </si>
  <si>
    <t>517E72201</t>
  </si>
  <si>
    <t>RAILING (DEEP BEAM RAIL WITH STEEL TUBULAR BACKUP AND TYPE 1 STEEL POSTS AND ANCHOR BOLTS), AS PER PLAN</t>
  </si>
  <si>
    <t>517E72204</t>
  </si>
  <si>
    <t>RAILING (DEEP BEAM RAIL WITH STEEL TUBULAR BACKUP AND TYPE 1 STEEL POSTS)</t>
  </si>
  <si>
    <t>517E72205</t>
  </si>
  <si>
    <t>RAILING (DEEP BEAM RAIL WITH STEEL TUBULAR BACKUP AND TYPE 1 STEEL POSTS), AS PER PLAN</t>
  </si>
  <si>
    <t>517E72300</t>
  </si>
  <si>
    <t>RAILING (DEEP BEAM RAIL WITH STEEL TUBULAR BACKUP AND TYPE 2 STEEL POSTS AND ANCHOR BOLTS)</t>
  </si>
  <si>
    <t>517E72301</t>
  </si>
  <si>
    <t>RAILING (DEEP BEAM RAIL WITH STEEL TUBULAR BACKUP AND TYPE 2 STEEL POSTS AND ANCHOR BOLTS), AS PER PLAN</t>
  </si>
  <si>
    <t>517E72306</t>
  </si>
  <si>
    <t>RAILING (DEEP BEAM RAIL WITH STEEL TUBULAR BACKUP AND TYPE 2 STEEL POSTS)</t>
  </si>
  <si>
    <t>517E72307</t>
  </si>
  <si>
    <t>RAILING (DEEP BEAM RAIL WITH STEEL TUBULAR BACKUP AND TYPE 2 STEEL POSTS), AS PER PLAN</t>
  </si>
  <si>
    <t>517E72500</t>
  </si>
  <si>
    <t>RAILING (DEEP BEAM RAIL WITH 2 STEEL TUBULAR BACKUPS AND STEEL POSTS)</t>
  </si>
  <si>
    <t>517E72501</t>
  </si>
  <si>
    <t>RAILING (DEEP BEAM RAIL WITH 2 STEEL TUBULAR BACKUPS AND STEEL POSTS), AS PER PLAN</t>
  </si>
  <si>
    <t>517E72510</t>
  </si>
  <si>
    <t>RAILING (DEEP BEAM RAIL WITH 3 STEEL TUBULAR BACKUPS AND STEEL POSTS)</t>
  </si>
  <si>
    <t>517E72511</t>
  </si>
  <si>
    <t>RAILING (DEEP BEAM RAIL WITH 3 STEEL TUBULAR BACKUPS AND STEEL POSTS), AS PER PLAN</t>
  </si>
  <si>
    <t>517E72520</t>
  </si>
  <si>
    <t>RAILING (DEEP BEAM RAIL WITH 1 STEEL TUBULAR BACKUP AND STEEL POST)</t>
  </si>
  <si>
    <t>517E72521</t>
  </si>
  <si>
    <t>RAILING (DEEP BEAM RAIL WITH 1 STEEL TUBULAR BACKUP AND STEEL POST), AS PER PLAN</t>
  </si>
  <si>
    <t>517E72600</t>
  </si>
  <si>
    <t>RAILING (DEEP BEAM RAIL WITH STEEL TUBULAR BACKUP, HANDRAIL, 2 STEEL POSTS AND ANCHOR BOLTS)</t>
  </si>
  <si>
    <t>517E72700</t>
  </si>
  <si>
    <t>RAILING (DEEP BEAM RAIL WITH STEEL TUBULAR BACKUP AND INLET MOUNTED STEEL POSTS AND ANCHOR BOLTS)</t>
  </si>
  <si>
    <t>517E72701</t>
  </si>
  <si>
    <t>RAILING (DEEP BEAM RAIL WITH STEEL TUBULAR BACKUP AND INLET MOUNTED STEEL POSTS AND ANCHOR BOLTS), AS PER PLAN</t>
  </si>
  <si>
    <t>517E72750</t>
  </si>
  <si>
    <t>RAILING (THRIE BEAM RETROFIT)</t>
  </si>
  <si>
    <t>517E72751</t>
  </si>
  <si>
    <t>RAILING (THRIE BEAM RETROFIT), AS PER PLAN</t>
  </si>
  <si>
    <t>517E73004</t>
  </si>
  <si>
    <t>RAILING (THRIE BEAM RAIL AND TRANSITION SECTION)</t>
  </si>
  <si>
    <t>517E73008</t>
  </si>
  <si>
    <t>RAILING (THRIE BEAM RAIL), MISC.:</t>
  </si>
  <si>
    <t>517E73100</t>
  </si>
  <si>
    <t>TEMPORARY BRIDGE RAILING</t>
  </si>
  <si>
    <t>517E73101</t>
  </si>
  <si>
    <t>TEMPORARY BRIDGE RAILING, AS PER PLAN</t>
  </si>
  <si>
    <t>517E73500</t>
  </si>
  <si>
    <t>RAILING, PIPE</t>
  </si>
  <si>
    <t>517E73501</t>
  </si>
  <si>
    <t>RAILING, PIPE, AS PER PLAN</t>
  </si>
  <si>
    <t>517E74000</t>
  </si>
  <si>
    <t>RAILING, TIMBER</t>
  </si>
  <si>
    <t>517E74001</t>
  </si>
  <si>
    <t>RAILING, TIMBER, AS PER PLAN</t>
  </si>
  <si>
    <t>517E74500</t>
  </si>
  <si>
    <t>RAILING, CONCRETE</t>
  </si>
  <si>
    <t>517E74501</t>
  </si>
  <si>
    <t>RAILING, CONCRETE, AS PER PLAN</t>
  </si>
  <si>
    <t>517E75000</t>
  </si>
  <si>
    <t>RAILING, ALUMINUM</t>
  </si>
  <si>
    <t>517E75001</t>
  </si>
  <si>
    <t>RAILING, ALUMINUM, AS PER PLAN</t>
  </si>
  <si>
    <t>517E75120</t>
  </si>
  <si>
    <t>RAILING (CONCRETE PARAPET WITH TWIN STEEL TUBE RAILING)</t>
  </si>
  <si>
    <t>517E75121</t>
  </si>
  <si>
    <t>RAILING (CONCRETE PARAPET WITH TWIN STEEL TUBE RAILING), AS PER PLAN</t>
  </si>
  <si>
    <t>517E75122</t>
  </si>
  <si>
    <t>RAILING (CONCRETE PARAPET WITH TWIN STEEL TUBE RAILING AND VANDAL PROTECTION FENCE)</t>
  </si>
  <si>
    <t>517E75123</t>
  </si>
  <si>
    <t>RAILING (CONCRETE PARAPET WITH TWIN STEEL TUBE RAILING AND VANDAL PROTECTION FENCE), AS PER PLAN</t>
  </si>
  <si>
    <t>517E75124</t>
  </si>
  <si>
    <t>RAILING (CONCRETE PARAPET WITH TWIN STEEL TUBE RAILING), USING HIGH PERFORMANCE CONCRETE</t>
  </si>
  <si>
    <t>517E75125</t>
  </si>
  <si>
    <t>RAILING (CONCRETE PARAPET WITH TWIN STEEL TUBE RAILING) USING HIGH PERFORMANCE CONCRETE, AS PER PLAN</t>
  </si>
  <si>
    <t>517E75300</t>
  </si>
  <si>
    <t>RAILING, CONCRETE PARAPET WITH CHAIN LINK FENCE</t>
  </si>
  <si>
    <t>517E75301</t>
  </si>
  <si>
    <t>RAILING, CONCRETE PARAPET WITH CHAIN LINK FENCE, AS PER PLAN</t>
  </si>
  <si>
    <t>517E75400</t>
  </si>
  <si>
    <t>RAILING (UPGRADING EXISTING)</t>
  </si>
  <si>
    <t>517E75401</t>
  </si>
  <si>
    <t>RAILING (UPGRADING EXISTING), AS PER PLAN</t>
  </si>
  <si>
    <t>517E75500</t>
  </si>
  <si>
    <t>BRIDGE RAILING REBUILT</t>
  </si>
  <si>
    <t>517E75501</t>
  </si>
  <si>
    <t>BRIDGE RAILING REBUILT, AS PER PLAN</t>
  </si>
  <si>
    <t>517E75600</t>
  </si>
  <si>
    <t>DEEP BEAM BRIDGE RETROFIT RAILING</t>
  </si>
  <si>
    <t>517E75601</t>
  </si>
  <si>
    <t>DEEP BEAM BRIDGE RETROFIT RAILING, AS PER PLAN</t>
  </si>
  <si>
    <t>517E76200</t>
  </si>
  <si>
    <t>RAILING FACED</t>
  </si>
  <si>
    <t>517E76201</t>
  </si>
  <si>
    <t>RAILING FACED, AS PER PLAN</t>
  </si>
  <si>
    <t>517E76300</t>
  </si>
  <si>
    <t>RAILING, MISC.:</t>
  </si>
  <si>
    <t>517E76302</t>
  </si>
  <si>
    <t>517E76400</t>
  </si>
  <si>
    <t>RAILING POST</t>
  </si>
  <si>
    <t>517E80000</t>
  </si>
  <si>
    <t>RAILING (COMBINATION NOISE AND TRAFFIC BARRIER ON INDEPENDENT FOOTING)</t>
  </si>
  <si>
    <t>517E80010</t>
  </si>
  <si>
    <t>RAILING (COMBINATION NOISE AND TRAFFIC BARRIER ON MSE WALL WITH FLEXIBLE PAVEMENT)</t>
  </si>
  <si>
    <t>517E80020</t>
  </si>
  <si>
    <t>RAILING (COMBINATION NOISE AND TRAFFIC BARRIER ON MSE WALL WITH RIGID PAVEMENT)</t>
  </si>
  <si>
    <t>518E12000</t>
  </si>
  <si>
    <t>SCUPPERS, INCLUDING SUPPORTS</t>
  </si>
  <si>
    <t>CONCRETE BOX BEAM BRIDGES</t>
  </si>
  <si>
    <t>518E12001</t>
  </si>
  <si>
    <t>SCUPPERS, INCLUDING SUPPORTS, AS PER PLAN</t>
  </si>
  <si>
    <t>518E12200</t>
  </si>
  <si>
    <t>STEEL BEAM BRIDGES</t>
  </si>
  <si>
    <t>518E12201</t>
  </si>
  <si>
    <t>518E12300</t>
  </si>
  <si>
    <t>GIRDER BRIDGES</t>
  </si>
  <si>
    <t>518E12301</t>
  </si>
  <si>
    <t>518E12500</t>
  </si>
  <si>
    <t>SCUPPER, MISC.:</t>
  </si>
  <si>
    <t>518E12700</t>
  </si>
  <si>
    <t>SCUPPER, VERTICAL EXTENSION</t>
  </si>
  <si>
    <t>518E12701</t>
  </si>
  <si>
    <t>SCUPPER, VERTICAL EXTENSION, AS PER PLAN</t>
  </si>
  <si>
    <t>518E12800</t>
  </si>
  <si>
    <t>SCUPPER, MODIFICATION</t>
  </si>
  <si>
    <t>518E12801</t>
  </si>
  <si>
    <t>SCUPPER, MODIFICATION, AS PER PLAN</t>
  </si>
  <si>
    <t>518E12900</t>
  </si>
  <si>
    <t>SCUPPER, LENGTHENING</t>
  </si>
  <si>
    <t>518E12901</t>
  </si>
  <si>
    <t>SCUPPER, LENGTHENING, AS PER PLAN</t>
  </si>
  <si>
    <t>518E20000</t>
  </si>
  <si>
    <t>PREFABRICATED GEOCOMPOSITE DRAIN</t>
  </si>
  <si>
    <t>518E20050</t>
  </si>
  <si>
    <t>518E21000</t>
  </si>
  <si>
    <t>POROUS BACKFILL</t>
  </si>
  <si>
    <t>518E21001</t>
  </si>
  <si>
    <t>POROUS BACKFILL, AS PER PLAN</t>
  </si>
  <si>
    <t>518E21050</t>
  </si>
  <si>
    <t>POROUS BACKFILL WITH GEOTEXTILE FABRIC</t>
  </si>
  <si>
    <t>518E21051</t>
  </si>
  <si>
    <t>POROUS BACKFILL WITH GEOTEXTILE FABRIC, AS PER PLAN</t>
  </si>
  <si>
    <t>518E21100</t>
  </si>
  <si>
    <t>518E21101</t>
  </si>
  <si>
    <t>518E21200</t>
  </si>
  <si>
    <t>518E21201</t>
  </si>
  <si>
    <t>518E21220</t>
  </si>
  <si>
    <t>518E21221</t>
  </si>
  <si>
    <t>518E21230</t>
  </si>
  <si>
    <t>518E21231</t>
  </si>
  <si>
    <t>518E22300</t>
  </si>
  <si>
    <t>SPECIAL - STEEL DRIP STRIP</t>
  </si>
  <si>
    <t>518E39800</t>
  </si>
  <si>
    <t>4" PERFORATED CORRUGATED PLASTIC PIPE</t>
  </si>
  <si>
    <t>518E39801</t>
  </si>
  <si>
    <t>4" PERFORATED CORRUGATED PLASTIC PIPE, AS PER PLAN</t>
  </si>
  <si>
    <t>518E39900</t>
  </si>
  <si>
    <t>4" NON-PERFORATED CORRUGATED PLASTIC PIPE, INCLUDING SPECIALS</t>
  </si>
  <si>
    <t>518E40000</t>
  </si>
  <si>
    <t>6" PERFORATED CORRUGATED PLASTIC PIPE</t>
  </si>
  <si>
    <t>518E40001</t>
  </si>
  <si>
    <t>6" PERFORATED CORRUGATED PLASTIC PIPE, AS PER PLAN</t>
  </si>
  <si>
    <t>518E40010</t>
  </si>
  <si>
    <t>6" NON-PERFORATED CORRUGATED PLASTIC PIPE, INCLUDING SPECIALS</t>
  </si>
  <si>
    <t>518E40011</t>
  </si>
  <si>
    <t>6" NON-PERFORATED CORRUGATED PLASTIC PIPE, INCLUDING SPECIALS, AS PER PLAN</t>
  </si>
  <si>
    <t>518E40012</t>
  </si>
  <si>
    <t>6" NON-PERFORATED CORRUGATED PLASTIC PIPE</t>
  </si>
  <si>
    <t>518E41100</t>
  </si>
  <si>
    <t>6" PERFORATED HELICAL CORRUGATED STEEL PIPE, 707.01</t>
  </si>
  <si>
    <t>518E41101</t>
  </si>
  <si>
    <t>6" PERFORATED HELICAL CORRUGATED STEEL PIPE, 707.01, AS PER PLAN</t>
  </si>
  <si>
    <t>518E41200</t>
  </si>
  <si>
    <t>6" NON-PERFORATED HELICAL CORRUGATED STEEL PIPE, INCLUDING SPECIALS, 707.01</t>
  </si>
  <si>
    <t>518E41201</t>
  </si>
  <si>
    <t>6" NON-PERFORATED HELICAL CORRUGATED STEEL PIPE, INCLUDING SPECIALS, 707.01, AS PER PLAN</t>
  </si>
  <si>
    <t>518E42000</t>
  </si>
  <si>
    <t>8" PERFORATED CORRUGATED PLASTIC PIPE</t>
  </si>
  <si>
    <t>518E42010</t>
  </si>
  <si>
    <t>8" NON-PERFORATED CORRUGATED PLASTIC PIPE, INCLUDING SPECIALS</t>
  </si>
  <si>
    <t>518E42200</t>
  </si>
  <si>
    <t>8" PERFORATED CORRUGATED STEEL PIPE, 707.01</t>
  </si>
  <si>
    <t>518E42201</t>
  </si>
  <si>
    <t>8" PERFORATED CORRUGATED STEEL PIPE, 707.01, AS PER PLAN</t>
  </si>
  <si>
    <t>518E42300</t>
  </si>
  <si>
    <t>8" NON-PERFORATED CORRUGATED STEEL PIPE, INCLUDING SPECIALS, 707.01</t>
  </si>
  <si>
    <t>518E42301</t>
  </si>
  <si>
    <t>8" NON-PERFORATED CORRUGATED STEEL PIPE, INCLUDING SPECIALS, 707.01, AS PER PLAN</t>
  </si>
  <si>
    <t>518E42400</t>
  </si>
  <si>
    <t>6" PERFORATED PIPE, INCLUDING SPECIALS</t>
  </si>
  <si>
    <t>518E42450</t>
  </si>
  <si>
    <t>6" NON-PERFORATED PIPE, INCLUDING SPECIALS</t>
  </si>
  <si>
    <t>518E42451</t>
  </si>
  <si>
    <t>6" NON-PERFORATED PIPE, INCLUDING SPECIALS, AS PER PLAN</t>
  </si>
  <si>
    <t>518E43300</t>
  </si>
  <si>
    <t>6" PIPE DOWNSPOUT, INCLUDING SPECIALS</t>
  </si>
  <si>
    <t>518E43301</t>
  </si>
  <si>
    <t>6" PIPE DOWNSPOUT, INCLUDING SPECIALS, AS PER PLAN</t>
  </si>
  <si>
    <t>518E51100</t>
  </si>
  <si>
    <t>8" PIPE DOWNSPOUT, INCLUDING SPECIALS</t>
  </si>
  <si>
    <t>518E51101</t>
  </si>
  <si>
    <t>8" PIPE DOWNSPOUT, INCLUDING SPECIALS, AS PER PLAN</t>
  </si>
  <si>
    <t>518E51200</t>
  </si>
  <si>
    <t>PIPE DOWNSPOUT, INCLUDING SPECIALS</t>
  </si>
  <si>
    <t>OTHER THAN 6"&amp;8", SPECIFY SIZE</t>
  </si>
  <si>
    <t>518E51201</t>
  </si>
  <si>
    <t>PIPE DOWNSPOUT, INCLUDING SPECIALS, AS PER PLAN</t>
  </si>
  <si>
    <t>518E51300</t>
  </si>
  <si>
    <t>DOWNSPOUT MODIFICATION</t>
  </si>
  <si>
    <t>SPECIFY SIZE</t>
  </si>
  <si>
    <t>518E60000</t>
  </si>
  <si>
    <t>TROUGH HORIZONTAL CONDUCTOR</t>
  </si>
  <si>
    <t>518E60010</t>
  </si>
  <si>
    <t>518E60011</t>
  </si>
  <si>
    <t>TROUGH HORIZONTAL CONDUCTOR, AS PER PLAN</t>
  </si>
  <si>
    <t>518E60020</t>
  </si>
  <si>
    <t>PIPE HORIZONTAL CONDUCTOR</t>
  </si>
  <si>
    <t>518E60030</t>
  </si>
  <si>
    <t>518E60031</t>
  </si>
  <si>
    <t>PIPE HORIZONTAL CONDUCTOR, AS PER PLAN</t>
  </si>
  <si>
    <t>518E61400</t>
  </si>
  <si>
    <t>SPECIAL - KEYWAY DRAIN</t>
  </si>
  <si>
    <t>518E62100</t>
  </si>
  <si>
    <t>STRUCTURE DRAINAGE, MISC.:</t>
  </si>
  <si>
    <t>518E62200</t>
  </si>
  <si>
    <t>518E62400</t>
  </si>
  <si>
    <t>518E62600</t>
  </si>
  <si>
    <t>518E63300</t>
  </si>
  <si>
    <t>519E00100</t>
  </si>
  <si>
    <t>SPECIAL - COMPOSITE FIBER WRAP SYSTEM</t>
  </si>
  <si>
    <t>519E10000</t>
  </si>
  <si>
    <t>PATCHING CONCRETE BRIDGE DECK OVERLAY WITH MICRO-SILICA MODIFIED CONCRETE</t>
  </si>
  <si>
    <t>519E11100</t>
  </si>
  <si>
    <t>PATCHING CONCRETE STRUCTURE</t>
  </si>
  <si>
    <t>519E11101</t>
  </si>
  <si>
    <t>PATCHING CONCRETE STRUCTURE, AS PER PLAN</t>
  </si>
  <si>
    <t>519E11600</t>
  </si>
  <si>
    <t>SPECIAL - PATCHING CONCRETE STRUCTURE</t>
  </si>
  <si>
    <t>519E11710</t>
  </si>
  <si>
    <t>519E11720</t>
  </si>
  <si>
    <t>519E11900</t>
  </si>
  <si>
    <t>519E12200</t>
  </si>
  <si>
    <t>PATCHING CONCRETE BRIDGE DECK - TYPE A</t>
  </si>
  <si>
    <t>519E12300</t>
  </si>
  <si>
    <t>PATCHING CONCRETE BRIDGE DECK - TYPE B</t>
  </si>
  <si>
    <t>519E12304</t>
  </si>
  <si>
    <t>PATCHING CONCRETE BRIDGE DECK - TYPE C</t>
  </si>
  <si>
    <t>519E12510</t>
  </si>
  <si>
    <t>SPECIAL - PATCHING CONCRETE BRIDGE DECK</t>
  </si>
  <si>
    <t>519E12602</t>
  </si>
  <si>
    <t>SPECIAL - LOW PRESSURE EPOXY INJECTING OF DELAMINATED CONCRETE</t>
  </si>
  <si>
    <t>519E12610</t>
  </si>
  <si>
    <t>SPECIAL - CONCRETE REPAIR BY EPOXY INJECTION INCLUDING SURFACE PREPARATION</t>
  </si>
  <si>
    <t>519E12700</t>
  </si>
  <si>
    <t>SPECIAL - SURFACE PREPARATION FOR EPOXY INJECTION AND FINISHING</t>
  </si>
  <si>
    <t>519E12800</t>
  </si>
  <si>
    <t>SPECIAL - BRIDGE DECK SURFACE PREPARATION</t>
  </si>
  <si>
    <t>519E13000</t>
  </si>
  <si>
    <t>SPECIAL - BRIDGE DECK SURFACE REPAIR</t>
  </si>
  <si>
    <t>519E60000</t>
  </si>
  <si>
    <t>520E10000</t>
  </si>
  <si>
    <t>PNEUMATICALLY PLACED CONCRETE SHOTCRETE</t>
  </si>
  <si>
    <t>520E10001</t>
  </si>
  <si>
    <t>PNEUMATICALLY PLACED CONCRETE SHOTCRETE, AS PER PLAN</t>
  </si>
  <si>
    <t>522E12200</t>
  </si>
  <si>
    <t>STRUCTURAL PLATE CORRUGATED METAL STRUCTURE</t>
  </si>
  <si>
    <t>SPECIFY DIMENSIONS</t>
  </si>
  <si>
    <t>522E12201</t>
  </si>
  <si>
    <t>STRUCTURAL PLATE CORRUGATED METAL STRUCTURE, AS PER PLAN</t>
  </si>
  <si>
    <t>523E20000</t>
  </si>
  <si>
    <t>DYNAMIC LOAD TESTING</t>
  </si>
  <si>
    <t>523E20001</t>
  </si>
  <si>
    <t>DYNAMIC LOAD TESTING, AS PER PLAN</t>
  </si>
  <si>
    <t>523E20500</t>
  </si>
  <si>
    <t>RESTRIKE</t>
  </si>
  <si>
    <t>523E20501</t>
  </si>
  <si>
    <t>RESTRIKE, AS PER PLAN</t>
  </si>
  <si>
    <t>524E94400</t>
  </si>
  <si>
    <t>DRILLED SHAFTS, 18" DIAMETER</t>
  </si>
  <si>
    <t>524E94401</t>
  </si>
  <si>
    <t>DRILLED SHAFTS, 18" DIAMETER, AS PER PLAN</t>
  </si>
  <si>
    <t>524E94402</t>
  </si>
  <si>
    <t>DRILLED SHAFTS, 18" DIAMETER, ABOVE BEDROCK</t>
  </si>
  <si>
    <t>524E94403</t>
  </si>
  <si>
    <t>DRILLED SHAFTS, 18" DIAMETER, ABOVE BEDROCK, AS PER PLAN</t>
  </si>
  <si>
    <t>524E94404</t>
  </si>
  <si>
    <t>DRILLED SHAFTS, 18" DIAMETER, INTO BEDROCK</t>
  </si>
  <si>
    <t>524E94405</t>
  </si>
  <si>
    <t>DRILLED SHAFTS, 18" DIAMETER, INTO BEDROCK, AS PER PLAN</t>
  </si>
  <si>
    <t>524E94500</t>
  </si>
  <si>
    <t>DRILLED SHAFTS, 24" DIAMETER</t>
  </si>
  <si>
    <t>524E94501</t>
  </si>
  <si>
    <t>DRILLED SHAFTS, 24" DIAMETER, AS PER PLAN</t>
  </si>
  <si>
    <t>524E94502</t>
  </si>
  <si>
    <t>DRILLED SHAFTS, 24" DIAMETER, ABOVE BEDROCK</t>
  </si>
  <si>
    <t>524E94503</t>
  </si>
  <si>
    <t>DRILLED SHAFTS, 24" DIAMETER, ABOVE BEDROCK, AS PER PLAN</t>
  </si>
  <si>
    <t>524E94504</t>
  </si>
  <si>
    <t>DRILLED SHAFTS, 24" DIAMETER, INTO BEDROCK</t>
  </si>
  <si>
    <t>524E94505</t>
  </si>
  <si>
    <t>DRILLED SHAFTS, 24" DIAMETER, INTO BEDROCK, AS PER PLAN</t>
  </si>
  <si>
    <t>524E94600</t>
  </si>
  <si>
    <t>DRILLED SHAFTS, 30" DIAMETER</t>
  </si>
  <si>
    <t>524E94601</t>
  </si>
  <si>
    <t>DRILLED SHAFTS, 30" DIAMETER, AS PER PLAN</t>
  </si>
  <si>
    <t>524E94602</t>
  </si>
  <si>
    <t>DRILLED SHAFTS, 30" DIAMETER, ABOVE BEDROCK</t>
  </si>
  <si>
    <t>524E94603</t>
  </si>
  <si>
    <t>DRILLED SHAFTS, 30" DIAMETER, ABOVE BEDROCK, AS PER PLAN</t>
  </si>
  <si>
    <t>524E94604</t>
  </si>
  <si>
    <t>DRILLED SHAFTS, 30" DIAMETER, INTO BEDROCK</t>
  </si>
  <si>
    <t>524E94605</t>
  </si>
  <si>
    <t>DRILLED SHAFTS, 30" DIAMETER INTO BEDROCK, AS PER PLAN</t>
  </si>
  <si>
    <t>524E94700</t>
  </si>
  <si>
    <t>DRILLED SHAFTS, 36" DIAMETER</t>
  </si>
  <si>
    <t>524E94701</t>
  </si>
  <si>
    <t>DRILLED SHAFTS, 36" DIAMETER, AS PER PLAN</t>
  </si>
  <si>
    <t>524E94702</t>
  </si>
  <si>
    <t>DRILLED SHAFTS, 36" DIAMETER, ABOVE BEDROCK</t>
  </si>
  <si>
    <t>524E94703</t>
  </si>
  <si>
    <t>DRILLED SHAFTS, 36" DIAMETER, ABOVE BEDROCK, AS PER PLAN</t>
  </si>
  <si>
    <t>524E94704</t>
  </si>
  <si>
    <t>DRILLED SHAFTS, 36" DIAMETER, INTO BEDROCK</t>
  </si>
  <si>
    <t>524E94705</t>
  </si>
  <si>
    <t>DRILLED SHAFTS, 36" DIAMETER, INTO BEDROCK, AS PER PLAN</t>
  </si>
  <si>
    <t>524E94800</t>
  </si>
  <si>
    <t>DRILLED SHAFTS, 42" DIAMETER</t>
  </si>
  <si>
    <t>524E94801</t>
  </si>
  <si>
    <t>DRILLED SHAFTS, 42" DIAMETER, AS PER LAN</t>
  </si>
  <si>
    <t>524E94802</t>
  </si>
  <si>
    <t>DRILLED SHAFTS, 42" DIAMETER, ABOVE BEDROCK</t>
  </si>
  <si>
    <t>524E94803</t>
  </si>
  <si>
    <t>DRILLED SHAFTS, 42" DIAMETER, ABOVE BEDROCK, AS PER PLAN</t>
  </si>
  <si>
    <t>524E94804</t>
  </si>
  <si>
    <t>DRILLED SHAFTS, 42" DIAMETER, INTO BEDROCK</t>
  </si>
  <si>
    <t>524E94805</t>
  </si>
  <si>
    <t>DRILLED SHAFTS, 42" DIAMETER, INTO BEDROCK, AS PER PLAN</t>
  </si>
  <si>
    <t>524E94900</t>
  </si>
  <si>
    <t>DRILLED SHAFTS, 48" DIAMETER</t>
  </si>
  <si>
    <t>524E94901</t>
  </si>
  <si>
    <t>DRILLED SHAFTS, 48" DIAMETER, AS PER PLAN</t>
  </si>
  <si>
    <t>524E94902</t>
  </si>
  <si>
    <t>DRILLED SHAFTS, 48" DIAMETER, ABOVE BEDROCK</t>
  </si>
  <si>
    <t>524E94903</t>
  </si>
  <si>
    <t>DRILLED SHAFTS, 48" DIAMETER ABOVE BEDROCK, AS PER PLAN</t>
  </si>
  <si>
    <t>524E94904</t>
  </si>
  <si>
    <t>DRILLED SHAFTS, 48" DIAMETER, INTO BEDROCK</t>
  </si>
  <si>
    <t>524E94905</t>
  </si>
  <si>
    <t>DRILLED SHAFTS, 48" DIAMETER, INTO BEDROCK, AS PER PLAN</t>
  </si>
  <si>
    <t>524E94906</t>
  </si>
  <si>
    <t>DRILLED SHAFTS, 54" DIAMETER, ABOVE BEDROCK</t>
  </si>
  <si>
    <t>524E94907</t>
  </si>
  <si>
    <t>DRILLED SHAFTS, 54" DIAMETER, ABOVE BEDROCK, AS PER PLAN</t>
  </si>
  <si>
    <t>524E94908</t>
  </si>
  <si>
    <t>DRILLED SHAFTS, 54" DIAMETER, INTO BEDROCK</t>
  </si>
  <si>
    <t>524E94909</t>
  </si>
  <si>
    <t>DRILLED SHAFTS, 54" DIAMETER, INTO BEDROCK, AS PER PLAN</t>
  </si>
  <si>
    <t>524E94912</t>
  </si>
  <si>
    <t>DRILLED SHAFTS, 60" DIAMETER</t>
  </si>
  <si>
    <t>524E94914</t>
  </si>
  <si>
    <t>DRILLED SHAFTS, 60" DIAMETER, ABOVE BEDROCK</t>
  </si>
  <si>
    <t>524E94915</t>
  </si>
  <si>
    <t>DRILLED SHAFTS, 60" DIAMETER, ABOVE BEDROCK, AS PER PLAN</t>
  </si>
  <si>
    <t>524E94918</t>
  </si>
  <si>
    <t>DRILLED SHAFTS, 60" DIAMETER, INTO BEDROCK</t>
  </si>
  <si>
    <t>524E94919</t>
  </si>
  <si>
    <t>DRILLED SHAFTS, 60" DIAMETER, INTO BEDROCK, AS PER PLAN</t>
  </si>
  <si>
    <t>524E94920</t>
  </si>
  <si>
    <t>DRILLED SHAFTS, 66" DIAMETER</t>
  </si>
  <si>
    <t>524E94930</t>
  </si>
  <si>
    <t>DRILLED SHAFTS, 66" DIAMETER, ABOVE BEDROCK</t>
  </si>
  <si>
    <t>524E94931</t>
  </si>
  <si>
    <t>DRILLED SHAFTS, 66" DIAMETER, ABOVE BEDROCK, AS PER PLAN</t>
  </si>
  <si>
    <t>524E94934</t>
  </si>
  <si>
    <t>DRILLED SHAFTS, 66" DIAMETER, INTO BEDROCK</t>
  </si>
  <si>
    <t>524E94935</t>
  </si>
  <si>
    <t>DRILLED SHAFTS, 66" DIAMETER, INTO BEDROCK, AS PER PLAN</t>
  </si>
  <si>
    <t>524E94946</t>
  </si>
  <si>
    <t>DRILLED SHAFTS, 72" DIAMETER, ABOVE BEDROCK</t>
  </si>
  <si>
    <t>524E94947</t>
  </si>
  <si>
    <t>DRILLED SHAFTS, 72" DIAMETER, ABOVE BEDROCK, AS PER PLAN</t>
  </si>
  <si>
    <t>524E94950</t>
  </si>
  <si>
    <t>DRILLED SHAFTS, 72" DIAMETER, INTO BEDROCK</t>
  </si>
  <si>
    <t>524E94951</t>
  </si>
  <si>
    <t>DRILLED SHAFTS, 72" DIAMETER, INTO BEDROCK, AS PER PLAN</t>
  </si>
  <si>
    <t>524E94970</t>
  </si>
  <si>
    <t>DRILLED SHAFTS, 78" DIAMETER ABOVE BEDROCK</t>
  </si>
  <si>
    <t>524E94971</t>
  </si>
  <si>
    <t>DRILLED SHAFTS, 78" DIAMETER ABOVE BEDROCK, AS PER PLAN</t>
  </si>
  <si>
    <t>524E94980</t>
  </si>
  <si>
    <t>DRILLED SHAFTS, 78" DIAMETER, INTO BEDROCK</t>
  </si>
  <si>
    <t>524E94988</t>
  </si>
  <si>
    <t>DRILLED SHAFTS, 90" DIAMETER, ABOVE BEDROCK</t>
  </si>
  <si>
    <t>524E94990</t>
  </si>
  <si>
    <t>DRILLED SHAFTS, 84" DIAMETER, ABOVE BEDROCK</t>
  </si>
  <si>
    <t>524E94991</t>
  </si>
  <si>
    <t>DRILLED SHAFTS, 84" DIAMETER, ABOVE BEDROCK, AS PER PLAN</t>
  </si>
  <si>
    <t>524E94992</t>
  </si>
  <si>
    <t>DRILLED SHAFTS, 84" DIAMETER, INTO BEDROCK</t>
  </si>
  <si>
    <t>524E94993</t>
  </si>
  <si>
    <t>DRILLED SHAFTS, 84" DIAMETER, INTO BEDROCK, AS PER PLAN</t>
  </si>
  <si>
    <t>524E94994</t>
  </si>
  <si>
    <t>DRILLED SHAFTS, 90" DIAMETER, INTO BEDROCK</t>
  </si>
  <si>
    <t>524E94995</t>
  </si>
  <si>
    <t>DRILLED SHAFTS, 90" DIAMETER, INTO BEDROCK, AS PER PLAN</t>
  </si>
  <si>
    <t>524E94996</t>
  </si>
  <si>
    <t>DRILLED SHAFTS, 96" DIAMETER, ABOVE BEDROCK</t>
  </si>
  <si>
    <t>524E94997</t>
  </si>
  <si>
    <t>DRILLED SHAFTS, 96" DIAMETER, ABOVE BEDROCK, AS PER PLAN</t>
  </si>
  <si>
    <t>524E94998</t>
  </si>
  <si>
    <t>DRILLED SHAFTS, 96" DIAMETER, INTO BEDROCK</t>
  </si>
  <si>
    <t>524E94999</t>
  </si>
  <si>
    <t>DRILLED SHAFTS, 96" DIAMETER, INTO BEDROCK, AS PER PLAN</t>
  </si>
  <si>
    <t>524E95000</t>
  </si>
  <si>
    <t>DRILLED SHAFTS, MISC.:</t>
  </si>
  <si>
    <t>524E95100</t>
  </si>
  <si>
    <t>524E95200</t>
  </si>
  <si>
    <t>DRILLED SHAFTS, MISC.</t>
  </si>
  <si>
    <t>524E95300</t>
  </si>
  <si>
    <t>524E95400</t>
  </si>
  <si>
    <t>DRILLED SHAFTS, 18" DIAMETER WITH QC/QA</t>
  </si>
  <si>
    <t>524E95402</t>
  </si>
  <si>
    <t>DRILLED SHAFTS, 18" DIAMETER, ABOVE BEDROCK WITH QC/QA</t>
  </si>
  <si>
    <t>524E95404</t>
  </si>
  <si>
    <t>DRILLED SHAFTS, 18" DIAMETER, INTO BEDROCK WITH QC/QA</t>
  </si>
  <si>
    <t>524E95410</t>
  </si>
  <si>
    <t>DRILLED SHAFTS, 24" DIAMETER WITH QC/QA</t>
  </si>
  <si>
    <t>524E95412</t>
  </si>
  <si>
    <t>DRILLED SHAFTS, 24" DIAMETER, ABOVE BEDROCK WITH QC/QA</t>
  </si>
  <si>
    <t>524E95414</t>
  </si>
  <si>
    <t>DRILLED SHAFTS, 24" DIAMETER, INTO BEDROCK WITH QC/QA</t>
  </si>
  <si>
    <t>524E95420</t>
  </si>
  <si>
    <t>DRILLED SHAFTS, 30" DIAMETER WITH QC/QA</t>
  </si>
  <si>
    <t>524E95422</t>
  </si>
  <si>
    <t>DRILLED SHAFTS, 30" DIAMETER, ABOVE BEDROCK WITH QC/QA</t>
  </si>
  <si>
    <t>524E95424</t>
  </si>
  <si>
    <t>DRILLED SHAFTS, 30" DIAMETER, INTO BEDROCK WITH QC/QA</t>
  </si>
  <si>
    <t>524E95430</t>
  </si>
  <si>
    <t>DRILLED SHAFTS, 36" DIAMETER WITH QC/QA</t>
  </si>
  <si>
    <t>524E95432</t>
  </si>
  <si>
    <t>DRILLED SHAFTS, 36" DIAMETER, ABOVE BEDROCK WITH QC/QA</t>
  </si>
  <si>
    <t>524E95434</t>
  </si>
  <si>
    <t>DRILLED SHAFTS, 36" DIAMETER, INTO BEDROCK WITH QC/QA</t>
  </si>
  <si>
    <t>524E95435</t>
  </si>
  <si>
    <t>DRILLED SHAFTS, 36" DIAMETER, INTO BEDROCK WITH QC/QA, AS PER PLAN</t>
  </si>
  <si>
    <t>524E95440</t>
  </si>
  <si>
    <t>DRILLED SHAFTS, 42" DIAMETER WITH QC/QA</t>
  </si>
  <si>
    <t>524E95442</t>
  </si>
  <si>
    <t>DRILLED SHAFTS, 42" DIAMETER, ABOVE BEDROCK WITH QC/QA</t>
  </si>
  <si>
    <t>524E95443</t>
  </si>
  <si>
    <t>DRILLED SHAFTS, 42" DIAMETER, ABOVE BEDROCK WITH QC/QA, AS PER PLAN</t>
  </si>
  <si>
    <t>524E95444</t>
  </si>
  <si>
    <t>DRILLED SHAFTS, 42" DIAMETER, INTO BEDROCK WITH QC/QA</t>
  </si>
  <si>
    <t>524E95445</t>
  </si>
  <si>
    <t>DRILLED SHAFTS, 42" DIAMETER, INTO BEDROCK WITH QC/QA, AS PER PLAN</t>
  </si>
  <si>
    <t>524E95450</t>
  </si>
  <si>
    <t>DRILLED SHAFTS, 48" DIAMETER WITH QC/QA</t>
  </si>
  <si>
    <t>524E95452</t>
  </si>
  <si>
    <t>DRILLED SHAFTS, 48" DIAMETER, ABOVE BEDROCK WITH QC/QA</t>
  </si>
  <si>
    <t>524E95453</t>
  </si>
  <si>
    <t>DRILLED SHAFTS, 48" DIAMETER, ABOVE BEDROCK WITH QC/QA, AS PER PLAN</t>
  </si>
  <si>
    <t>524E95454</t>
  </si>
  <si>
    <t>DRILLED SHAFTS, 48" DIAMETER, INTO BEDROCK WITH QC/QA</t>
  </si>
  <si>
    <t>524E95455</t>
  </si>
  <si>
    <t>DRILLED SHAFTS, 48" DIAMETER, INTO BEDROCK WITH QC/QA, AS PER PLAN</t>
  </si>
  <si>
    <t>524E95460</t>
  </si>
  <si>
    <t>DRILLED SHAFTS, 54" DIAMETER WITH QC/QA</t>
  </si>
  <si>
    <t>524E95462</t>
  </si>
  <si>
    <t>DRILLED SHAFTS, 54" DIAMETER, ABOVE BEDROCK WITH QC/QA</t>
  </si>
  <si>
    <t>524E95463</t>
  </si>
  <si>
    <t>DRILLED SHAFTS, 54" DIAMETER, ABOVE BEDROCK WITH QC/QA, AS PER PLAN</t>
  </si>
  <si>
    <t>524E95464</t>
  </si>
  <si>
    <t>DRILLED SHAFTS, 54" DIAMETER, INTO BEDROCK WITH QC/QA</t>
  </si>
  <si>
    <t>524E95470</t>
  </si>
  <si>
    <t>DRILLED SHAFTS, 60" DIAMETER WITH QC/QA</t>
  </si>
  <si>
    <t>524E95472</t>
  </si>
  <si>
    <t>DRILLED SHAFTS, 60" DIAMETER, ABOVE BEDROCK WITH QC/QA</t>
  </si>
  <si>
    <t>524E95474</t>
  </si>
  <si>
    <t>DRILLED SHAFTS, 60" DIAMETER, INTO BEDROCK WITH QC/QA</t>
  </si>
  <si>
    <t>524E95475</t>
  </si>
  <si>
    <t>DRILLED SHAFTS, 60" DIAMETER, INTO BEDROCK WITH QC/QA, AS PER PLAN</t>
  </si>
  <si>
    <t>524E95480</t>
  </si>
  <si>
    <t>DRILLED SHAFTS, 66" DIAMETER WITH QC/QA</t>
  </si>
  <si>
    <t>524E95482</t>
  </si>
  <si>
    <t>DRILLED SHAFTS, 66" DIAMETER, ABOVE BEDROCK WITH QC/QA</t>
  </si>
  <si>
    <t>524E95483</t>
  </si>
  <si>
    <t>DRILLED SHAFTS, 66" DIAMETER, ABOVE BEDROCK WITH QC/QA, AS PER PLAN</t>
  </si>
  <si>
    <t>524E95484</t>
  </si>
  <si>
    <t>DRILLED SHAFTS, 66" DIAMETER, INTO BEDROCK WITH QC/QA</t>
  </si>
  <si>
    <t>524E95490</t>
  </si>
  <si>
    <t>DRILLED SHAFTS, 72" DIAMETER WITH QC/QA</t>
  </si>
  <si>
    <t>524E95492</t>
  </si>
  <si>
    <t>DRILLED SHAFTS, 72" DIAMETER, ABOVE BEDROCK WITH QC/QA</t>
  </si>
  <si>
    <t>524E95494</t>
  </si>
  <si>
    <t>DRILLED SHAFTS, 72" DIAMETER, INTO BEDROCK WITH QC/QA</t>
  </si>
  <si>
    <t>524E95495</t>
  </si>
  <si>
    <t>DRILLED SHAFTS, 72" DIAMETER, INTO BEDROCK WITH QC/QA, AS PER PLAN</t>
  </si>
  <si>
    <t>524E95500</t>
  </si>
  <si>
    <t>DRILLED SHAFTS, 78" DIAMETER WITH QC/QA</t>
  </si>
  <si>
    <t>524E95502</t>
  </si>
  <si>
    <t>DRILLED SHAFTS, 78" DIAMETER, ABOVE BEDROCK WITH QC/QA</t>
  </si>
  <si>
    <t>524E95503</t>
  </si>
  <si>
    <t>DRILLED SHAFTS, 78" DIAMETER, ABOVE BEDROCK WITH QC/QA, AS PER PLAN</t>
  </si>
  <si>
    <t>524E95504</t>
  </si>
  <si>
    <t>DRILLED SHAFTS, 78" DIAMETER, INTO BEDROCK WITH QC/QA</t>
  </si>
  <si>
    <t>524E95510</t>
  </si>
  <si>
    <t>DRILLED SHAFTS, 84" DIAMETER WITH QC/QA</t>
  </si>
  <si>
    <t>524E95512</t>
  </si>
  <si>
    <t>DRILLED SHAFTS, 84" DIAMETER, ABOVE BEDROCK WITH QC/QA</t>
  </si>
  <si>
    <t>524E95514</t>
  </si>
  <si>
    <t>DRILLED SHAFTS, 84" DIAMETER, INTO BEDROCK WITH QC/QA</t>
  </si>
  <si>
    <t>524E95520</t>
  </si>
  <si>
    <t>DRILLED SHAFTS, 90" DIAMETER WITH QC/QA</t>
  </si>
  <si>
    <t>524E95522</t>
  </si>
  <si>
    <t>DRILLED SHAFTS, 90" DIAMETER, ABOVE BEDROCK WITH QC/QA</t>
  </si>
  <si>
    <t>524E95524</t>
  </si>
  <si>
    <t>DRILLED SHAFTS, 90" DIAMETER, INTO BEDROCK WITH QC/QA</t>
  </si>
  <si>
    <t>524E95525</t>
  </si>
  <si>
    <t>DRILLED SHAFTS, 90" DIAMETER, INTO BEDROCK WITH QC/QA, AS PER PLAN</t>
  </si>
  <si>
    <t>524E95530</t>
  </si>
  <si>
    <t>DRILLED SHAFTS, 96" DIAMETER WITH QC/QA</t>
  </si>
  <si>
    <t>524E95532</t>
  </si>
  <si>
    <t>DRILLED SHAFTS, 96" DIAMETER, ABOVE BEDROCK WITH QC/QA</t>
  </si>
  <si>
    <t>524E95533</t>
  </si>
  <si>
    <t>DRILLED SHAFTS, 96" DIAMETER, ABOVE BEDROCK WITH QC/QA, AS PER PLAN</t>
  </si>
  <si>
    <t>524E95534</t>
  </si>
  <si>
    <t>DRILLED SHAFTS, 96" DIAMETER, INTO BEDROCK WITH QC/QA</t>
  </si>
  <si>
    <t>524E95535</t>
  </si>
  <si>
    <t>DRILLED SHAFTS, 96" DIAMETER, INTO BEDROCK WITH QC/QA, AS PER PLAN</t>
  </si>
  <si>
    <t>524E95542</t>
  </si>
  <si>
    <t>DRILLED SHAFTS, 102" DIAMETER, ABOVE BEDROCK WITH QC/QA</t>
  </si>
  <si>
    <t>524E95543</t>
  </si>
  <si>
    <t>DRILLED SHAFTS, 102" DIAMETER, ABOVE BEDROCK WITH QC/QA, AS PER PLAN</t>
  </si>
  <si>
    <t>526E10000</t>
  </si>
  <si>
    <t>REINFORCED CONCRETE APPROACH SLABS (T=12")</t>
  </si>
  <si>
    <t>526E10001</t>
  </si>
  <si>
    <t>REINFORCED CONCRETE APPROACH SLABS (T=12"), AS PER PLAN</t>
  </si>
  <si>
    <t>526E10010</t>
  </si>
  <si>
    <t>REINFORCED CONCRETE APPROACH SLABS WITH QC/QA (T=12")</t>
  </si>
  <si>
    <t>526E10011</t>
  </si>
  <si>
    <t>REINFORCED CONCRETE APPROACH SLABS WITH QC/QA (T=12"), AS PER PLAN</t>
  </si>
  <si>
    <t>526E15000</t>
  </si>
  <si>
    <t>REINFORCED CONCRETE APPROACH SLABS (T=13")</t>
  </si>
  <si>
    <t>526E15001</t>
  </si>
  <si>
    <t>REINFORCED CONCRETE APPROACH SLABS (T=13"), AS PER PLAN</t>
  </si>
  <si>
    <t>526E15010</t>
  </si>
  <si>
    <t>REINFORCED CONCRETE APPROACH SLABS WITH QC/QA (T=13")</t>
  </si>
  <si>
    <t>526E15011</t>
  </si>
  <si>
    <t>REINFORCED CONCRETE APPROACH SLABS WITH QC/QA (T=13"), AS PER PLAN</t>
  </si>
  <si>
    <t>526E25000</t>
  </si>
  <si>
    <t>REINFORCED CONCRETE APPROACH SLABS (T=15")</t>
  </si>
  <si>
    <t>526E25001</t>
  </si>
  <si>
    <t>REINFORCED CONCRETE APPROACH SLABS (T=15"), AS PER PLAN</t>
  </si>
  <si>
    <t>526E25010</t>
  </si>
  <si>
    <t>REINFORCED CONCRETE APPROACH SLABS WITH QC/QA (T=15")</t>
  </si>
  <si>
    <t>526E25011</t>
  </si>
  <si>
    <t>REINFORCED CONCRETE APPROACH SLABS WITH QC/QA (T=15"), AS PER PLAN</t>
  </si>
  <si>
    <t>526E30000</t>
  </si>
  <si>
    <t>REINFORCED CONCRETE APPROACH SLABS (T=17")</t>
  </si>
  <si>
    <t>526E30001</t>
  </si>
  <si>
    <t>REINFORCED CONCRETE APPROACH SLABS (T=17"), AS PER PLAN</t>
  </si>
  <si>
    <t>526E30010</t>
  </si>
  <si>
    <t>REINFORCED CONCRETE APPROACH SLABS WITH QC/QA (T=17")</t>
  </si>
  <si>
    <t>526E30011</t>
  </si>
  <si>
    <t>REINFORCED CONCRETE APPROACH SLABS WITH QC/QA (T=17"), AS PER PLAN</t>
  </si>
  <si>
    <t>526E35000</t>
  </si>
  <si>
    <t>REINFORCED CONCRETE APPROACH SLABS (VARIABLE THICKNESS)</t>
  </si>
  <si>
    <t>526E35001</t>
  </si>
  <si>
    <t>REINFORCED CONCRETE APPROACH SLABS (VARIABLE THICKNESS), AS PER PLAN</t>
  </si>
  <si>
    <t>526E35010</t>
  </si>
  <si>
    <t>REINFORCED CONCRETE APPROACH SLABS WITH QC/QA (VARIABLE THICKNESS)</t>
  </si>
  <si>
    <t>526E90010</t>
  </si>
  <si>
    <t>TYPE A INSTALLATION</t>
  </si>
  <si>
    <t>526E90011</t>
  </si>
  <si>
    <t>TYPE A INSTALLATION, AS PER PLAN</t>
  </si>
  <si>
    <t>526E90020</t>
  </si>
  <si>
    <t>TYPE B INSTALLATION</t>
  </si>
  <si>
    <t>526E90021</t>
  </si>
  <si>
    <t>TYPE B INSTALLATION, AS PER PLAN</t>
  </si>
  <si>
    <t>526E90030</t>
  </si>
  <si>
    <t>TYPE C INSTALLATION</t>
  </si>
  <si>
    <t>526E90031</t>
  </si>
  <si>
    <t>TYPE C INSTALLATION, AS PER PLAN</t>
  </si>
  <si>
    <t>526E98100</t>
  </si>
  <si>
    <t>APPROACH SLABS, MISC.:</t>
  </si>
  <si>
    <t>526E98200</t>
  </si>
  <si>
    <t>530E00200</t>
  </si>
  <si>
    <t>SPECIAL - STRUCTURES</t>
  </si>
  <si>
    <t>530E00300</t>
  </si>
  <si>
    <t>530E00400</t>
  </si>
  <si>
    <t>530E00500</t>
  </si>
  <si>
    <t>530E00510</t>
  </si>
  <si>
    <t>530E00520</t>
  </si>
  <si>
    <t>DAY</t>
  </si>
  <si>
    <t>530E00600</t>
  </si>
  <si>
    <t>530E00800</t>
  </si>
  <si>
    <t>530E00900</t>
  </si>
  <si>
    <t>530E01100</t>
  </si>
  <si>
    <t>530E01200</t>
  </si>
  <si>
    <t>530E01300</t>
  </si>
  <si>
    <t>530E01400</t>
  </si>
  <si>
    <t>530E10500</t>
  </si>
  <si>
    <t>PHS</t>
  </si>
  <si>
    <t>530E10600</t>
  </si>
  <si>
    <t>SET</t>
  </si>
  <si>
    <t>530E10700</t>
  </si>
  <si>
    <t>MFBM</t>
  </si>
  <si>
    <t>530E11000</t>
  </si>
  <si>
    <t>UNIT</t>
  </si>
  <si>
    <t>SPECIAL - LIGHTING FOR NIGHT PLACEMENT OF DECK OVERLAY</t>
  </si>
  <si>
    <t>530E13000</t>
  </si>
  <si>
    <t>SPECIAL - FORM LINER</t>
  </si>
  <si>
    <t>530E14000</t>
  </si>
  <si>
    <t>SPECIAL - STRUCTURAL SURVEY AND MONITORING OF VIBRATION</t>
  </si>
  <si>
    <t>530E14010</t>
  </si>
  <si>
    <t>530E50000</t>
  </si>
  <si>
    <t>SPECIAL - RETAINING WALL</t>
  </si>
  <si>
    <t>530E50010</t>
  </si>
  <si>
    <t>530E50020</t>
  </si>
  <si>
    <t>530E50030</t>
  </si>
  <si>
    <t>530E51000</t>
  </si>
  <si>
    <t>SPECIAL - RETAINING WALL, PRECAST WALL FACADE PANEL</t>
  </si>
  <si>
    <t>530E51010</t>
  </si>
  <si>
    <t>SPECIAL - RETAINING WALL, PRECAST CONCRETE LAGGING</t>
  </si>
  <si>
    <t>530E51020</t>
  </si>
  <si>
    <t>SPECIAL - RETAINING WALL, TIMBER LAGGING</t>
  </si>
  <si>
    <t>530E51100</t>
  </si>
  <si>
    <t>SPECIAL - RETAINING WALL, SOIL NAIL</t>
  </si>
  <si>
    <t>530E51110</t>
  </si>
  <si>
    <t>SPECIAL - RETAINING WALL, SOIL NAIL VERIFICATION TEST</t>
  </si>
  <si>
    <t>530E51120</t>
  </si>
  <si>
    <t>SPECIAL - RETAINING WALL, SOIL NAIL PROOF TEST</t>
  </si>
  <si>
    <t>530E99010</t>
  </si>
  <si>
    <t>SPECIAL - SUBSTRUCTURE</t>
  </si>
  <si>
    <t>530E99020</t>
  </si>
  <si>
    <t>SPECIAL - SUPERSTRUCTURE</t>
  </si>
  <si>
    <t>530E99040</t>
  </si>
  <si>
    <t>530E99050</t>
  </si>
  <si>
    <t>530E99100</t>
  </si>
  <si>
    <t>SPECIAL - MISCELLANEOUS STRUCTURE FOR DESIGN BUILD</t>
  </si>
  <si>
    <t>601E10000</t>
  </si>
  <si>
    <t>RIPRAP</t>
  </si>
  <si>
    <t>601E10001</t>
  </si>
  <si>
    <t>RIPRAP, AS PER PLAN</t>
  </si>
  <si>
    <t>601E10970</t>
  </si>
  <si>
    <t>RIPRAP, TYPE A</t>
  </si>
  <si>
    <t>601E10971</t>
  </si>
  <si>
    <t>RIPRAP, TYPE A, AS PER PLAN</t>
  </si>
  <si>
    <t>601E10980</t>
  </si>
  <si>
    <t>RIPRAP, TYPE B</t>
  </si>
  <si>
    <t>601E10981</t>
  </si>
  <si>
    <t>RIPRAP, TYPE B, AS PER PLAN</t>
  </si>
  <si>
    <t>601E10990</t>
  </si>
  <si>
    <t>RIPRAP, TYPE C</t>
  </si>
  <si>
    <t>601E10991</t>
  </si>
  <si>
    <t>RIPRAP, TYPE C, AS PER PLAN</t>
  </si>
  <si>
    <t>601E11000</t>
  </si>
  <si>
    <t>RIPRAP, TYPE D</t>
  </si>
  <si>
    <t>601E11001</t>
  </si>
  <si>
    <t>RIPRAP, TYPE D, AS PER PLAN</t>
  </si>
  <si>
    <t>601E12000</t>
  </si>
  <si>
    <t>RIPRAP, WITH GROUT</t>
  </si>
  <si>
    <t>601E12001</t>
  </si>
  <si>
    <t>RIPRAP, WITH GROUT, AS PER PLAN</t>
  </si>
  <si>
    <t>601E20000</t>
  </si>
  <si>
    <t>CRUSHED AGGREGATE SLOPE PROTECTION</t>
  </si>
  <si>
    <t>601E20001</t>
  </si>
  <si>
    <t>CRUSHED AGGREGATE SLOPE PROTECTION, AS PER PLAN</t>
  </si>
  <si>
    <t>601E20010</t>
  </si>
  <si>
    <t>601E20011</t>
  </si>
  <si>
    <t>601E21000</t>
  </si>
  <si>
    <t>CONCRETE SLOPE PROTECTION</t>
  </si>
  <si>
    <t>601E21001</t>
  </si>
  <si>
    <t>CONCRETE SLOPE PROTECTION, AS PER PLAN</t>
  </si>
  <si>
    <t>601E21050</t>
  </si>
  <si>
    <t>TIED CONCRETE BLOCK MAT WITH TYPE 1 UNDERLAYMENT</t>
  </si>
  <si>
    <t>601E21051</t>
  </si>
  <si>
    <t>TIED CONCRETE BLOCK MAT WITH TYPE 1 UNDERLAYMENT, AS PER PLAN</t>
  </si>
  <si>
    <t>601E21060</t>
  </si>
  <si>
    <t>TIED CONCRETE BLOCK MAT WITH TYPE 2 UNDERLAYMENT</t>
  </si>
  <si>
    <t>601E21061</t>
  </si>
  <si>
    <t>TIED CONCRETE BLOCK MAT WITH TYPE 2 UNDERLAYMENT, AS PER PLAN</t>
  </si>
  <si>
    <t>601E21100</t>
  </si>
  <si>
    <t>SLOPE PROTECTION, MISC.:</t>
  </si>
  <si>
    <t>601E21150</t>
  </si>
  <si>
    <t>SLOPE PROTECTION, MISC.</t>
  </si>
  <si>
    <t>601E21200</t>
  </si>
  <si>
    <t>601E21900</t>
  </si>
  <si>
    <t>SPECIAL - GEOCELL, SLOPE PROTECTION</t>
  </si>
  <si>
    <t>601E23000</t>
  </si>
  <si>
    <t>ARTICULATING CONCRETE BLOCK REVETMENT SYSTEM, TYPE 1</t>
  </si>
  <si>
    <t>601E23001</t>
  </si>
  <si>
    <t>ARTICULATING CONCRETE BLOCK REVETMENT SYSTEM, TYPE 1, AS PER PLAN</t>
  </si>
  <si>
    <t>601E23010</t>
  </si>
  <si>
    <t>ARTICULATING CONCRETE BLOCK REVETMENT SYSTEM, TYPE 2</t>
  </si>
  <si>
    <t>601E23011</t>
  </si>
  <si>
    <t>ARTICULATING CONCRETE BLOCK REVETMENT SYSTEM, TYPE 2, AS PER PLAN</t>
  </si>
  <si>
    <t>601E23020</t>
  </si>
  <si>
    <t>ARTICULATING CONCRETE BLOCK REVETMENT SYSTEM, TYPE 3</t>
  </si>
  <si>
    <t>601E23021</t>
  </si>
  <si>
    <t>ARTICULATING CONCRETE BLOCK REVETMENT SYSTEM, TYPE 3, AS PER PLAN</t>
  </si>
  <si>
    <t>601E25000</t>
  </si>
  <si>
    <t>DUMPED ROCK FILL, TYPE A</t>
  </si>
  <si>
    <t>601E25001</t>
  </si>
  <si>
    <t>DUMPED ROCK FILL, TYPE A, AS PER PLAN</t>
  </si>
  <si>
    <t>601E26000</t>
  </si>
  <si>
    <t>DUMPED ROCK FILL, TYPE B</t>
  </si>
  <si>
    <t>601E26001</t>
  </si>
  <si>
    <t>DUMPED ROCK FILL, TYPE B, AS PER PLAN</t>
  </si>
  <si>
    <t>601E27000</t>
  </si>
  <si>
    <t>DUMPED ROCK FILL, TYPE C</t>
  </si>
  <si>
    <t>601E27001</t>
  </si>
  <si>
    <t>DUMPED ROCK FILL, TYPE C, AS PER PLAN</t>
  </si>
  <si>
    <t>601E28000</t>
  </si>
  <si>
    <t>DUMPED ROCK FILL, TYPE D</t>
  </si>
  <si>
    <t>601E28001</t>
  </si>
  <si>
    <t>DUMPED ROCK FILL, TYPE D, AS PER PLAN</t>
  </si>
  <si>
    <t>601E28100</t>
  </si>
  <si>
    <t>DUMPED ROCK FILL</t>
  </si>
  <si>
    <t>601E28101</t>
  </si>
  <si>
    <t>DUMPED ROCK FILL, AS PER PLAN</t>
  </si>
  <si>
    <t>601E30000</t>
  </si>
  <si>
    <t>DUMPED ROCK FILL, MISC.:</t>
  </si>
  <si>
    <t>601E32000</t>
  </si>
  <si>
    <t>ROCK CHANNEL PROTECTION, TYPE A WITH FILTER</t>
  </si>
  <si>
    <t>601E32001</t>
  </si>
  <si>
    <t>ROCK CHANNEL PROTECTION, TYPE A WITH FILTER, AS PER PLAN</t>
  </si>
  <si>
    <t>601E32004</t>
  </si>
  <si>
    <t>ROCK CHANNEL PROTECTION, TYPE A WITH GEOTEXTILE FABRIC</t>
  </si>
  <si>
    <t>601E32005</t>
  </si>
  <si>
    <t>ROCK CHANNEL PROTECTION, TYPE A WITH GEOTEXTILE FABRIC, AS PER PLAN</t>
  </si>
  <si>
    <t>601E32010</t>
  </si>
  <si>
    <t>ROCK CHANNEL PROTECTION, TYPE A WITH AGGREGATE FILTER</t>
  </si>
  <si>
    <t>601E32011</t>
  </si>
  <si>
    <t>ROCK CHANNEL PROTECTION, TYPE A WITH AGGREGATE FILTER, AS PER PLAN</t>
  </si>
  <si>
    <t>601E32100</t>
  </si>
  <si>
    <t>ROCK CHANNEL PROTECTION, TYPE B WITH FILTER</t>
  </si>
  <si>
    <t>601E32101</t>
  </si>
  <si>
    <t>ROCK CHANNEL PROTECTION, TYPE B WITH FILTER, AS PER PLAN</t>
  </si>
  <si>
    <t>601E32104</t>
  </si>
  <si>
    <t>ROCK CHANNEL PROTECTION, TYPE B WITH GEOTEXTILE FABRIC</t>
  </si>
  <si>
    <t>601E32105</t>
  </si>
  <si>
    <t>ROCK CHANNEL PROTECTION, TYPE B WITH GEOTEXTILE FABRIC, AS PER PLAN</t>
  </si>
  <si>
    <t>601E32110</t>
  </si>
  <si>
    <t>ROCK CHANNEL PROTECTION, TYPE B WITH AGGREGATE FILTER</t>
  </si>
  <si>
    <t>601E32111</t>
  </si>
  <si>
    <t>ROCK CHANNEL PROTECTION, TYPE B WITH AGGREGATE FILTER, AS PER PLAN</t>
  </si>
  <si>
    <t>601E32200</t>
  </si>
  <si>
    <t>ROCK CHANNEL PROTECTION, TYPE C WITH FILTER</t>
  </si>
  <si>
    <t>601E32201</t>
  </si>
  <si>
    <t>ROCK CHANNEL PROTECTION, TYPE C WITH FILTER, AS PER PLAN</t>
  </si>
  <si>
    <t>601E32204</t>
  </si>
  <si>
    <t>ROCK CHANNEL PROTECTION, TYPE C WITH GEOTEXTILE FABRIC</t>
  </si>
  <si>
    <t>601E32205</t>
  </si>
  <si>
    <t>ROCK CHANNEL PROTECTION, TYPE C WITH GEOTEXTILE FABRIC, AS PER PLAN</t>
  </si>
  <si>
    <t>601E32210</t>
  </si>
  <si>
    <t>ROCK CHANNEL PROTECTION, TYPE C WITH AGGREGATE FILTER</t>
  </si>
  <si>
    <t>601E32211</t>
  </si>
  <si>
    <t>ROCK CHANNEL PROTECTION, TYPE C WITH AGGREGATE FILTER, AS PER PLAN</t>
  </si>
  <si>
    <t>601E32300</t>
  </si>
  <si>
    <t>ROCK CHANNEL PROTECTION, TYPE D WITH FILTER</t>
  </si>
  <si>
    <t>601E32301</t>
  </si>
  <si>
    <t>ROCK CHANNEL PROTECTION, TYPE D WITH FILTER, AS PER PLAN</t>
  </si>
  <si>
    <t>601E32304</t>
  </si>
  <si>
    <t>ROCK CHANNEL PROTECTION, TYPE D WITH GEOTEXTILE FABRIC</t>
  </si>
  <si>
    <t>601E32305</t>
  </si>
  <si>
    <t>ROCK CHANNEL PROTECTION, TYPE D WITH GEOTEXTILE FABRIC, AS PER PLAN</t>
  </si>
  <si>
    <t>601E32310</t>
  </si>
  <si>
    <t>ROCK CHANNEL PROTECTION, TYPE D WITH AGGREGATE FILTER</t>
  </si>
  <si>
    <t>601E32311</t>
  </si>
  <si>
    <t>ROCK CHANNEL PROTECTION, TYPE D WITH AGGREGATE FILTER, AS PER PLAN</t>
  </si>
  <si>
    <t>601E34000</t>
  </si>
  <si>
    <t>ROCK CHANNEL PROTECTION, TYPE A WITHOUT FILTER</t>
  </si>
  <si>
    <t>601E34001</t>
  </si>
  <si>
    <t>ROCK CHANNEL PROTECTION, TYPE A WITHOUT FILTER, AS PER PLAN</t>
  </si>
  <si>
    <t>601E34100</t>
  </si>
  <si>
    <t>ROCK CHANNEL PROTECTION, TYPE B WITHOUT FILTER</t>
  </si>
  <si>
    <t>601E34101</t>
  </si>
  <si>
    <t>ROCK CHANNEL PROTECTION, TYPE B WITHOUT FILTER, AS PER PLAN</t>
  </si>
  <si>
    <t>601E34200</t>
  </si>
  <si>
    <t>ROCK CHANNEL PROTECTION, TYPE C WITHOUT FILTER</t>
  </si>
  <si>
    <t>601E34201</t>
  </si>
  <si>
    <t>ROCK CHANNEL PROTECTION, TYPE C WITHOUT FILTER, AS PER PLAN</t>
  </si>
  <si>
    <t>601E34300</t>
  </si>
  <si>
    <t>ROCK CHANNEL PROTECTION, TYPE D WITHOUT FILTER</t>
  </si>
  <si>
    <t>601E34301</t>
  </si>
  <si>
    <t>ROCK CHANNEL PROTECTION, TYPE D WITHOUT FILTER, AS PER PLAN</t>
  </si>
  <si>
    <t>601E34400</t>
  </si>
  <si>
    <t>ROCK CHANNEL PROTECTION, WITH GROUT</t>
  </si>
  <si>
    <t>SPECIFY TYPE</t>
  </si>
  <si>
    <t>601E34401</t>
  </si>
  <si>
    <t>ROCK CHANNEL PROTECTION, WITH GROUT, AS PER PLAN</t>
  </si>
  <si>
    <t>601E34500</t>
  </si>
  <si>
    <t>SPECIAL - STREAM CHANNEL ROCK STOCKED PILED AND PLACED</t>
  </si>
  <si>
    <t>601E35000</t>
  </si>
  <si>
    <t>ROCK CHANNEL PROTECTION, MISC.:</t>
  </si>
  <si>
    <t>601E35100</t>
  </si>
  <si>
    <t>601E37500</t>
  </si>
  <si>
    <t>PAVED GUTTER, TYPE 1-2</t>
  </si>
  <si>
    <t>601E37501</t>
  </si>
  <si>
    <t>PAVED GUTTER, TYPE 1-2, AS PER PLAN</t>
  </si>
  <si>
    <t>601E38000</t>
  </si>
  <si>
    <t>PAVED GUTTER, TYPE 1-4</t>
  </si>
  <si>
    <t>601E38001</t>
  </si>
  <si>
    <t>PAVED GUTTER, TYPE 1-4, AS PER PLAN</t>
  </si>
  <si>
    <t>601E38100</t>
  </si>
  <si>
    <t>PAVED GUTTER, TYPE 1-6</t>
  </si>
  <si>
    <t>601E38101</t>
  </si>
  <si>
    <t>PAVED GUTTER, TYPE 1-6, AS PER PLAN</t>
  </si>
  <si>
    <t>601E38110</t>
  </si>
  <si>
    <t>PAVED GUTTER, TYPE 1-8</t>
  </si>
  <si>
    <t>601E38400</t>
  </si>
  <si>
    <t>PAVED GUTTER, TYPE 2</t>
  </si>
  <si>
    <t>601E38401</t>
  </si>
  <si>
    <t>PAVED GUTTER, TYPE 2, AS PER PLAN</t>
  </si>
  <si>
    <t>601E38500</t>
  </si>
  <si>
    <t>PAVED GUTTER, TYPE 3</t>
  </si>
  <si>
    <t>601E38501</t>
  </si>
  <si>
    <t>PAVED GUTTER, TYPE 3, AS PER PLAN</t>
  </si>
  <si>
    <t>601E39000</t>
  </si>
  <si>
    <t>PAVED GUTTER, TYPE 4</t>
  </si>
  <si>
    <t>601E39001</t>
  </si>
  <si>
    <t>PAVED GUTTER, TYPE 4, AS PER PLAN</t>
  </si>
  <si>
    <t>601E39500</t>
  </si>
  <si>
    <t>PAVED GUTTER, TYPE 5</t>
  </si>
  <si>
    <t>601E39501</t>
  </si>
  <si>
    <t>PAVED GUTTER, TYPE 5, AS PER PLAN</t>
  </si>
  <si>
    <t>601E40000</t>
  </si>
  <si>
    <t>PAVED GUTTER, MISC.:</t>
  </si>
  <si>
    <t>601E45020</t>
  </si>
  <si>
    <t>INFILTRATION BASIN FILTER</t>
  </si>
  <si>
    <t>601E45030</t>
  </si>
  <si>
    <t>DETENTION BASIN FILTER</t>
  </si>
  <si>
    <t>601E45040</t>
  </si>
  <si>
    <t>INFILTRATION TRENCH FILTER</t>
  </si>
  <si>
    <t>601E45050</t>
  </si>
  <si>
    <t>BIORETENTION CELL</t>
  </si>
  <si>
    <t>601E51000</t>
  </si>
  <si>
    <t>CHANNEL PROTECTION, MISC.:</t>
  </si>
  <si>
    <t>601E52000</t>
  </si>
  <si>
    <t>601E54000</t>
  </si>
  <si>
    <t>601E55000</t>
  </si>
  <si>
    <t>602E10000</t>
  </si>
  <si>
    <t>BRICK MASONRY</t>
  </si>
  <si>
    <t>602E10001</t>
  </si>
  <si>
    <t>BRICK MASONRY, AS PER PLAN</t>
  </si>
  <si>
    <t>602E15000</t>
  </si>
  <si>
    <t>BLOCK MASONRY</t>
  </si>
  <si>
    <t>602E15001</t>
  </si>
  <si>
    <t>BLOCK MASONRY, AS PER PLAN</t>
  </si>
  <si>
    <t>602E20000</t>
  </si>
  <si>
    <t>CONCRETE MASONRY</t>
  </si>
  <si>
    <t>602E20001</t>
  </si>
  <si>
    <t>CONCRETE MASONRY, AS PER PLAN</t>
  </si>
  <si>
    <t>602E97000</t>
  </si>
  <si>
    <t>MASONRY, MISC.:</t>
  </si>
  <si>
    <t>602E98000</t>
  </si>
  <si>
    <t>602E98100</t>
  </si>
  <si>
    <t>602E98200</t>
  </si>
  <si>
    <t>602E98300</t>
  </si>
  <si>
    <t>605E05100</t>
  </si>
  <si>
    <t>4" SHALLOW PIPE UNDERDRAINS</t>
  </si>
  <si>
    <t>605E05101</t>
  </si>
  <si>
    <t>4" SHALLOW PIPE UNDERDRAINS, AS PER PLAN</t>
  </si>
  <si>
    <t>605E05110</t>
  </si>
  <si>
    <t>4" SHALLOW PIPE UNDERDRAINS WITH GEOTEXTILE FABRIC</t>
  </si>
  <si>
    <t>605E05111</t>
  </si>
  <si>
    <t>4" SHALLOW PIPE UNDERDRAINS WITH GEOTEXTILE FABRIC, AS PER PLAN</t>
  </si>
  <si>
    <t>605E05150</t>
  </si>
  <si>
    <t>4" DEEP PIPE UNDERDRAINS</t>
  </si>
  <si>
    <t>605E05151</t>
  </si>
  <si>
    <t>4" DEEP PIPE UNDERDRAINS, AS PER PLAN</t>
  </si>
  <si>
    <t>605E05200</t>
  </si>
  <si>
    <t>4" UNCLASSIFIED PIPE UNDERDRAINS</t>
  </si>
  <si>
    <t>605E05201</t>
  </si>
  <si>
    <t>4" UNCLASSIFIED PIPE UNDERDRAINS, AS PER PLAN</t>
  </si>
  <si>
    <t>605E05210</t>
  </si>
  <si>
    <t>4" UNCLASSIFIED PIPE UNDERDRAINS WITH GEOTEXTILE FABRIC</t>
  </si>
  <si>
    <t>605E05211</t>
  </si>
  <si>
    <t>4" UNCLASSIFIED PIPE UNDERDRAINS WITH GEOTEXTILE FABRIC, AS PER PLAN</t>
  </si>
  <si>
    <t>605E05220</t>
  </si>
  <si>
    <t>4" ROCK CUT UNDERDRAINS</t>
  </si>
  <si>
    <t>605E05221</t>
  </si>
  <si>
    <t>4" ROCK CUT UNDERDRAINS, AS PER PLAN</t>
  </si>
  <si>
    <t>605E05230</t>
  </si>
  <si>
    <t>4" ROCK CUT UNDERDRAINS WITH GEOTEXTILE FABRIC</t>
  </si>
  <si>
    <t>605E05231</t>
  </si>
  <si>
    <t>4" ROCK CUT UNDERDRAINS WITH GEOTEXTILE FABRIC, AS PER PLAN</t>
  </si>
  <si>
    <t>605E06000</t>
  </si>
  <si>
    <t>4" BASE PIPE UNDERDRAINS</t>
  </si>
  <si>
    <t>605E06001</t>
  </si>
  <si>
    <t>4" BASE PIPE UNDERDRAINS, AS PER PLAN</t>
  </si>
  <si>
    <t>605E06020</t>
  </si>
  <si>
    <t>4" BASE PIPE UNDERDRAINS WITH GEOTEXTILE FABRIC</t>
  </si>
  <si>
    <t>605E06021</t>
  </si>
  <si>
    <t>4" BASE PIPE UNDERDRAINS WITH GEOTEXTILE FABRIC, AS PER PLAN</t>
  </si>
  <si>
    <t>605E11000</t>
  </si>
  <si>
    <t>6" CONSTRUCTION UNDERDRAINS</t>
  </si>
  <si>
    <t>605E11001</t>
  </si>
  <si>
    <t>6" CONSTRUCTION UNDERDRAINS, AS PER PLAN</t>
  </si>
  <si>
    <t>605E11100</t>
  </si>
  <si>
    <t>6" SHALLOW PIPE UNDERDRAINS</t>
  </si>
  <si>
    <t>605E11101</t>
  </si>
  <si>
    <t>6" SHALLOW PIPE UNDERDRAINS, AS PER PLAN</t>
  </si>
  <si>
    <t>605E11110</t>
  </si>
  <si>
    <t>6" SHALLOW PIPE UNDERDRAINS WITH GEOTEXTILE FABRIC</t>
  </si>
  <si>
    <t>605E11111</t>
  </si>
  <si>
    <t>6" SHALLOW PIPE UNDERDRAINS WITH GEOTEXTILE FABRIC, AS PER PLAN</t>
  </si>
  <si>
    <t>605E12200</t>
  </si>
  <si>
    <t>6" DEEP PIPE UNDERDRAINS</t>
  </si>
  <si>
    <t>605E12201</t>
  </si>
  <si>
    <t>6" DEEP PIPE UNDERDRAINS, AS PER PLAN</t>
  </si>
  <si>
    <t>605E12210</t>
  </si>
  <si>
    <t>6" DEEP PIPE UNDERDRAINS WITH GEOTEXTILE FABRIC</t>
  </si>
  <si>
    <t>605E12211</t>
  </si>
  <si>
    <t>6" DEEP PIPE UNDERDRAINS WITH GEOTEXTILE FABRIC, AS PER PLAN</t>
  </si>
  <si>
    <t>605E13300</t>
  </si>
  <si>
    <t>6" UNCLASSIFIED PIPE UNDERDRAINS</t>
  </si>
  <si>
    <t>605E13301</t>
  </si>
  <si>
    <t>6" UNCLASSIFIED PIPE UNDERDRAINS, AS PER PLAN</t>
  </si>
  <si>
    <t>605E13402</t>
  </si>
  <si>
    <t>6" UNCLASSIFIED PIPE UNDERDRAINS FOR SPRINGS</t>
  </si>
  <si>
    <t>605E13403</t>
  </si>
  <si>
    <t>6" UNCLASSIFIED PIPE UNDERDRAINS FOR SPRINGS, AS PER PLAN</t>
  </si>
  <si>
    <t>605E13410</t>
  </si>
  <si>
    <t>6" UNCLASSIFIED PIPE UNDERDRAINS WITH GEOTEXTILE FABRIC</t>
  </si>
  <si>
    <t>605E13411</t>
  </si>
  <si>
    <t>6" UNCLASSIFIED PIPE UNDERDRAINS WITH GEOTEXTILE FABRIC, AS PER PLAN</t>
  </si>
  <si>
    <t>605E13500</t>
  </si>
  <si>
    <t>6" ROCK CUT UNDERDRAINS</t>
  </si>
  <si>
    <t>605E13501</t>
  </si>
  <si>
    <t>6" ROCK CUT UNDERDRAINS, AS PER PLAN</t>
  </si>
  <si>
    <t>605E13510</t>
  </si>
  <si>
    <t>6" ROCK CUT UNDERDRAINS WITH GEOTEXTILE FABRIC</t>
  </si>
  <si>
    <t>605E14000</t>
  </si>
  <si>
    <t>6" BASE PIPE UNDERDRAINS</t>
  </si>
  <si>
    <t>605E14001</t>
  </si>
  <si>
    <t>6" BASE PIPE UNDERDRAINS, AS PER PLAN</t>
  </si>
  <si>
    <t>605E14020</t>
  </si>
  <si>
    <t>6" BASE PIPE UNDERDRAINS WITH GEOTEXTILE FABRIC</t>
  </si>
  <si>
    <t>605E14021</t>
  </si>
  <si>
    <t>6" BASE PIPE UNDERDRAINS WITH GEOTEXTILE FABRIC, AS PER PLAN</t>
  </si>
  <si>
    <t>605E31050</t>
  </si>
  <si>
    <t>18" PREFABRICATED EDGE UNDERDRAINS</t>
  </si>
  <si>
    <t>605E31051</t>
  </si>
  <si>
    <t>18" PREFABRICATED EDGE UNDERDRAINS, AS PER PLAN</t>
  </si>
  <si>
    <t>605E31100</t>
  </si>
  <si>
    <t>AGGREGATE DRAINS</t>
  </si>
  <si>
    <t>605E31101</t>
  </si>
  <si>
    <t>AGGREGATE DRAINS, AS PER PLAN</t>
  </si>
  <si>
    <t>605E32200</t>
  </si>
  <si>
    <t>AGGREGATE DRAINS FOR SPRINGS</t>
  </si>
  <si>
    <t>605E32201</t>
  </si>
  <si>
    <t>LF</t>
  </si>
  <si>
    <t>AGGREGATE DRAIN FOR SPRINGS, AS PER PLAN</t>
  </si>
  <si>
    <t>605E98000</t>
  </si>
  <si>
    <t>UNDERDRAINS, MISC.:</t>
  </si>
  <si>
    <t>605E98300</t>
  </si>
  <si>
    <t>606E10210</t>
  </si>
  <si>
    <t>SPECIAL - NOISE BARRIER (REFLECTIVE)</t>
  </si>
  <si>
    <t>606E10310</t>
  </si>
  <si>
    <t>SPECIAL - NOISE BARRIER (ABSORPTIVE)</t>
  </si>
  <si>
    <t>606E10600</t>
  </si>
  <si>
    <t>SPECIAL - NOISE BARRIER COATING</t>
  </si>
  <si>
    <t>606E10710</t>
  </si>
  <si>
    <t>SPECIAL - NOISE BARRIER PANEL REMOVAL AND REPLACEMENT</t>
  </si>
  <si>
    <t>606E10720</t>
  </si>
  <si>
    <t>SPECIAL - NOISE BARRIER PANEL REMOVAL AND REUSE</t>
  </si>
  <si>
    <t>606E10810</t>
  </si>
  <si>
    <t>SPECIAL - NOISE BARRIER</t>
  </si>
  <si>
    <t>606E10900</t>
  </si>
  <si>
    <t>606E10920</t>
  </si>
  <si>
    <t>606E10930</t>
  </si>
  <si>
    <t>606E10940</t>
  </si>
  <si>
    <t>606E11000</t>
  </si>
  <si>
    <t>GUARDRAIL, THRIE BEAM RAIL AND TRANSITION SECTION</t>
  </si>
  <si>
    <t>606E11001</t>
  </si>
  <si>
    <t>GUARDRAIL, THRIE BEAM RAIL AND TRANSITION SECTION, AS PER PLAN</t>
  </si>
  <si>
    <t>606E12000</t>
  </si>
  <si>
    <t>GUARDRAIL, TYPE 5MR</t>
  </si>
  <si>
    <t>REQUIRES PLAN INSERT SHEET</t>
  </si>
  <si>
    <t>606E12500</t>
  </si>
  <si>
    <t>GUARDRAIL, TYPE 4</t>
  </si>
  <si>
    <t>606E12501</t>
  </si>
  <si>
    <t>GUARDRAIL, TYPE 4, AS PER PLAN</t>
  </si>
  <si>
    <t>606E13000</t>
  </si>
  <si>
    <t>GUARDRAIL, TYPE 5</t>
  </si>
  <si>
    <t>606E13001</t>
  </si>
  <si>
    <t>GUARDRAIL, TYPE 5, AS PER PLAN</t>
  </si>
  <si>
    <t>606E13010</t>
  </si>
  <si>
    <t>GUARDRAIL, TYPE 5 WITH TUBULAR BACKUP</t>
  </si>
  <si>
    <t>606E13011</t>
  </si>
  <si>
    <t>GUARDRAIL, TYPE 5 WITH TUBULAR BACKUP, AS PER PLAN</t>
  </si>
  <si>
    <t>606E13020</t>
  </si>
  <si>
    <t>GUARDRAIL, TYPE 5 WITH DOUBLE RAILS</t>
  </si>
  <si>
    <t>606E13021</t>
  </si>
  <si>
    <t>GUARDRAIL, TYPE 5 WITH DOUBLE RAILS, AS PER PLAN</t>
  </si>
  <si>
    <t>606E13024</t>
  </si>
  <si>
    <t>GUARDRAIL, TYPE 5 WITH DOUBLE RAILS AND DOUBLE POSTS</t>
  </si>
  <si>
    <t>606E13030</t>
  </si>
  <si>
    <t>GUARDRAIL, TYPE 5, USING 9 FOOT POSTS</t>
  </si>
  <si>
    <t>606E13031</t>
  </si>
  <si>
    <t>GUARDRAIL, TYPE 5, USING 9 FOOT POSTS, AS PER PLAN</t>
  </si>
  <si>
    <t>606E13040</t>
  </si>
  <si>
    <t>GUARDRAIL, NESTED TYPE 5 WITH TUBULAR BACKUP</t>
  </si>
  <si>
    <t>606E13041</t>
  </si>
  <si>
    <t>GUARDRAIL, NESTED TYPE 5 WITH TUBULAR BACKUP, AS PER PLAN</t>
  </si>
  <si>
    <t>606E13050</t>
  </si>
  <si>
    <t>GUARDRAIL, TYPE 5A</t>
  </si>
  <si>
    <t>606E13051</t>
  </si>
  <si>
    <t>GUARDRAIL, TYPE 5A, AS PER PLAN</t>
  </si>
  <si>
    <t>606E13070</t>
  </si>
  <si>
    <t>GUARDRAIL, TYPE 5A, USING 9 FOOT POSTS</t>
  </si>
  <si>
    <t>606E14000</t>
  </si>
  <si>
    <t>GUARDRAIL, TYPE 8</t>
  </si>
  <si>
    <t>606E15050</t>
  </si>
  <si>
    <t>GUARDRAIL, TYPE MGS</t>
  </si>
  <si>
    <t>606E15051</t>
  </si>
  <si>
    <t>GUARDRAIL, TYPE MGS, AS PER PLAN</t>
  </si>
  <si>
    <t>606E15100</t>
  </si>
  <si>
    <t>GUARDRAIL, TYPE MGS WITH LONG POSTS</t>
  </si>
  <si>
    <t>606E15101</t>
  </si>
  <si>
    <t>GUARDRAIL, TYPE MGS WITH LONG POSTS, AS PER PLAN</t>
  </si>
  <si>
    <t>606E15150</t>
  </si>
  <si>
    <t>GUARDRAIL, TYPE MGS HALF POST SPACING</t>
  </si>
  <si>
    <t>606E15151</t>
  </si>
  <si>
    <t>GUARDRAIL, TYPE MGS HALF POST SPACING, AS PER PLAN</t>
  </si>
  <si>
    <t>606E15200</t>
  </si>
  <si>
    <t>GUARDRAIL, TYPE MGS HALF POST SPACING WITH LONG POSTS</t>
  </si>
  <si>
    <t>606E15201</t>
  </si>
  <si>
    <t>GUARDRAIL, TYPE MGS HALF POST SPACING WITH LONG POSTS, AS PER PLAN</t>
  </si>
  <si>
    <t>606E15250</t>
  </si>
  <si>
    <t>GUARDRAIL, TYPE MGS QUARTER POST SPACING</t>
  </si>
  <si>
    <t>606E15251</t>
  </si>
  <si>
    <t>GUARDRAIL, TYPE MGS QUARTER POST SPACING, AS PER PLAN</t>
  </si>
  <si>
    <t>606E15300</t>
  </si>
  <si>
    <t>GUARDRAIL, TYPE MGS QUARTER POST SPACING WITH LONG POSTS</t>
  </si>
  <si>
    <t>606E15301</t>
  </si>
  <si>
    <t>GUARDRAIL, TYPE MGS QUARTER POST SPACING WITH LONG POSTS, AS PER PLAN</t>
  </si>
  <si>
    <t>606E15350</t>
  </si>
  <si>
    <t>GUARDRAIL, TYPE MGS WITH SOCKETED POSTS</t>
  </si>
  <si>
    <t>606E15400</t>
  </si>
  <si>
    <t>MGS GUARDRAIL, TYPE 8</t>
  </si>
  <si>
    <t>606E15500</t>
  </si>
  <si>
    <t>GUARDRAIL, BARRIER DESIGN, TYPE 5</t>
  </si>
  <si>
    <t>606E15501</t>
  </si>
  <si>
    <t>GUARDRAIL, BARRIER DESIGN, TYPE 5, AS PER PLAN</t>
  </si>
  <si>
    <t>606E15550</t>
  </si>
  <si>
    <t>GUARDRAIL, BARRIER DESIGN, TYPE MGS</t>
  </si>
  <si>
    <t>606E15551</t>
  </si>
  <si>
    <t>GUARDRAIL, BARRIER DESIGN, TYPE MGS, AS PER PLAN</t>
  </si>
  <si>
    <t>606E16000</t>
  </si>
  <si>
    <t>GUARDRAIL REBUILT</t>
  </si>
  <si>
    <t>606E16001</t>
  </si>
  <si>
    <t>GUARDRAIL REBUILT, AS PER PLAN</t>
  </si>
  <si>
    <t>606E16050</t>
  </si>
  <si>
    <t>GUARDRAIL REBUILT, TYPE MGS</t>
  </si>
  <si>
    <t>606E16051</t>
  </si>
  <si>
    <t>GUARDRAIL REBUILT, TYPE MGS, AS PER PLAN</t>
  </si>
  <si>
    <t>606E16300</t>
  </si>
  <si>
    <t>GUARDRAIL REBUILT, TYPE 5MR</t>
  </si>
  <si>
    <t>606E16301</t>
  </si>
  <si>
    <t>GUARDRAIL REBUILT, TYPE 5MR, AS PER PLAN</t>
  </si>
  <si>
    <t>606E16400</t>
  </si>
  <si>
    <t>GUARDRAIL REBUILT, TYPE 4</t>
  </si>
  <si>
    <t>606E16500</t>
  </si>
  <si>
    <t>GUARDRAIL REBUILT, TYPE 5</t>
  </si>
  <si>
    <t>606E16501</t>
  </si>
  <si>
    <t>GUARDRAIL REBUILT, TYPE 5, AS PER PLAN</t>
  </si>
  <si>
    <t>606E16550</t>
  </si>
  <si>
    <t>GUARDRAIL REBUILT, TYPE 5, USING 9 FOOT POSTS</t>
  </si>
  <si>
    <t>606E16551</t>
  </si>
  <si>
    <t>GUARDRAIL REBUILT, TYPE 5, USING 9 FOOT POSTS, AS PER PLAN</t>
  </si>
  <si>
    <t>606E16560</t>
  </si>
  <si>
    <t>GUARDRAIL REBUILT, TYPE MGS WITH LONG POSTS</t>
  </si>
  <si>
    <t>606E16561</t>
  </si>
  <si>
    <t>GUARDRAIL REBUILT, TYPE MGS WITH LONG POSTS, AS PER PLAN</t>
  </si>
  <si>
    <t>606E16600</t>
  </si>
  <si>
    <t>GUARDRAIL REBUILT, BARRIER DESIGN, TYPE 5</t>
  </si>
  <si>
    <t>606E16601</t>
  </si>
  <si>
    <t>GUARDRAIL REBUILT, BARRIER DESIGN, TYPE 5, AS PER PLAN</t>
  </si>
  <si>
    <t>606E16660</t>
  </si>
  <si>
    <t>GUARDRAIL REBUILT, BARRIER DESIGN, TYPE MGS</t>
  </si>
  <si>
    <t>606E16661</t>
  </si>
  <si>
    <t>GUARDRAIL REBUILT, BARRIER DESIGN, TYPE MGS, AS PER PLAN</t>
  </si>
  <si>
    <t>606E16700</t>
  </si>
  <si>
    <t>GUARDRAIL REBUILT, TYPE 5A</t>
  </si>
  <si>
    <t>606E16701</t>
  </si>
  <si>
    <t>GUARDRAIL REBUILT, TYPE 5A, AS PER PLAN</t>
  </si>
  <si>
    <t>606E16750</t>
  </si>
  <si>
    <t>GUARDRAIL REBUILT, TYPE MGS HALF POST SPACING</t>
  </si>
  <si>
    <t>606E16751</t>
  </si>
  <si>
    <t>GUARDRAIL REBUILT, TYPE MGS HALF POST SPACING, AS PER PLAN</t>
  </si>
  <si>
    <t>606E16800</t>
  </si>
  <si>
    <t>GUARDRAIL REBUILT, TYPE MGS HALF POST SPACING WITH LONG POSTS</t>
  </si>
  <si>
    <t>606E16801</t>
  </si>
  <si>
    <t>GUARDRAIL REBUILT, TYPE MGS HALF POST SPACING WITH LONG POSTS, AS PER PLAN</t>
  </si>
  <si>
    <t>606E16850</t>
  </si>
  <si>
    <t>GUARDRAIL REBUILT, TYPE MGS QUARTER POST SPACING</t>
  </si>
  <si>
    <t>606E16851</t>
  </si>
  <si>
    <t>GUARDRAIL REBUILT, TYPE MGS QUARTER POST SPACING, AS PER PLAN</t>
  </si>
  <si>
    <t>606E16900</t>
  </si>
  <si>
    <t>GUARDRAIL REBUILT, TYPE MGS QUARTER POST SPACING WITH LONG POSTS</t>
  </si>
  <si>
    <t>606E16901</t>
  </si>
  <si>
    <t>GUARDRAIL REBUILT, TYPE MGS QUARTER POST SPACING WITH LONG POSTS, AS PER PLAN</t>
  </si>
  <si>
    <t>606E17000</t>
  </si>
  <si>
    <t>RAISING TYPE 5 GUARDRAIL</t>
  </si>
  <si>
    <t>606E17001</t>
  </si>
  <si>
    <t>RAISING TYPE 5 GUARDRAIL, AS PER PLAN</t>
  </si>
  <si>
    <t>606E17004</t>
  </si>
  <si>
    <t>RAISING TYPE 5A GUARDRAIL</t>
  </si>
  <si>
    <t>606E17010</t>
  </si>
  <si>
    <t>RAISING EXISTING GUARDRAIL</t>
  </si>
  <si>
    <t>OTHER THAN TYPE 5 GUARDRAIL</t>
  </si>
  <si>
    <t>606E17050</t>
  </si>
  <si>
    <t>RAISING TYPE MGS GUARDRAIL</t>
  </si>
  <si>
    <t>606E17051</t>
  </si>
  <si>
    <t>RAISING TYPE MGS GUARDRAIL, AS PER PLAN</t>
  </si>
  <si>
    <t>606E17290</t>
  </si>
  <si>
    <t>GUARDRAIL, TYPE 5, LONG-SPAN</t>
  </si>
  <si>
    <t>606E17291</t>
  </si>
  <si>
    <t>GUARDRAIL, TYPE 5, LONG-SPAN, AS PER PLAN</t>
  </si>
  <si>
    <t>606E17300</t>
  </si>
  <si>
    <t>GUARDRAIL, TYPE 5, 25' LONG-SPAN</t>
  </si>
  <si>
    <t>606E17301</t>
  </si>
  <si>
    <t>GUARDRAIL, TYPE 5, 25' LONG-SPAN, AS PER PLAN</t>
  </si>
  <si>
    <t>606E17350</t>
  </si>
  <si>
    <t>GUARDRAIL, TYPE MGS, 25' LONG-SPAN</t>
  </si>
  <si>
    <t>606E17351</t>
  </si>
  <si>
    <t>GUARDRAIL, TYPE MGS, 25' LONG-SPAN, AS PER PLAN</t>
  </si>
  <si>
    <t>606E17360</t>
  </si>
  <si>
    <t>GUARDRAIL, TYPE MGS, LONG-SPAN</t>
  </si>
  <si>
    <t>606E17500</t>
  </si>
  <si>
    <t>POST END ANCHOR (OR CONCRETE BLOCK END ANCHOR)</t>
  </si>
  <si>
    <t>606E17700</t>
  </si>
  <si>
    <t>REPLACE EXISTING GUARDRAIL BLOCKOUT</t>
  </si>
  <si>
    <t>606E17701</t>
  </si>
  <si>
    <t>REPLACE EXISTING GUARDRAIL BLOCKOUT, AS PER PLAN</t>
  </si>
  <si>
    <t>606E17750</t>
  </si>
  <si>
    <t>REPLACE EXISTING GUARDRAIL BLOCKOUT, TYPE MGS</t>
  </si>
  <si>
    <t>606E17751</t>
  </si>
  <si>
    <t>REPLACE EXISTING GUARDRAIL BLOCKOUT, TYPE MGS, AS PER PLAN</t>
  </si>
  <si>
    <t>606E17900</t>
  </si>
  <si>
    <t>GUARDRAIL POST</t>
  </si>
  <si>
    <t>606E17901</t>
  </si>
  <si>
    <t>GUARDRAIL POST, AS PER PLAN</t>
  </si>
  <si>
    <t>606E18000</t>
  </si>
  <si>
    <t>GUARDRAIL POST, 8 FEET</t>
  </si>
  <si>
    <t>606E18001</t>
  </si>
  <si>
    <t>GUARDRAIL POST, 8 FEET, AS PER PLAN</t>
  </si>
  <si>
    <t>606E18500</t>
  </si>
  <si>
    <t>GUARDRAIL POST, 9 FEET</t>
  </si>
  <si>
    <t>606E18501</t>
  </si>
  <si>
    <t>GUARDRAIL POST, 9 FEET, AS PER PLAN</t>
  </si>
  <si>
    <t>606E19001</t>
  </si>
  <si>
    <t>GUARDRAIL POST, STEEL, AS PER PLAN</t>
  </si>
  <si>
    <t>606E19100</t>
  </si>
  <si>
    <t>GUARDRAIL POST, MGS LONG POST</t>
  </si>
  <si>
    <t>606E19101</t>
  </si>
  <si>
    <t>GUARDRAIL POST, MGS LONG POST, AS PER PLAN</t>
  </si>
  <si>
    <t>606E20000</t>
  </si>
  <si>
    <t>FLARED END SECTION</t>
  </si>
  <si>
    <t>606E20050</t>
  </si>
  <si>
    <t>ROUNDED END SECTION</t>
  </si>
  <si>
    <t>606E25000</t>
  </si>
  <si>
    <t>ANCHOR ASSEMBLY, TYPE A</t>
  </si>
  <si>
    <t>606E25001</t>
  </si>
  <si>
    <t>ANCHOR ASSEMBLY, TYPE A, AS PER PLAN</t>
  </si>
  <si>
    <t>606E25500</t>
  </si>
  <si>
    <t>ANCHOR ASSEMBLY, BARRIER DESIGN, TYPE A</t>
  </si>
  <si>
    <t>606E25501</t>
  </si>
  <si>
    <t>ANCHOR ASSEMBLY, BARRIER DESIGN, TYPE A, AS PER PLAN</t>
  </si>
  <si>
    <t>606E25550</t>
  </si>
  <si>
    <t>ANCHOR ASSEMBLY, MGS TYPE A</t>
  </si>
  <si>
    <t>606E25600</t>
  </si>
  <si>
    <t>ANCHOR ASSEMBLY, BARRIER DESIGN, MGS TYPE A</t>
  </si>
  <si>
    <t>606E25601</t>
  </si>
  <si>
    <t>ANCHOR ASSEMBLY, BARRIER DESIGN, MGS TYPE A, AS PER PLAN</t>
  </si>
  <si>
    <t>606E26000</t>
  </si>
  <si>
    <t>ANCHOR ASSEMBLY, TYPE B</t>
  </si>
  <si>
    <t>606E26050</t>
  </si>
  <si>
    <t>ANCHOR ASSEMBLY, MGS TYPE B</t>
  </si>
  <si>
    <t>606E26100</t>
  </si>
  <si>
    <t>ANCHOR ASSEMBLY, TYPE E</t>
  </si>
  <si>
    <t>606E26101</t>
  </si>
  <si>
    <t>ANCHOR ASSEMBLY, TYPE E, AS PER PLAN</t>
  </si>
  <si>
    <t>606E26150</t>
  </si>
  <si>
    <t>ANCHOR ASSEMBLY, MGS TYPE E</t>
  </si>
  <si>
    <t>SPECIFY NCHRP 350/MASH 2016</t>
  </si>
  <si>
    <t>606E26151</t>
  </si>
  <si>
    <t>ANCHOR ASSEMBLY, MGS TYPE E, AS PER PLAN</t>
  </si>
  <si>
    <t>606E26500</t>
  </si>
  <si>
    <t>ANCHOR ASSEMBLY, TYPE T</t>
  </si>
  <si>
    <t>606E26501</t>
  </si>
  <si>
    <t>ANCHOR ASSEMBLY, TYPE T, AS PER PLAN</t>
  </si>
  <si>
    <t>606E26550</t>
  </si>
  <si>
    <t>ANCHOR ASSEMBLY, MGS TYPE T</t>
  </si>
  <si>
    <t>606E26551</t>
  </si>
  <si>
    <t>ANCHOR ASSEMBLY, MGS TYPE T, AS PER PLAN</t>
  </si>
  <si>
    <t>606E27500</t>
  </si>
  <si>
    <t>ANCHOR ASSEMBLY REBUILT</t>
  </si>
  <si>
    <t>606E27501</t>
  </si>
  <si>
    <t>ANCHOR ASSEMBLY REBUILT, AS PER PLAN</t>
  </si>
  <si>
    <t>606E27800</t>
  </si>
  <si>
    <t>ANCHOR ASSEMBLY REBUILT, TYPE A</t>
  </si>
  <si>
    <t>606E27801</t>
  </si>
  <si>
    <t>ANCHOR ASSEMBLY REBUILT, TYPE A, AS PER PLAN</t>
  </si>
  <si>
    <t>606E27810</t>
  </si>
  <si>
    <t>ANCHOR ASSEMBLY REBUILT, MGS TYPE A</t>
  </si>
  <si>
    <t>606E27811</t>
  </si>
  <si>
    <t>ANCHOR ASSEMBLY REBUILT, MGS TYPE A, AS PER PLAN</t>
  </si>
  <si>
    <t>606E27840</t>
  </si>
  <si>
    <t>ANCHOR ASSEMBLY REBUILT, TYPE B</t>
  </si>
  <si>
    <t>606E27841</t>
  </si>
  <si>
    <t>ANCHOR ASSEMBLY REBUILT, TYPE B, AS PER PLAN</t>
  </si>
  <si>
    <t>606E27846</t>
  </si>
  <si>
    <t>ANCHOR ASSEMBLY REBUILT, MGS TYPE B</t>
  </si>
  <si>
    <t>606E27847</t>
  </si>
  <si>
    <t>ANCHOR ASSEMBLY REBUILT, MGS TYPE B, AS PER PLAN</t>
  </si>
  <si>
    <t>606E27850</t>
  </si>
  <si>
    <t>ANCHOR ASSEMBLY REBUILT, TYPE E</t>
  </si>
  <si>
    <t>606E27851</t>
  </si>
  <si>
    <t>ANCHOR ASSEMBLY REBUILT, TYPE E, AS PER PLAN</t>
  </si>
  <si>
    <t>606E27860</t>
  </si>
  <si>
    <t>ANCHOR ASSEMBLY REBUILT, MGS TYPE E</t>
  </si>
  <si>
    <t>606E27861</t>
  </si>
  <si>
    <t>ANCHOR ASSEMBLY REBUILT, MGS TYPE E, AS PER PLAN</t>
  </si>
  <si>
    <t>606E27900</t>
  </si>
  <si>
    <t>ANCHOR ASSEMBLY REBUILT, TYPE T</t>
  </si>
  <si>
    <t>606E27901</t>
  </si>
  <si>
    <t>ANCHOR ASSEMBLY REBUILT, TYPE T, AS PER PLAN</t>
  </si>
  <si>
    <t>606E27910</t>
  </si>
  <si>
    <t>ANCHOR ASSEMBLY REBUILT, MGS TYPE T</t>
  </si>
  <si>
    <t>606E27911</t>
  </si>
  <si>
    <t>ANCHOR ASSEMBLY REBUILT, MGS TYPE T, AS PER PLAN</t>
  </si>
  <si>
    <t>606E28000</t>
  </si>
  <si>
    <t>ANCHOR ASSEMBLY REBUILT, TYPE B-98</t>
  </si>
  <si>
    <t>606E28001</t>
  </si>
  <si>
    <t>ANCHOR ASSEMBLY REBUILT, TYPE B-98, AS PER PLAN</t>
  </si>
  <si>
    <t>606E28050</t>
  </si>
  <si>
    <t>ANCHOR ASSEMBLY REBUILT, TYPE E-98</t>
  </si>
  <si>
    <t>606E28051</t>
  </si>
  <si>
    <t>ANCHOR ASSEMBLY REBUILT, TYPE E-98, AS PER PLAN</t>
  </si>
  <si>
    <t>606E31000</t>
  </si>
  <si>
    <t>BRIDGE TERMINAL ASSEMBLY, TYPE C</t>
  </si>
  <si>
    <t>606E31001</t>
  </si>
  <si>
    <t>BRIDGE TERMINAL ASSEMBLY, TYPE C, AS PER PLAN</t>
  </si>
  <si>
    <t>606E31100</t>
  </si>
  <si>
    <t>BRIDGE TERMINAL ASSEMBLY REBUILT, TYPE C</t>
  </si>
  <si>
    <t>606E31101</t>
  </si>
  <si>
    <t>BRIDGE TERMINAL ASSEMBLY REBUILT, TYPE C, AS PER PLAN</t>
  </si>
  <si>
    <t>606E31500</t>
  </si>
  <si>
    <t>BRIDGE TERMINAL ASSEMBLY, TYPE D</t>
  </si>
  <si>
    <t>606E31501</t>
  </si>
  <si>
    <t>BRIDGE TERMINAL ASSEMBLY, TYPE D, AS PER PLAN</t>
  </si>
  <si>
    <t>606E31600</t>
  </si>
  <si>
    <t>BRIDGE TERMINAL ASSEMBLY REBUILT, TYPE D</t>
  </si>
  <si>
    <t>606E31601</t>
  </si>
  <si>
    <t>BRIDGE TERMINAL ASSEMBLY REBUILT, TYPE D, AS PER PLAN</t>
  </si>
  <si>
    <t>606E32000</t>
  </si>
  <si>
    <t>BRIDGE TERMINAL ASSEMBLY, TYPE E</t>
  </si>
  <si>
    <t>606E32001</t>
  </si>
  <si>
    <t>BRIDGE TERMINAL ASSEMBLY, TYPE E, AS PER PLAN</t>
  </si>
  <si>
    <t>606E32100</t>
  </si>
  <si>
    <t>BRIDGE TERMINAL ASSEMBLY REBUILT, TYPE E</t>
  </si>
  <si>
    <t>606E32101</t>
  </si>
  <si>
    <t>BRIDGE TERMINAL ASSEMBLY REBUILT, TYPE E, AS PER PLAN</t>
  </si>
  <si>
    <t>606E32160</t>
  </si>
  <si>
    <t>BRIDGE TERMINAL ASSEMBLY, TYPE TST</t>
  </si>
  <si>
    <t>606E32161</t>
  </si>
  <si>
    <t>BRIDGE TERMINAL ASSEMBLY, TYPE TST, AS PER PLAN</t>
  </si>
  <si>
    <t>606E32170</t>
  </si>
  <si>
    <t>BRIDGE TERMINAL ASSEMBLY REBUILT, TYPE TST</t>
  </si>
  <si>
    <t>606E32171</t>
  </si>
  <si>
    <t>BRIDGE TERMINAL ASSEMBLY REBUILT, TYPE TST, AS PER PLAN</t>
  </si>
  <si>
    <t>606E32500</t>
  </si>
  <si>
    <t>BRIDGE TERMINAL ASSEMBLY, TYPE F</t>
  </si>
  <si>
    <t>606E32501</t>
  </si>
  <si>
    <t>BRIDGE TERMINAL ASSEMBLY, TYPE F, AS PER PLAN</t>
  </si>
  <si>
    <t>606E32600</t>
  </si>
  <si>
    <t>BRIDGE TERMINAL ASSEMBLY REBUILT, TYPE F</t>
  </si>
  <si>
    <t>606E32601</t>
  </si>
  <si>
    <t>BRIDGE TERMINAL ASSEMBLY REBUILT, TYPE F, AS PER PLAN</t>
  </si>
  <si>
    <t>606E33000</t>
  </si>
  <si>
    <t>BRIDGE TERMINAL ASSEMBLY, TYPE G</t>
  </si>
  <si>
    <t>606E33050</t>
  </si>
  <si>
    <t>BRIDGE TERMINAL ASSEMBLY REBUILT, TYPE G</t>
  </si>
  <si>
    <t>606E33051</t>
  </si>
  <si>
    <t>BRIDGE TERMINAL ASSEMBLY REBUILT, TYPE G, AS PER PLAN</t>
  </si>
  <si>
    <t>606E33500</t>
  </si>
  <si>
    <t>BRIDGE TERMINAL ASSEMBLY, TYPE H</t>
  </si>
  <si>
    <t>606E33600</t>
  </si>
  <si>
    <t>BRIDGE TERMINAL ASSEMBLY REBUILT, TYPE H</t>
  </si>
  <si>
    <t>606E33601</t>
  </si>
  <si>
    <t>BRIDGE TERMINAL ASSEMBLY REBUILT, TYPE H, AS PER PLAN</t>
  </si>
  <si>
    <t>606E34000</t>
  </si>
  <si>
    <t>BRIDGE TERMINAL ASSEMBLY, TYPE J</t>
  </si>
  <si>
    <t>606E34001</t>
  </si>
  <si>
    <t>BRIDGE TERMINAL ASSEMBLY, TYPE J, AS PER PLAN</t>
  </si>
  <si>
    <t>606E34100</t>
  </si>
  <si>
    <t>BRIDGE TERMINAL ASSEMBLY REBUILT, TYPE J</t>
  </si>
  <si>
    <t>606E34101</t>
  </si>
  <si>
    <t>BRIDGE TERMINAL ASSEMBLY REBUILT, TYPE J, AS PER PLAN</t>
  </si>
  <si>
    <t>606E34600</t>
  </si>
  <si>
    <t>MGS BRIDGE TERMINAL ASSEMBLY, TYPE TST-2</t>
  </si>
  <si>
    <t>606E34601</t>
  </si>
  <si>
    <t>MGS BRIDGE TERMINAL ASSEMBLY, TYPE TST-2, AS PER PLAN</t>
  </si>
  <si>
    <t>606E35000</t>
  </si>
  <si>
    <t>BRIDGE TERMINAL ASSEMBLY, TYPE 1</t>
  </si>
  <si>
    <t>606E35001</t>
  </si>
  <si>
    <t>BRIDGE TERMINAL ASSEMBLY, TYPE 1, AS PER PLAN</t>
  </si>
  <si>
    <t>606E35002</t>
  </si>
  <si>
    <t>MGS BRIDGE TERMINAL ASSEMBLY, TYPE 1</t>
  </si>
  <si>
    <t>606E35003</t>
  </si>
  <si>
    <t>MGS BRIDGE TERMINAL ASSEMBLY, TYPE 1, AS PER PLAN</t>
  </si>
  <si>
    <t>606E35004</t>
  </si>
  <si>
    <t>BRIDGE TERMINAL ASSEMBLY, TYPE 1, BARRIER DESIGN</t>
  </si>
  <si>
    <t>606E35005</t>
  </si>
  <si>
    <t>BRIDGE TERMINAL ASSEMBLY, TYPE 1, BARRIER DESIGN, AS PER PLAN</t>
  </si>
  <si>
    <t>606E35006</t>
  </si>
  <si>
    <t>MGS BRIDGE TERMINAL ASSEMBLY, TYPE 1, BARRIER DESIGN</t>
  </si>
  <si>
    <t>606E35007</t>
  </si>
  <si>
    <t>MGS BRIDGE TERMINAL ASSEMBLY, TYPE 1, BARRIER DESIGN, AS PER PLAN</t>
  </si>
  <si>
    <t>606E35008</t>
  </si>
  <si>
    <t>MGS BRIDGE TERMINAL ASSEMBLY REBUILT, TYPE 1, BARRIER DESIGN</t>
  </si>
  <si>
    <t>606E35009</t>
  </si>
  <si>
    <t>MGS BRIDGE TERMINAL ASSEMBLY REBUILT, TYPE 1, BARRIER DESIGN, AS PER PLAN</t>
  </si>
  <si>
    <t>606E35010</t>
  </si>
  <si>
    <t>BRIDGE TERMINAL ASSEMBLY REBUILT, TYPE 1</t>
  </si>
  <si>
    <t>606E35011</t>
  </si>
  <si>
    <t>BRIDGE TERMINAL ASSEMBLY REBUILT, TYPE 1, AS PER PLAN</t>
  </si>
  <si>
    <t>606E35012</t>
  </si>
  <si>
    <t>MGS BRIDGE TERMINAL ASSEMBLY REBUILT, TYPE 1</t>
  </si>
  <si>
    <t>606E35013</t>
  </si>
  <si>
    <t>MGS BRIDGE TERMINAL ASSEMBLY REBUILT, TYPE 1, AS PER PLAN</t>
  </si>
  <si>
    <t>606E35020</t>
  </si>
  <si>
    <t>BRIDGE TERMINAL ASSEMBLY, TYPE 1, STEEL CURB RETROFIT</t>
  </si>
  <si>
    <t>606E35100</t>
  </si>
  <si>
    <t>BRIDGE TERMINAL ASSEMBLY, TYPE 2</t>
  </si>
  <si>
    <t>606E35101</t>
  </si>
  <si>
    <t>BRIDGE TERMINAL ASSEMBLY, TYPE 2, AS PER PLAN</t>
  </si>
  <si>
    <t>606E35102</t>
  </si>
  <si>
    <t>MGS BRIDGE TERMINAL ASSEMBLY, TYPE 2</t>
  </si>
  <si>
    <t>606E35103</t>
  </si>
  <si>
    <t>MGS BRIDGE TERMINAL ASSEMBLY, TYPE 2, AS PER PLAN</t>
  </si>
  <si>
    <t>606E35110</t>
  </si>
  <si>
    <t>BRIDGE TERMINAL ASSEMBLY REBUILT, TYPE 2</t>
  </si>
  <si>
    <t>606E35111</t>
  </si>
  <si>
    <t>BRIDGE TERMINAL ASSEMBLY REBUILT, TYPE 2, AS PER PLAN</t>
  </si>
  <si>
    <t>606E35112</t>
  </si>
  <si>
    <t>MGS BRIDGE TERMINAL ASSEMBLY REBUILT, TYPE 2</t>
  </si>
  <si>
    <t>606E35113</t>
  </si>
  <si>
    <t>MGS BRIDGE TERMINAL ASSEMBLY REBUILT, TYPE 2, AS PER PLAN</t>
  </si>
  <si>
    <t>606E35120</t>
  </si>
  <si>
    <t>BRIDGE TERMINAL ASSEMBLY, TYPE 3</t>
  </si>
  <si>
    <t>606E35121</t>
  </si>
  <si>
    <t>BRIDGE TERMINAL ASSEMBLY, TYPE 3, AS PER PLAN</t>
  </si>
  <si>
    <t>606E35130</t>
  </si>
  <si>
    <t>BRIDGE TERMINAL ASSEMBLY REBUILT, TYPE 3</t>
  </si>
  <si>
    <t>606E35131</t>
  </si>
  <si>
    <t>BRIDGE TERMINAL ASSEMBLY REBUILT, TYPE 3, AS PER PLAN</t>
  </si>
  <si>
    <t>606E35140</t>
  </si>
  <si>
    <t>BRIDGE TERMINAL ASSEMBLY, TYPE 4</t>
  </si>
  <si>
    <t>606E35141</t>
  </si>
  <si>
    <t>BRIDGE TERMINAL ASSEMBLY, TYPE 4, AS PER PLAN</t>
  </si>
  <si>
    <t>606E35150</t>
  </si>
  <si>
    <t>BRIDGE TERMINAL ASSEMBLY REBUILT, TYPE 4</t>
  </si>
  <si>
    <t>606E35151</t>
  </si>
  <si>
    <t>BRIDGE TERMINAL ASSEMBLY REBUILT, TYPE 4, AS PER PLAN</t>
  </si>
  <si>
    <t>606E35170</t>
  </si>
  <si>
    <t>BRIDGE TERMINAL ASSEMBLY, TYPE BR-1</t>
  </si>
  <si>
    <t>606E35171</t>
  </si>
  <si>
    <t>BRIDGE TERMINAL ASSEMBLY, TYPE BR-1, AS PER PLAN</t>
  </si>
  <si>
    <t>606E35180</t>
  </si>
  <si>
    <t>BRIDGE TERMINAL ASSEMBLY REBUILT, TYPE BR-1</t>
  </si>
  <si>
    <t>606E35181</t>
  </si>
  <si>
    <t>BRIDGE TERMINAL ASSEMBLY REBUILT, TYPE BR-1, AS PER PLAN</t>
  </si>
  <si>
    <t>606E39000</t>
  </si>
  <si>
    <t>36" CONCRETE ANCHOR REMOVED AND REPLACED</t>
  </si>
  <si>
    <t>606E39001</t>
  </si>
  <si>
    <t>36" CONCRETE ANCHOR REMOVED AND REPLACED, AS PER PLAN</t>
  </si>
  <si>
    <t>606E40000</t>
  </si>
  <si>
    <t>SPECIAL - 36" CONCRETE ANCHOR</t>
  </si>
  <si>
    <t>606E50000</t>
  </si>
  <si>
    <t>SPECIAL - RESHAPING BERM</t>
  </si>
  <si>
    <t>606E54950</t>
  </si>
  <si>
    <t>SPECIAL - CABLE BARRIER</t>
  </si>
  <si>
    <t>606E55000</t>
  </si>
  <si>
    <t>606E55010</t>
  </si>
  <si>
    <t>SPECIAL - CABLE BARRIER WITH CONCRETE LINE POST FOUNDATION</t>
  </si>
  <si>
    <t>606E55020</t>
  </si>
  <si>
    <t>SPECIAL - CABLE BARRIER, REPLACEMENT CABLE</t>
  </si>
  <si>
    <t>606E55100</t>
  </si>
  <si>
    <t>SPECIAL - CABLE BARRIER, CONCRETE LINE POST FOUNDATION</t>
  </si>
  <si>
    <t>606E55110</t>
  </si>
  <si>
    <t>SPECIAL - CABLE BARRIER, CONCRETE ANCHOR FOUNDATION WITH SLEEVE</t>
  </si>
  <si>
    <t>606E55120</t>
  </si>
  <si>
    <t>SPECIAL - CABLE BARRIER, CONCRETE SOCKETED FOUNDATION</t>
  </si>
  <si>
    <t>606E55130</t>
  </si>
  <si>
    <t>SPECIAL - CABLE BARRIER, TERMINAL POST, CAST IN PLACE</t>
  </si>
  <si>
    <t>606E55140</t>
  </si>
  <si>
    <t>SPECIAL - CABLE BARRIER, ANCHOR POST</t>
  </si>
  <si>
    <t>606E55150</t>
  </si>
  <si>
    <t>SPECIAL - CABLE BARRIER, ANCHOR ASSEMBLY</t>
  </si>
  <si>
    <t>606E55160</t>
  </si>
  <si>
    <t>SPECIAL - CABLE BARRIER, TERMINAL STRUT</t>
  </si>
  <si>
    <t>606E55170</t>
  </si>
  <si>
    <t>SPECIAL - CABLE BARRIER, TURNBUCKLE</t>
  </si>
  <si>
    <t>606E55180</t>
  </si>
  <si>
    <t>SPECIAL - CABLE BARRIER, SPLICE</t>
  </si>
  <si>
    <t>606E55190</t>
  </si>
  <si>
    <t>SPECIAL - CABLE BARRIER, POST REFLECTOR</t>
  </si>
  <si>
    <t>606E55200</t>
  </si>
  <si>
    <t>SPECIAL - CABLE BARRIER, TENSIONING</t>
  </si>
  <si>
    <t>606E55210</t>
  </si>
  <si>
    <t>SPECIAL - CABLE BARRIER, ANCHOR RECONSTRUCTED</t>
  </si>
  <si>
    <t>606E55220</t>
  </si>
  <si>
    <t>SPECIAL - CABLE BARRIER, ANCHOR POST RESET</t>
  </si>
  <si>
    <t>606E60002</t>
  </si>
  <si>
    <t>IMPACT ATTENUATOR, TYPE 1 (UNIDIRECTIONAL)</t>
  </si>
  <si>
    <t>606E60012</t>
  </si>
  <si>
    <t>IMPACT ATTENUATOR, TYPE 1 (BIDIRECTIONAL)</t>
  </si>
  <si>
    <t>606E60013</t>
  </si>
  <si>
    <t>IMPACT ATTENUATOR, TYPE 1 (BIDIRECTIONAL), AS PER PLAN</t>
  </si>
  <si>
    <t>606E60022</t>
  </si>
  <si>
    <t>IMPACT ATTENUATOR, TYPE 2 (UNIDIRECTIONAL)</t>
  </si>
  <si>
    <t>SPECIFY DESIGN MPH/INCH WIDTH</t>
  </si>
  <si>
    <t>606E60023</t>
  </si>
  <si>
    <t>IMPACT ATTENUATOR, TYPE 2 (UNIDIRECTIONAL), AS PER PLAN</t>
  </si>
  <si>
    <t>606E60028</t>
  </si>
  <si>
    <t>IMPACT ATTENUATOR, TYPE 2 (BIDIRECTIONAL)</t>
  </si>
  <si>
    <t>606E60029</t>
  </si>
  <si>
    <t>IMPACT ATTENUATOR, TYPE 2 (BIDIRECTIONAL), AS PER PLAN</t>
  </si>
  <si>
    <t>606E60040</t>
  </si>
  <si>
    <t>IMPACT ATTENUATOR, TYPE 3 UNIDIRECTIONAL</t>
  </si>
  <si>
    <t>606E60041</t>
  </si>
  <si>
    <t>IMPACT ATTENUATOR, TYPE 3 UNIDIRECTIONAL, AS PER PLAN</t>
  </si>
  <si>
    <t>606E60050</t>
  </si>
  <si>
    <t>IMPACT ATTENUATOR, TYPE 3 (BIDIRECTIONAL)</t>
  </si>
  <si>
    <t>606E60051</t>
  </si>
  <si>
    <t>IMPACT ATTENUATOR, TYPE 3 (BIDIRECTIONAL), AS PER PLAN</t>
  </si>
  <si>
    <t>606E60060</t>
  </si>
  <si>
    <t>IMPACT ATTENUATOR REBUILT, TYPE 1 (UNIDIRECTIONAL), AS PER PLAN</t>
  </si>
  <si>
    <t>606E60070</t>
  </si>
  <si>
    <t>IMPACT ATTENUATOR REBUILT, TYPE 1 (BIDIRECTIONAL), AS PER PLAN</t>
  </si>
  <si>
    <t>606E60600</t>
  </si>
  <si>
    <t>QUADGARD WHEEL DEFLECTOR ASSEMBLY</t>
  </si>
  <si>
    <t>606E61000</t>
  </si>
  <si>
    <t>IMPACT ATTENUATOR, MISC.:</t>
  </si>
  <si>
    <t>606E66010</t>
  </si>
  <si>
    <t>606E70000</t>
  </si>
  <si>
    <t>THRIE BEAM BULLNOSE</t>
  </si>
  <si>
    <t>606E70050</t>
  </si>
  <si>
    <t>GUARDRAIL REBUILT, THRIE BEAM BULLNOSE</t>
  </si>
  <si>
    <t>606E71000</t>
  </si>
  <si>
    <t>THRIE BEAM GUARDRAIL</t>
  </si>
  <si>
    <t>606E71050</t>
  </si>
  <si>
    <t>GUARDRAIL REBUILT, THRIE BEAM GUARDRAIL</t>
  </si>
  <si>
    <t>606E98000</t>
  </si>
  <si>
    <t>GUARDRAIL, MISC.:</t>
  </si>
  <si>
    <t>606E98100</t>
  </si>
  <si>
    <t>606E98200</t>
  </si>
  <si>
    <t>606E99000</t>
  </si>
  <si>
    <t>SPECIAL - GUARDRAIL</t>
  </si>
  <si>
    <t>606E99200</t>
  </si>
  <si>
    <t>ANCHOR ASSEMBLY, MISC.:</t>
  </si>
  <si>
    <t>606E99300</t>
  </si>
  <si>
    <t>SPECIAL - NOISE BARRIERS</t>
  </si>
  <si>
    <t>607E15000</t>
  </si>
  <si>
    <t>FENCE, TYPE 47</t>
  </si>
  <si>
    <t>607E15001</t>
  </si>
  <si>
    <t>FENCE, TYPE 47, AS PER PLAN</t>
  </si>
  <si>
    <t>607E15100</t>
  </si>
  <si>
    <t>FENCE, TYPE 47RA</t>
  </si>
  <si>
    <t>607E15101</t>
  </si>
  <si>
    <t>FENCE, TYPE 47RA, AS PER PLAN</t>
  </si>
  <si>
    <t>607E16000</t>
  </si>
  <si>
    <t>FENCE REBUILT, TYPE 47</t>
  </si>
  <si>
    <t>607E16001</t>
  </si>
  <si>
    <t>FENCE REBUILT, TYPE 47, AS PER PLAN</t>
  </si>
  <si>
    <t>607E23000</t>
  </si>
  <si>
    <t>FENCE, TYPE CLT</t>
  </si>
  <si>
    <t>607E23001</t>
  </si>
  <si>
    <t>FENCE, TYPE CLT, AS PER PLAN</t>
  </si>
  <si>
    <t>607E23004</t>
  </si>
  <si>
    <t>FENCE REBUILT, TYPE CLT</t>
  </si>
  <si>
    <t>607E23005</t>
  </si>
  <si>
    <t>FENCE REBUILT, TYPE CLT, AS PER PLAN</t>
  </si>
  <si>
    <t>607E23100</t>
  </si>
  <si>
    <t>FENCE REBUILT</t>
  </si>
  <si>
    <t>607E23101</t>
  </si>
  <si>
    <t>FENCE REBUILT, AS PER PLAN</t>
  </si>
  <si>
    <t>607E30000</t>
  </si>
  <si>
    <t>FENCE, SNOW</t>
  </si>
  <si>
    <t>607E30001</t>
  </si>
  <si>
    <t>FENCE, SNOW, AS PER PLAN</t>
  </si>
  <si>
    <t>607E35000</t>
  </si>
  <si>
    <t>FENCE REMOVED AND REBUILT</t>
  </si>
  <si>
    <t>607E35001</t>
  </si>
  <si>
    <t>FENCE REMOVED AND REBUILT, AS PER PLAN</t>
  </si>
  <si>
    <t>607E39900</t>
  </si>
  <si>
    <t>VANDAL PROTECTION FENCE, 6' STRAIGHT, COATED FABRIC</t>
  </si>
  <si>
    <t>607E39901</t>
  </si>
  <si>
    <t>VANDAL PROTECTION FENCE, 6' STRAIGHT, COATED FABRIC, AS PER PLAN</t>
  </si>
  <si>
    <t>607E39910</t>
  </si>
  <si>
    <t>VANDAL PROTECTION FENCE, 8' STRAIGHT, COATED FABRIC</t>
  </si>
  <si>
    <t>607E39911</t>
  </si>
  <si>
    <t>VANDAL PROTECTION FENCE, 8' STRAIGHT, COATED FABRIC, AS PER PLAN</t>
  </si>
  <si>
    <t>607E39920</t>
  </si>
  <si>
    <t>VANDAL PROTECTION FENCE, 10' CURVED, COATED FABRIC</t>
  </si>
  <si>
    <t>607E39921</t>
  </si>
  <si>
    <t>VANDAL PROTECTION FENCE, 10' CURVED, COATED FABRIC, AS PER PLAN</t>
  </si>
  <si>
    <t>607E39930</t>
  </si>
  <si>
    <t>VANDAL PROTECTION FENCE, 12' CURVED, COATED FABRIC</t>
  </si>
  <si>
    <t>607E39931</t>
  </si>
  <si>
    <t>VANDAL PROTECTION FENCE, 12' CURVED, COATED FABRIC, AS PER PLAN</t>
  </si>
  <si>
    <t>607E39992</t>
  </si>
  <si>
    <t>TEMPORARY VANDAL FENCE, TYPE A</t>
  </si>
  <si>
    <t>607E39994</t>
  </si>
  <si>
    <t>TEMPORARY VANDAL FENCE, TYPE B</t>
  </si>
  <si>
    <t>607E39996</t>
  </si>
  <si>
    <t>TEMPORARY VANDAL FENCE, TYPE C</t>
  </si>
  <si>
    <t>607E40000</t>
  </si>
  <si>
    <t>SPECIAL - VANDAL PROTECTION FENCE</t>
  </si>
  <si>
    <t>607E40300</t>
  </si>
  <si>
    <t>SPECIAL - VANDAL PROTECTION FENCE REMOVED AND REBUILT</t>
  </si>
  <si>
    <t>607E40500</t>
  </si>
  <si>
    <t>GATE, TYPE 47</t>
  </si>
  <si>
    <t>607E40501</t>
  </si>
  <si>
    <t>GATE, TYPE 47, AS PER PLAN</t>
  </si>
  <si>
    <t>607E61111</t>
  </si>
  <si>
    <t>GATE REBUILT, AS PER PLAN</t>
  </si>
  <si>
    <t>607E61200</t>
  </si>
  <si>
    <t>GATE, TYPE CLT</t>
  </si>
  <si>
    <t>607E61201</t>
  </si>
  <si>
    <t>GATE, TYPE CLT, AS PER PLAN</t>
  </si>
  <si>
    <t>607E70000</t>
  </si>
  <si>
    <t>FENCELINE SEEDING AND MULCHING</t>
  </si>
  <si>
    <t>607E98000</t>
  </si>
  <si>
    <t>FENCE, MISC.:</t>
  </si>
  <si>
    <t>607E98100</t>
  </si>
  <si>
    <t>607E98200</t>
  </si>
  <si>
    <t>607E98300</t>
  </si>
  <si>
    <t>608E10000</t>
  </si>
  <si>
    <t>4" CONCRETE WALK</t>
  </si>
  <si>
    <t>608E10001</t>
  </si>
  <si>
    <t>4" CONCRETE WALK, AS PER PLAN</t>
  </si>
  <si>
    <t>608E11000</t>
  </si>
  <si>
    <t>4-1/2" CONCRETE WALK</t>
  </si>
  <si>
    <t>608E11001</t>
  </si>
  <si>
    <t>4-1/2" CONCRETE WALK, AS PER PLAN</t>
  </si>
  <si>
    <t>608E12000</t>
  </si>
  <si>
    <t>5" CONCRETE WALK</t>
  </si>
  <si>
    <t>608E12001</t>
  </si>
  <si>
    <t>5" CONCRETE WALK, AS PER PLAN</t>
  </si>
  <si>
    <t>608E13000</t>
  </si>
  <si>
    <t>6" CONCRETE WALK</t>
  </si>
  <si>
    <t>608E13001</t>
  </si>
  <si>
    <t>6" CONCRETE WALK, AS PER PLAN</t>
  </si>
  <si>
    <t>608E13020</t>
  </si>
  <si>
    <t>7" CONCRETE WALK</t>
  </si>
  <si>
    <t>608E13021</t>
  </si>
  <si>
    <t>7" CONCRETE WALK, AS PER PLAN</t>
  </si>
  <si>
    <t>608E15000</t>
  </si>
  <si>
    <t>8" CONCRETE WALK</t>
  </si>
  <si>
    <t>608E15001</t>
  </si>
  <si>
    <t>8" CONCRETE WALK, AS PER PLAN</t>
  </si>
  <si>
    <t>608E20000</t>
  </si>
  <si>
    <t>2" ASPHALT CONCRETE WALK</t>
  </si>
  <si>
    <t>608E20001</t>
  </si>
  <si>
    <t>2" ASPHALT CONCRETE WALK, AS PER PLAN</t>
  </si>
  <si>
    <t>608E20010</t>
  </si>
  <si>
    <t>3" ASPHALT CONCRETE WALK</t>
  </si>
  <si>
    <t>608E20011</t>
  </si>
  <si>
    <t>3" ASPHALT CONCRETE WALK, AS PER PLAN</t>
  </si>
  <si>
    <t>608E21000</t>
  </si>
  <si>
    <t>4" ASPHALT CONCRETE WALK</t>
  </si>
  <si>
    <t>608E21001</t>
  </si>
  <si>
    <t>4" ASPHALT CONCRETE WALK, AS PER PLAN</t>
  </si>
  <si>
    <t>608E21200</t>
  </si>
  <si>
    <t>TEMPORARY ASPHALT CONCRETE WALK</t>
  </si>
  <si>
    <t>608E21201</t>
  </si>
  <si>
    <t>TEMPORARY ASPHALT CONCRETE WALK, AS PER PLAN</t>
  </si>
  <si>
    <t>608E30000</t>
  </si>
  <si>
    <t>AGGREGATE WALK</t>
  </si>
  <si>
    <t>608E40000</t>
  </si>
  <si>
    <t>CONCRETE STEPS, TYPE A</t>
  </si>
  <si>
    <t>608E40001</t>
  </si>
  <si>
    <t>CONCRETE STEPS, TYPE A, AS PER PLAN</t>
  </si>
  <si>
    <t>608E41000</t>
  </si>
  <si>
    <t>CONCRETE STEPS, TYPE B</t>
  </si>
  <si>
    <t>608E41001</t>
  </si>
  <si>
    <t>CONCRETE STEPS, TYPE B, AS PER PLAN</t>
  </si>
  <si>
    <t>608E52000</t>
  </si>
  <si>
    <t>CURB RAMP</t>
  </si>
  <si>
    <t>608E52001</t>
  </si>
  <si>
    <t>CURB RAMP, AS PER PLAN</t>
  </si>
  <si>
    <t>608E53020</t>
  </si>
  <si>
    <t>DETECTABLE WARNING</t>
  </si>
  <si>
    <t>608E53021</t>
  </si>
  <si>
    <t>DETECTABLE WARNING, AS PER PLAN</t>
  </si>
  <si>
    <t>608E98000</t>
  </si>
  <si>
    <t>WALKWAY, MISC.:</t>
  </si>
  <si>
    <t>608E98100</t>
  </si>
  <si>
    <t>608E98200</t>
  </si>
  <si>
    <t>609E00500</t>
  </si>
  <si>
    <t>SANDSTONE CURB</t>
  </si>
  <si>
    <t>609E00501</t>
  </si>
  <si>
    <t>SANDSTONE CURB, AS PER PLAN</t>
  </si>
  <si>
    <t>609E10000</t>
  </si>
  <si>
    <t>ASPHALT CONCRETE CURB, TYPE 1</t>
  </si>
  <si>
    <t>609E10001</t>
  </si>
  <si>
    <t>ASPHALT CONCRETE CURB, TYPE 1, AS PER PLAN</t>
  </si>
  <si>
    <t>609E12000</t>
  </si>
  <si>
    <t>COMBINATION CURB AND GUTTER, TYPE 2</t>
  </si>
  <si>
    <t>609E12001</t>
  </si>
  <si>
    <t>COMBINATION CURB AND GUTTER, TYPE 2, AS PER PLAN</t>
  </si>
  <si>
    <t>609E14000</t>
  </si>
  <si>
    <t>CURB, TYPE 2-A</t>
  </si>
  <si>
    <t>609E14001</t>
  </si>
  <si>
    <t>CURB, TYPE 2-A, AS PER PLAN</t>
  </si>
  <si>
    <t>609E16000</t>
  </si>
  <si>
    <t>CURB, TYPE 2-B</t>
  </si>
  <si>
    <t>609E16001</t>
  </si>
  <si>
    <t>CURB, TYPE 2-B, AS PER PLAN</t>
  </si>
  <si>
    <t>609E18000</t>
  </si>
  <si>
    <t>COMBINATION CURB AND GUTTER, TYPE 3</t>
  </si>
  <si>
    <t>609E18001</t>
  </si>
  <si>
    <t>COMBINATION CURB AND GUTTER, TYPE 3, AS PER PLAN</t>
  </si>
  <si>
    <t>609E20000</t>
  </si>
  <si>
    <t>CURB, TYPE 3-A</t>
  </si>
  <si>
    <t>609E20001</t>
  </si>
  <si>
    <t>CURB, TYPE 3-A, AS PER PLAN</t>
  </si>
  <si>
    <t>609E22000</t>
  </si>
  <si>
    <t>CURB, TYPE 3-B</t>
  </si>
  <si>
    <t>609E22001</t>
  </si>
  <si>
    <t>CURB, TYPE 3-B, AS PER PLAN</t>
  </si>
  <si>
    <t>609E23000</t>
  </si>
  <si>
    <t>COMBINATION CURB AND GUTTER, TYPE 4</t>
  </si>
  <si>
    <t>609E23001</t>
  </si>
  <si>
    <t>COMBINATION CURB AND GUTTER, TYPE 4, AS PER PLAN</t>
  </si>
  <si>
    <t>609E24000</t>
  </si>
  <si>
    <t>CURB, TYPE 4-A</t>
  </si>
  <si>
    <t>609E24001</t>
  </si>
  <si>
    <t>CURB, TYPE 4-A, AS PER PLAN</t>
  </si>
  <si>
    <t>609E24500</t>
  </si>
  <si>
    <t>CURB, TYPE 4-B</t>
  </si>
  <si>
    <t>609E24501</t>
  </si>
  <si>
    <t>CURB, TYPE 4-B, AS PER PLAN</t>
  </si>
  <si>
    <t>609E24510</t>
  </si>
  <si>
    <t>CURB, TYPE 4-C</t>
  </si>
  <si>
    <t>609E24511</t>
  </si>
  <si>
    <t>CURB, TYPE 4-C, AS PER PLAN</t>
  </si>
  <si>
    <t>609E26000</t>
  </si>
  <si>
    <t>CURB, TYPE 6</t>
  </si>
  <si>
    <t>609E26001</t>
  </si>
  <si>
    <t>CURB, TYPE 6, AS PER PLAN</t>
  </si>
  <si>
    <t>609E28000</t>
  </si>
  <si>
    <t>CURB, TYPE 7</t>
  </si>
  <si>
    <t>609E28001</t>
  </si>
  <si>
    <t>CURB, TYPE 7, AS PER PLAN</t>
  </si>
  <si>
    <t>609E30000</t>
  </si>
  <si>
    <t>CURB, TYPE 8</t>
  </si>
  <si>
    <t>609E30001</t>
  </si>
  <si>
    <t>CURB, TYPE 8, AS PER PLAN</t>
  </si>
  <si>
    <t>609E31000</t>
  </si>
  <si>
    <t>COMBINATION CURB AND GUTTER, TYPE 9</t>
  </si>
  <si>
    <t>609E31001</t>
  </si>
  <si>
    <t>COMBINATION CURB AND GUTTER, TYPE 9, AS PER PLAN</t>
  </si>
  <si>
    <t>609E33000</t>
  </si>
  <si>
    <t>CURB, TYPE 10</t>
  </si>
  <si>
    <t>609E33001</t>
  </si>
  <si>
    <t>CURB, TYPE 10, AS PER PLAN</t>
  </si>
  <si>
    <t>609E33100</t>
  </si>
  <si>
    <t>CURB, TYPE 10-A</t>
  </si>
  <si>
    <t>609E33101</t>
  </si>
  <si>
    <t>CURB, TYPE 10-A, AS PER PLAN</t>
  </si>
  <si>
    <t>609E33200</t>
  </si>
  <si>
    <t>CURB, TYPE 10-B</t>
  </si>
  <si>
    <t>609E33201</t>
  </si>
  <si>
    <t>CURB, TYPE 10-B, AS PER PLAN</t>
  </si>
  <si>
    <t>609E50000</t>
  </si>
  <si>
    <t>4" CONCRETE TRAFFIC ISLAND</t>
  </si>
  <si>
    <t>609E50001</t>
  </si>
  <si>
    <t>4" CONCRETE TRAFFIC ISLAND, AS PER PLAN</t>
  </si>
  <si>
    <t>609E52000</t>
  </si>
  <si>
    <t>609E54000</t>
  </si>
  <si>
    <t>6" CONCRETE TRAFFIC ISLAND</t>
  </si>
  <si>
    <t>609E54001</t>
  </si>
  <si>
    <t>6" CONCRETE TRAFFIC ISLAND, AS PER PLAN</t>
  </si>
  <si>
    <t>609E56000</t>
  </si>
  <si>
    <t>609E57000</t>
  </si>
  <si>
    <t>8" CONCRETE TRAFFIC ISLAND</t>
  </si>
  <si>
    <t>609E57001</t>
  </si>
  <si>
    <t>8" CONCRETE TRAFFIC ISLAND, AS PER PLAN</t>
  </si>
  <si>
    <t>609E57500</t>
  </si>
  <si>
    <t>609E57501</t>
  </si>
  <si>
    <t>609E58000</t>
  </si>
  <si>
    <t>9" CONCRETE TRAFFIC ISLAND</t>
  </si>
  <si>
    <t>609E58001</t>
  </si>
  <si>
    <t>9" CONCRETE TRAFFIC ISLAND, AS PER PLAN</t>
  </si>
  <si>
    <t>609E60000</t>
  </si>
  <si>
    <t>609E60001</t>
  </si>
  <si>
    <t>609E70000</t>
  </si>
  <si>
    <t>4" CONCRETE MEDIAN</t>
  </si>
  <si>
    <t>609E70001</t>
  </si>
  <si>
    <t>4" CONCRETE MEDIAN, AS PER PLAN</t>
  </si>
  <si>
    <t>609E71000</t>
  </si>
  <si>
    <t>CONCRETE MEDIAN</t>
  </si>
  <si>
    <t>609E71001</t>
  </si>
  <si>
    <t>CONCRETE MEDIAN, AS PER PLAN</t>
  </si>
  <si>
    <t>609E72000</t>
  </si>
  <si>
    <t>609E72001</t>
  </si>
  <si>
    <t>609E72100</t>
  </si>
  <si>
    <t>609E72101</t>
  </si>
  <si>
    <t>609E96000</t>
  </si>
  <si>
    <t>MEDIAN, MISC.:</t>
  </si>
  <si>
    <t>609E96100</t>
  </si>
  <si>
    <t>609E96200</t>
  </si>
  <si>
    <t>609E98000</t>
  </si>
  <si>
    <t>CURB, MISC.:</t>
  </si>
  <si>
    <t>609E98100</t>
  </si>
  <si>
    <t>611E00100</t>
  </si>
  <si>
    <t>4" CONDUIT, TYPE B</t>
  </si>
  <si>
    <t>SPECIFY MATL WHEN WARRANTED</t>
  </si>
  <si>
    <t>611E00101</t>
  </si>
  <si>
    <t>4" CONDUIT, TYPE B, AS PER PLAN</t>
  </si>
  <si>
    <t>611E00200</t>
  </si>
  <si>
    <t>4" CONDUIT, TYPE C</t>
  </si>
  <si>
    <t>611E00201</t>
  </si>
  <si>
    <t>4" CONDUIT, TYPE C, AS PER PLAN</t>
  </si>
  <si>
    <t>611E00300</t>
  </si>
  <si>
    <t>4" CONDUIT, TYPE D</t>
  </si>
  <si>
    <t>611E00301</t>
  </si>
  <si>
    <t>4" CONDUIT, TYPE D, AS PER PLAN</t>
  </si>
  <si>
    <t>611E00400</t>
  </si>
  <si>
    <t>4" CONDUIT, TYPE E</t>
  </si>
  <si>
    <t>611E00401</t>
  </si>
  <si>
    <t>4" CONDUIT, TYPE E, AS PER PLAN</t>
  </si>
  <si>
    <t>611E00406</t>
  </si>
  <si>
    <t>4" CONDUIT, TYPE F</t>
  </si>
  <si>
    <t>611E00407</t>
  </si>
  <si>
    <t>4" CONDUIT, TYPE F, AS PER PLAN</t>
  </si>
  <si>
    <t>611E00410</t>
  </si>
  <si>
    <t>4" CONDUIT, TYPE F FOR UNDERDRAIN OUTLET</t>
  </si>
  <si>
    <t>611E00411</t>
  </si>
  <si>
    <t>4" CONDUIT, TYPE F FOR UNDERDRAIN OUTLET, AS PER PLAN</t>
  </si>
  <si>
    <t>611E00510</t>
  </si>
  <si>
    <t>6" CONDUIT, TYPE F FOR UNDERDRAIN OUTLETS</t>
  </si>
  <si>
    <t>611E00511</t>
  </si>
  <si>
    <t>6" CONDUIT, TYPE F FOR UNDERDRAIN OUTLETS, AS PER PLAN</t>
  </si>
  <si>
    <t>611E00900</t>
  </si>
  <si>
    <t>6" CONDUIT, TYPE B</t>
  </si>
  <si>
    <t>611E00901</t>
  </si>
  <si>
    <t>6" CONDUIT, TYPE B, AS PER PLAN</t>
  </si>
  <si>
    <t>611E01100</t>
  </si>
  <si>
    <t>6" CONDUIT, TYPE C</t>
  </si>
  <si>
    <t>611E01101</t>
  </si>
  <si>
    <t>6" CONDUIT, TYPE C, AS PER PLAN</t>
  </si>
  <si>
    <t>611E01200</t>
  </si>
  <si>
    <t>6" CONDUIT, TYPE D</t>
  </si>
  <si>
    <t>611E01400</t>
  </si>
  <si>
    <t>6" CONDUIT, TYPE E</t>
  </si>
  <si>
    <t>611E01401</t>
  </si>
  <si>
    <t>6" CONDUIT, TYPE E, AS PER PLAN</t>
  </si>
  <si>
    <t>611E01500</t>
  </si>
  <si>
    <t>6" CONDUIT, TYPE F</t>
  </si>
  <si>
    <t>611E01501</t>
  </si>
  <si>
    <t>6" CONDUIT, TYPE F, AS PER PLAN</t>
  </si>
  <si>
    <t>611E01800</t>
  </si>
  <si>
    <t>8" CONDUIT, TYPE B</t>
  </si>
  <si>
    <t>611E01801</t>
  </si>
  <si>
    <t>8" CONDUIT, TYPE B, AS PER PLAN</t>
  </si>
  <si>
    <t>611E02000</t>
  </si>
  <si>
    <t>8" CONDUIT, TYPE C</t>
  </si>
  <si>
    <t>611E02001</t>
  </si>
  <si>
    <t>8" CONDUIT, TYPE C, AS PER PLAN</t>
  </si>
  <si>
    <t>611E02400</t>
  </si>
  <si>
    <t>8" CONDUIT, TYPE D</t>
  </si>
  <si>
    <t>611E02401</t>
  </si>
  <si>
    <t>8" CONDUIT, TYPE D, AS PER PLAN</t>
  </si>
  <si>
    <t>611E02500</t>
  </si>
  <si>
    <t>8" CONDUIT, TYPE E</t>
  </si>
  <si>
    <t>611E02501</t>
  </si>
  <si>
    <t>8" CONDUIT, TYPE E, AS PER PLAN</t>
  </si>
  <si>
    <t>611E02600</t>
  </si>
  <si>
    <t>8" CONDUIT, TYPE F</t>
  </si>
  <si>
    <t>611E02601</t>
  </si>
  <si>
    <t>8" CONDUIT, TYPE F, AS PER PLAN</t>
  </si>
  <si>
    <t>611E03100</t>
  </si>
  <si>
    <t>10" CONDUIT, TYPE B</t>
  </si>
  <si>
    <t>611E03101</t>
  </si>
  <si>
    <t>10" CONDUIT, TYPE B, AS PER PLAN</t>
  </si>
  <si>
    <t>611E03300</t>
  </si>
  <si>
    <t>10" CONDUIT, TYPE C</t>
  </si>
  <si>
    <t>611E03301</t>
  </si>
  <si>
    <t>10" CONDUIT, TYPE C, AS PER PLAN</t>
  </si>
  <si>
    <t>611E03400</t>
  </si>
  <si>
    <t>10" CONDUIT, TYPE D</t>
  </si>
  <si>
    <t>611E03401</t>
  </si>
  <si>
    <t>10" CONDUIT, TYPE D, AS PER PLAN</t>
  </si>
  <si>
    <t>611E03600</t>
  </si>
  <si>
    <t>10" CONDUIT, TYPE E</t>
  </si>
  <si>
    <t>611E03601</t>
  </si>
  <si>
    <t>10" CONDUIT, TYPE E, AS PER PLAN</t>
  </si>
  <si>
    <t>611E03700</t>
  </si>
  <si>
    <t>10" CONDUIT, TYPE F</t>
  </si>
  <si>
    <t>611E03701</t>
  </si>
  <si>
    <t>10" CONDUIT, TYPE F, AS PER PLAN</t>
  </si>
  <si>
    <t>611E04200</t>
  </si>
  <si>
    <t>12" CONDUIT, TYPE A</t>
  </si>
  <si>
    <t>611E04201</t>
  </si>
  <si>
    <t>12" CONDUIT, TYPE A, AS PER PLAN</t>
  </si>
  <si>
    <t>611E04400</t>
  </si>
  <si>
    <t>12" CONDUIT, TYPE B</t>
  </si>
  <si>
    <t>611E04401</t>
  </si>
  <si>
    <t>12" CONDUIT, TYPE B, AS PER PLAN</t>
  </si>
  <si>
    <t>611E04600</t>
  </si>
  <si>
    <t>12" CONDUIT, TYPE C</t>
  </si>
  <si>
    <t>611E04601</t>
  </si>
  <si>
    <t>12" CONDUIT, TYPE C, AS PER PLAN</t>
  </si>
  <si>
    <t>611E04900</t>
  </si>
  <si>
    <t>12" CONDUIT, TYPE D</t>
  </si>
  <si>
    <t>611E04901</t>
  </si>
  <si>
    <t>12" CONDUIT, TYPE D, AS PER PLAN</t>
  </si>
  <si>
    <t>611E05100</t>
  </si>
  <si>
    <t>12" CONDUIT, TYPE E</t>
  </si>
  <si>
    <t>611E05101</t>
  </si>
  <si>
    <t>12" CONDUIT, TYPE E, AS PER PLAN</t>
  </si>
  <si>
    <t>611E05200</t>
  </si>
  <si>
    <t>12" CONDUIT, TYPE F</t>
  </si>
  <si>
    <t>611E05201</t>
  </si>
  <si>
    <t>12" CONDUIT, TYPE F, AS PER PLAN</t>
  </si>
  <si>
    <t>611E05700</t>
  </si>
  <si>
    <t>15" CONDUIT, TYPE A</t>
  </si>
  <si>
    <t>611E05701</t>
  </si>
  <si>
    <t>15" CONDUIT, TYPE A, AS PER PLAN</t>
  </si>
  <si>
    <t>611E05900</t>
  </si>
  <si>
    <t>15" CONDUIT, TYPE B</t>
  </si>
  <si>
    <t>611E05901</t>
  </si>
  <si>
    <t>15" CONDUIT, TYPE B, AS PER PLAN</t>
  </si>
  <si>
    <t>611E06100</t>
  </si>
  <si>
    <t>15" CONDUIT, TYPE C</t>
  </si>
  <si>
    <t>611E06101</t>
  </si>
  <si>
    <t>15" CONDUIT, TYPE C, AS PER PLAN</t>
  </si>
  <si>
    <t>611E06400</t>
  </si>
  <si>
    <t>15" CONDUIT, TYPE D</t>
  </si>
  <si>
    <t>611E06401</t>
  </si>
  <si>
    <t>15" CONDUIT, TYPE D, AS PER PLAN</t>
  </si>
  <si>
    <t>611E06600</t>
  </si>
  <si>
    <t>15" CONDUIT, TYPE E</t>
  </si>
  <si>
    <t>611E06601</t>
  </si>
  <si>
    <t>15" CONDUIT, TYPE E, AS PER PLAN</t>
  </si>
  <si>
    <t>611E06700</t>
  </si>
  <si>
    <t>15" CONDUIT, TYPE F</t>
  </si>
  <si>
    <t>611E06701</t>
  </si>
  <si>
    <t>15" CONDUIT, TYPE F, AS PER PLAN</t>
  </si>
  <si>
    <t>611E07200</t>
  </si>
  <si>
    <t>18" CONDUIT, TYPE A</t>
  </si>
  <si>
    <t>611E07201</t>
  </si>
  <si>
    <t>18" CONDUIT, TYPE A, AS PER PLAN</t>
  </si>
  <si>
    <t>611E07400</t>
  </si>
  <si>
    <t>18" CONDUIT, TYPE B</t>
  </si>
  <si>
    <t>611E07401</t>
  </si>
  <si>
    <t>18" CONDUIT, TYPE B, AS PER PLAN</t>
  </si>
  <si>
    <t>611E07600</t>
  </si>
  <si>
    <t>18" CONDUIT, TYPE C</t>
  </si>
  <si>
    <t>611E07601</t>
  </si>
  <si>
    <t>18" CONDUIT, TYPE C, AS PER PLAN</t>
  </si>
  <si>
    <t>611E07900</t>
  </si>
  <si>
    <t>18" CONDUIT, TYPE D</t>
  </si>
  <si>
    <t>611E07901</t>
  </si>
  <si>
    <t>18" CONDUIT, TYPE D, AS PER PLAN</t>
  </si>
  <si>
    <t>611E08100</t>
  </si>
  <si>
    <t>18" CONDUIT, TYPE E</t>
  </si>
  <si>
    <t>611E08200</t>
  </si>
  <si>
    <t>18" CONDUIT, TYPE F</t>
  </si>
  <si>
    <t>611E08201</t>
  </si>
  <si>
    <t>18" CONDUIT, TYPE F, AS PER PLAN</t>
  </si>
  <si>
    <t>611E08700</t>
  </si>
  <si>
    <t>21" CONDUIT, TYPE A</t>
  </si>
  <si>
    <t>611E08701</t>
  </si>
  <si>
    <t>21" CONDUIT, TYPE A, AS PER PLAN</t>
  </si>
  <si>
    <t>611E08900</t>
  </si>
  <si>
    <t>21" CONDUIT, TYPE B</t>
  </si>
  <si>
    <t>611E08901</t>
  </si>
  <si>
    <t>21" CONDUIT, TYPE B, AS PER PLAN</t>
  </si>
  <si>
    <t>611E09100</t>
  </si>
  <si>
    <t>21" CONDUIT, TYPE C</t>
  </si>
  <si>
    <t>611E09101</t>
  </si>
  <si>
    <t>21" CONDUIT, TYPE C, AS PER PLAN</t>
  </si>
  <si>
    <t>611E09400</t>
  </si>
  <si>
    <t>21" CONDUIT, TYPE D</t>
  </si>
  <si>
    <t>611E09401</t>
  </si>
  <si>
    <t>21" CONDUIT, TYPE D, AS PER PLAN</t>
  </si>
  <si>
    <t>611E09600</t>
  </si>
  <si>
    <t>21" CONDUIT, TYPE E</t>
  </si>
  <si>
    <t>611E09601</t>
  </si>
  <si>
    <t>21" CONDUIT, TYPE E, AS PER PLAN</t>
  </si>
  <si>
    <t>611E09700</t>
  </si>
  <si>
    <t>21" CONDUIT, TYPE F</t>
  </si>
  <si>
    <t>611E10200</t>
  </si>
  <si>
    <t>24" CONDUIT, TYPE A</t>
  </si>
  <si>
    <t>611E10201</t>
  </si>
  <si>
    <t>24" CONDUIT, TYPE A, AS PER PLAN</t>
  </si>
  <si>
    <t>611E10400</t>
  </si>
  <si>
    <t>24" CONDUIT, TYPE B</t>
  </si>
  <si>
    <t>611E10401</t>
  </si>
  <si>
    <t>24" CONDUIT, TYPE B, AS PER PLAN</t>
  </si>
  <si>
    <t>611E10600</t>
  </si>
  <si>
    <t>24" CONDUIT, TYPE C</t>
  </si>
  <si>
    <t>611E10601</t>
  </si>
  <si>
    <t>24" CONDUIT, TYPE C, AS PER PLAN</t>
  </si>
  <si>
    <t>611E10900</t>
  </si>
  <si>
    <t>24" CONDUIT, TYPE D</t>
  </si>
  <si>
    <t>611E10901</t>
  </si>
  <si>
    <t>24" CONDUIT, TYPE D, AS PER PLAN</t>
  </si>
  <si>
    <t>611E11100</t>
  </si>
  <si>
    <t>24" CONDUIT, TYPE E</t>
  </si>
  <si>
    <t>611E11101</t>
  </si>
  <si>
    <t>24" CONDUIT, TYPE E, AS PER PLAN</t>
  </si>
  <si>
    <t>611E11200</t>
  </si>
  <si>
    <t>24" CONDUIT, TYPE F</t>
  </si>
  <si>
    <t>611E11201</t>
  </si>
  <si>
    <t>24" CONDUIT, TYPE F, AS PER PLAN</t>
  </si>
  <si>
    <t>611E11700</t>
  </si>
  <si>
    <t>27" CONDUIT, TYPE A</t>
  </si>
  <si>
    <t>611E11701</t>
  </si>
  <si>
    <t>27" CONDUIT, TYPE A, AS PER PLAN</t>
  </si>
  <si>
    <t>611E11900</t>
  </si>
  <si>
    <t>27" CONDUIT, TYPE B</t>
  </si>
  <si>
    <t>611E11901</t>
  </si>
  <si>
    <t>27" CONDUIT, TYPE B, AS PER PLAN</t>
  </si>
  <si>
    <t>611E12100</t>
  </si>
  <si>
    <t>27" CONDUIT, TYPE C</t>
  </si>
  <si>
    <t>611E12101</t>
  </si>
  <si>
    <t>27" CONDUIT, TYPE C, AS PER PLAN</t>
  </si>
  <si>
    <t>611E12400</t>
  </si>
  <si>
    <t>27" CONDUIT, TYPE D</t>
  </si>
  <si>
    <t>611E12600</t>
  </si>
  <si>
    <t>27" CONDUIT, TYPE E</t>
  </si>
  <si>
    <t>611E12700</t>
  </si>
  <si>
    <t>27" CONDUIT, TYPE F</t>
  </si>
  <si>
    <t>611E12701</t>
  </si>
  <si>
    <t>27" CONDUIT, TYPE F, AS PER PLAN</t>
  </si>
  <si>
    <t>611E13200</t>
  </si>
  <si>
    <t>30" CONDUIT, TYPE A</t>
  </si>
  <si>
    <t>611E13201</t>
  </si>
  <si>
    <t>30" CONDUIT, TYPE A, AS PER PLAN</t>
  </si>
  <si>
    <t>611E13400</t>
  </si>
  <si>
    <t>30" CONDUIT, TYPE B</t>
  </si>
  <si>
    <t>611E13401</t>
  </si>
  <si>
    <t>30" CONDUIT, TYPE B, AS PER PLAN</t>
  </si>
  <si>
    <t>611E13600</t>
  </si>
  <si>
    <t>30" CONDUIT, TYPE C</t>
  </si>
  <si>
    <t>611E13601</t>
  </si>
  <si>
    <t>30" CONDUIT, TYPE C, AS PER PLAN</t>
  </si>
  <si>
    <t>611E13900</t>
  </si>
  <si>
    <t>30" CONDUIT, TYPE D</t>
  </si>
  <si>
    <t>611E13901</t>
  </si>
  <si>
    <t>30" CONDUIT, TYPE D, AS PER PLAN</t>
  </si>
  <si>
    <t>611E14100</t>
  </si>
  <si>
    <t>30" CONDUIT, TYPE E</t>
  </si>
  <si>
    <t>611E14200</t>
  </si>
  <si>
    <t>30" CONDUIT, TYPE F</t>
  </si>
  <si>
    <t>611E16200</t>
  </si>
  <si>
    <t>36" CONDUIT, TYPE A</t>
  </si>
  <si>
    <t>611E16201</t>
  </si>
  <si>
    <t>36" CONDUIT, TYPE A, AS PER PLAN</t>
  </si>
  <si>
    <t>611E16400</t>
  </si>
  <si>
    <t>36" CONDUIT, TYPE B</t>
  </si>
  <si>
    <t>611E16401</t>
  </si>
  <si>
    <t>36" CONDUIT, TYPE B, AS PER PLAN</t>
  </si>
  <si>
    <t>611E16600</t>
  </si>
  <si>
    <t>36" CONDUIT, TYPE C</t>
  </si>
  <si>
    <t>611E16601</t>
  </si>
  <si>
    <t>36" CONDUIT, TYPE C, AS PER PLAN</t>
  </si>
  <si>
    <t>611E16900</t>
  </si>
  <si>
    <t>36" CONDUIT, TYPE D</t>
  </si>
  <si>
    <t>611E16901</t>
  </si>
  <si>
    <t>36" CONDUIT, TYPE D, AS PER PLAN</t>
  </si>
  <si>
    <t>611E17100</t>
  </si>
  <si>
    <t>36" CONDUIT, TYPE E</t>
  </si>
  <si>
    <t>611E17200</t>
  </si>
  <si>
    <t>36" CONDUIT, TYPE F</t>
  </si>
  <si>
    <t>611E19200</t>
  </si>
  <si>
    <t>42" CONDUIT, TYPE A</t>
  </si>
  <si>
    <t>611E19201</t>
  </si>
  <si>
    <t>42" CONDUIT, TYPE A, AS PER PLAN</t>
  </si>
  <si>
    <t>611E19400</t>
  </si>
  <si>
    <t>42" CONDUIT, TYPE B</t>
  </si>
  <si>
    <t>611E19401</t>
  </si>
  <si>
    <t>42" CONDUIT, TYPE B, AS PER PLAN</t>
  </si>
  <si>
    <t>611E19600</t>
  </si>
  <si>
    <t>42" CONDUIT, TYPE C</t>
  </si>
  <si>
    <t>611E19601</t>
  </si>
  <si>
    <t>42" CONDUIT, TYPE C, AS PER PLAN</t>
  </si>
  <si>
    <t>611E19900</t>
  </si>
  <si>
    <t>42" CONDUIT, TYPE D</t>
  </si>
  <si>
    <t>611E19904</t>
  </si>
  <si>
    <t>42" CONDUIT, TYPE F</t>
  </si>
  <si>
    <t>611E19905</t>
  </si>
  <si>
    <t>42" CONDUIT, TYPE F, AS PER PLAN</t>
  </si>
  <si>
    <t>611E20700</t>
  </si>
  <si>
    <t>48" CONDUIT, TYPE A</t>
  </si>
  <si>
    <t>611E20701</t>
  </si>
  <si>
    <t>48" CONDUIT, TYPE A, AS PER PLAN</t>
  </si>
  <si>
    <t>611E20900</t>
  </si>
  <si>
    <t>48" CONDUIT, TYPE B</t>
  </si>
  <si>
    <t>611E20901</t>
  </si>
  <si>
    <t>48" CONDUIT, TYPE B, AS PER PLAN</t>
  </si>
  <si>
    <t>611E21100</t>
  </si>
  <si>
    <t>48" CONDUIT, TYPE C</t>
  </si>
  <si>
    <t>611E21101</t>
  </si>
  <si>
    <t>48" CONDUIT, TYPE C, AS PER PLAN</t>
  </si>
  <si>
    <t>611E21400</t>
  </si>
  <si>
    <t>48" CONDUIT, TYPE D</t>
  </si>
  <si>
    <t>611E21500</t>
  </si>
  <si>
    <t>48" CONDUIT, TYPE F</t>
  </si>
  <si>
    <t>611E21501</t>
  </si>
  <si>
    <t>48" CONDUIT, TYPE F, AS PER PLAN</t>
  </si>
  <si>
    <t>611E22200</t>
  </si>
  <si>
    <t>54" CONDUIT, TYPE A</t>
  </si>
  <si>
    <t>611E22201</t>
  </si>
  <si>
    <t>54" CONDUIT, TYPE A, AS PER PLAN</t>
  </si>
  <si>
    <t>611E22400</t>
  </si>
  <si>
    <t>54" CONDUIT, TYPE B</t>
  </si>
  <si>
    <t>611E22401</t>
  </si>
  <si>
    <t>54" CONDUIT, TYPE B, AS PER PLAN</t>
  </si>
  <si>
    <t>611E22600</t>
  </si>
  <si>
    <t>54" CONDUIT, TYPE C</t>
  </si>
  <si>
    <t>611E22601</t>
  </si>
  <si>
    <t>54" CONDUIT, TYPE C, AS PER PLAN</t>
  </si>
  <si>
    <t>611E22900</t>
  </si>
  <si>
    <t>54" CONDUIT, TYPE D</t>
  </si>
  <si>
    <t>611E22901</t>
  </si>
  <si>
    <t>54" CONDUIT, TYPE D, AS PER PLAN</t>
  </si>
  <si>
    <t>611E23600</t>
  </si>
  <si>
    <t>60" CONDUIT, TYPE A</t>
  </si>
  <si>
    <t>611E23601</t>
  </si>
  <si>
    <t>60" CONDUIT, TYPE A, AS PER PLAN</t>
  </si>
  <si>
    <t>611E23800</t>
  </si>
  <si>
    <t>60" CONDUIT, TYPE B</t>
  </si>
  <si>
    <t>611E23801</t>
  </si>
  <si>
    <t>60" CONDUIT, TYPE B, AS PER PLAN</t>
  </si>
  <si>
    <t>611E24000</t>
  </si>
  <si>
    <t>60" CONDUIT, TYPE C</t>
  </si>
  <si>
    <t>611E24300</t>
  </si>
  <si>
    <t>60" CONDUIT, TYPE D</t>
  </si>
  <si>
    <t>611E25000</t>
  </si>
  <si>
    <t>66" CONDUIT, TYPE A</t>
  </si>
  <si>
    <t>611E25001</t>
  </si>
  <si>
    <t>66" CONDUIT, TYPE A, AS PER PLAN</t>
  </si>
  <si>
    <t>611E25200</t>
  </si>
  <si>
    <t>66" CONDUIT, TYPE B</t>
  </si>
  <si>
    <t>611E25201</t>
  </si>
  <si>
    <t>66" CONDUIT, TYPE B, AS PER PLAN</t>
  </si>
  <si>
    <t>611E25400</t>
  </si>
  <si>
    <t>66" CONDUIT, TYPE C</t>
  </si>
  <si>
    <t>611E25401</t>
  </si>
  <si>
    <t>66" CONDUIT, TYPE C, AS PER PLAN</t>
  </si>
  <si>
    <t>611E25404</t>
  </si>
  <si>
    <t>66" CONDUIT, TYPE D</t>
  </si>
  <si>
    <t>611E26000</t>
  </si>
  <si>
    <t>72" CONDUIT, TYPE A</t>
  </si>
  <si>
    <t>611E26001</t>
  </si>
  <si>
    <t>72" CONDUIT, TYPE A, AS PER PLAN</t>
  </si>
  <si>
    <t>611E26200</t>
  </si>
  <si>
    <t>72" CONDUIT, TYPE B</t>
  </si>
  <si>
    <t>611E26201</t>
  </si>
  <si>
    <t>72" CONDUIT, TYPE B, AS PER PLAN</t>
  </si>
  <si>
    <t>611E26400</t>
  </si>
  <si>
    <t>72" CONDUIT, TYPE C</t>
  </si>
  <si>
    <t>611E26401</t>
  </si>
  <si>
    <t>72" CONDUIT, TYPE C, AS PER PLAN</t>
  </si>
  <si>
    <t>611E26404</t>
  </si>
  <si>
    <t>72" CONDUIT, TYPE D</t>
  </si>
  <si>
    <t>611E27000</t>
  </si>
  <si>
    <t>78" CONDUIT, TYPE A</t>
  </si>
  <si>
    <t>611E27001</t>
  </si>
  <si>
    <t>78" CONDUIT, TYPE A, AS PER PLAN</t>
  </si>
  <si>
    <t>611E27200</t>
  </si>
  <si>
    <t>78" CONDUIT, TYPE B</t>
  </si>
  <si>
    <t>611E27201</t>
  </si>
  <si>
    <t>78" CONDUIT, TYPE B, AS PER PLAN</t>
  </si>
  <si>
    <t>611E27400</t>
  </si>
  <si>
    <t>78" CONDUIT, TYPE C</t>
  </si>
  <si>
    <t>611E27600</t>
  </si>
  <si>
    <t>78" CONDUIT, TYPE D</t>
  </si>
  <si>
    <t>611E28000</t>
  </si>
  <si>
    <t>84" CONDUIT, TYPE A</t>
  </si>
  <si>
    <t>611E28001</t>
  </si>
  <si>
    <t>84" CONDUIT, TYPE A, AS PER PLAN</t>
  </si>
  <si>
    <t>611E28200</t>
  </si>
  <si>
    <t>84" CONDUIT, TYPE B</t>
  </si>
  <si>
    <t>611E28400</t>
  </si>
  <si>
    <t>84" CONDUIT, TYPE C</t>
  </si>
  <si>
    <t>611E28401</t>
  </si>
  <si>
    <t>84" CONDUIT, TYPE C, AS PER PLAN</t>
  </si>
  <si>
    <t>611E28404</t>
  </si>
  <si>
    <t>84" CONDUIT, TYPE D</t>
  </si>
  <si>
    <t>611E29000</t>
  </si>
  <si>
    <t>90" CONDUIT, TYPE A</t>
  </si>
  <si>
    <t>611E29001</t>
  </si>
  <si>
    <t>90" CONDUIT, TYPE A, AS PER PLAN</t>
  </si>
  <si>
    <t>611E29200</t>
  </si>
  <si>
    <t>90" CONDUIT, TYPE B</t>
  </si>
  <si>
    <t>611E29400</t>
  </si>
  <si>
    <t>90" CONDUIT, TYPE C</t>
  </si>
  <si>
    <t>611E29404</t>
  </si>
  <si>
    <t>90" CONDUIT, TYPE D</t>
  </si>
  <si>
    <t>611E30000</t>
  </si>
  <si>
    <t>96" CONDUIT, TYPE A</t>
  </si>
  <si>
    <t>611E30001</t>
  </si>
  <si>
    <t>96" CONDUIT, TYPE A, AS PER PLAN</t>
  </si>
  <si>
    <t>611E30200</t>
  </si>
  <si>
    <t>96" CONDUIT, TYPE B</t>
  </si>
  <si>
    <t>611E30201</t>
  </si>
  <si>
    <t>96" CONDUIT, TYPE B, AS PER PLAN</t>
  </si>
  <si>
    <t>611E30400</t>
  </si>
  <si>
    <t>96" CONDUIT, TYPE C</t>
  </si>
  <si>
    <t>611E31000</t>
  </si>
  <si>
    <t>102" CONDUIT, TYPE A</t>
  </si>
  <si>
    <t>611E31001</t>
  </si>
  <si>
    <t>102" CONDUIT, TYPE A, AS PER PLAN</t>
  </si>
  <si>
    <t>611E31200</t>
  </si>
  <si>
    <t>102" CONDUIT, TYPE B</t>
  </si>
  <si>
    <t>611E31400</t>
  </si>
  <si>
    <t>102" CONDUIT, TYPE C</t>
  </si>
  <si>
    <t>611E32000</t>
  </si>
  <si>
    <t>108" CONDUIT, TYPE A</t>
  </si>
  <si>
    <t>611E32001</t>
  </si>
  <si>
    <t>108" CONDUIT, TYPE A, AS PER PLAN</t>
  </si>
  <si>
    <t>611E32200</t>
  </si>
  <si>
    <t>108" CONDUIT, TYPE B</t>
  </si>
  <si>
    <t>611E32400</t>
  </si>
  <si>
    <t>108" CONDUIT, TYPE C</t>
  </si>
  <si>
    <t>611E33000</t>
  </si>
  <si>
    <t>114" CONDUIT, TYPE A</t>
  </si>
  <si>
    <t>611E33200</t>
  </si>
  <si>
    <t>114" CONDUIT, TYPE B</t>
  </si>
  <si>
    <t>611E33400</t>
  </si>
  <si>
    <t>114" CONDUIT, TYPE C</t>
  </si>
  <si>
    <t>611E34000</t>
  </si>
  <si>
    <t>120" CONDUIT, TYPE A</t>
  </si>
  <si>
    <t>611E34001</t>
  </si>
  <si>
    <t>120" CONDUIT, TYPE A, AS PER PLAN</t>
  </si>
  <si>
    <t>611E34200</t>
  </si>
  <si>
    <t>120" CONDUIT, TYPE B</t>
  </si>
  <si>
    <t>611E34400</t>
  </si>
  <si>
    <t>120" CONDUIT, TYPE C</t>
  </si>
  <si>
    <t>611E35000</t>
  </si>
  <si>
    <t>126" CONDUIT, TYPE A</t>
  </si>
  <si>
    <t>611E35001</t>
  </si>
  <si>
    <t>126" CONDUIT, TYPE A, AS PER PLAN</t>
  </si>
  <si>
    <t>611E35200</t>
  </si>
  <si>
    <t>126" CONDUIT, TYPE B</t>
  </si>
  <si>
    <t>611E35400</t>
  </si>
  <si>
    <t>126" CONDUIT, TYPE C</t>
  </si>
  <si>
    <t>611E36000</t>
  </si>
  <si>
    <t>132" CONDUIT, TYPE A</t>
  </si>
  <si>
    <t>611E36001</t>
  </si>
  <si>
    <t>132" CONDUIT, TYPE A, AS PER PLAN</t>
  </si>
  <si>
    <t>611E36200</t>
  </si>
  <si>
    <t>132" CONDUIT, TYPE B</t>
  </si>
  <si>
    <t>611E36400</t>
  </si>
  <si>
    <t>132" CONDUIT, TYPE C</t>
  </si>
  <si>
    <t>611E37000</t>
  </si>
  <si>
    <t>138" CONDUIT, TYPE A</t>
  </si>
  <si>
    <t>611E37001</t>
  </si>
  <si>
    <t>138" CONDUIT, TYPE A, AS PER PLAN</t>
  </si>
  <si>
    <t>611E37200</t>
  </si>
  <si>
    <t>138" CONDUIT, TYPE B</t>
  </si>
  <si>
    <t>611E37400</t>
  </si>
  <si>
    <t>138" CONDUIT, TYPE C</t>
  </si>
  <si>
    <t>611E38000</t>
  </si>
  <si>
    <t>144" CONDUIT, TYPE A</t>
  </si>
  <si>
    <t>611E38001</t>
  </si>
  <si>
    <t>144" CONDUIT, TYPE A, AS PER PLAN</t>
  </si>
  <si>
    <t>611E38200</t>
  </si>
  <si>
    <t>144" CONDUIT, TYPE B</t>
  </si>
  <si>
    <t>611E38400</t>
  </si>
  <si>
    <t>144" CONDUIT, TYPE C</t>
  </si>
  <si>
    <t>611E38500</t>
  </si>
  <si>
    <t>CONDUIT, TYPE A (LARGER THAN 144")</t>
  </si>
  <si>
    <t>SPECIFY MATL AND DIAMETER</t>
  </si>
  <si>
    <t>611E52200</t>
  </si>
  <si>
    <t>14" X 23" CONDUIT, TYPE A, 706.04</t>
  </si>
  <si>
    <t>611E52202</t>
  </si>
  <si>
    <t>14" X 23" CONDUIT, TYPE B, 706.04</t>
  </si>
  <si>
    <t>611E52203</t>
  </si>
  <si>
    <t>14" X 23" CONDUIT, TYPE B, 706.04, AS PER PLAN</t>
  </si>
  <si>
    <t>611E52204</t>
  </si>
  <si>
    <t>14" X 23" CONDUIT, TYPE C, 706.04</t>
  </si>
  <si>
    <t>611E52206</t>
  </si>
  <si>
    <t>14" X 23" CONDUIT, TYPE D, 706.04</t>
  </si>
  <si>
    <t>611E52300</t>
  </si>
  <si>
    <t>19" X 30" CONDUIT, TYPE A, 706.04</t>
  </si>
  <si>
    <t>611E52302</t>
  </si>
  <si>
    <t>19" X 30" CONDUIT, TYPE B, 706.04</t>
  </si>
  <si>
    <t>611E52303</t>
  </si>
  <si>
    <t>19" X 30" CONDUIT, TYPE B, 706.04, AS PER PLAN</t>
  </si>
  <si>
    <t>611E52304</t>
  </si>
  <si>
    <t>19" X 30" CONDUIT, TYPE C, 706.04</t>
  </si>
  <si>
    <t>611E52305</t>
  </si>
  <si>
    <t>19" X 30" CONDUIT, TYPE C, 706.04, AS PER PLAN</t>
  </si>
  <si>
    <t>611E52306</t>
  </si>
  <si>
    <t>19" X 30" CONDUIT, TYPE D, 706.04</t>
  </si>
  <si>
    <t>611E52400</t>
  </si>
  <si>
    <t>22" X 34" CONDUIT, TYPE A, 706.04</t>
  </si>
  <si>
    <t>611E52402</t>
  </si>
  <si>
    <t>22" X 34" CONDUIT, TYPE B, 706.04</t>
  </si>
  <si>
    <t>611E52404</t>
  </si>
  <si>
    <t>22" X 34" CONDUIT, TYPE C, 706.04</t>
  </si>
  <si>
    <t>611E52406</t>
  </si>
  <si>
    <t>22" X 34" CONDUIT, TYPE D, 706.04</t>
  </si>
  <si>
    <t>611E52500</t>
  </si>
  <si>
    <t>24" X 38" CONDUIT, TYPE A, 706.04</t>
  </si>
  <si>
    <t>611E52501</t>
  </si>
  <si>
    <t>24" X 38" CONDUIT, TYPE A, 706.04, AS PER PLAN</t>
  </si>
  <si>
    <t>611E52502</t>
  </si>
  <si>
    <t>24" X 38" CONDUIT, TYPE B, 706.04</t>
  </si>
  <si>
    <t>611E52504</t>
  </si>
  <si>
    <t>24" X 38" CONDUIT, TYPE C, 706.04</t>
  </si>
  <si>
    <t>611E52506</t>
  </si>
  <si>
    <t>24" X 38" CONDUIT, TYPE D, 706.04</t>
  </si>
  <si>
    <t>611E52700</t>
  </si>
  <si>
    <t>29" X 45" CONDUIT, TYPE A, 706.04</t>
  </si>
  <si>
    <t>611E52702</t>
  </si>
  <si>
    <t>29" X 45" CONDUIT, TYPE B, 706.04</t>
  </si>
  <si>
    <t>611E52704</t>
  </si>
  <si>
    <t>29" X 45" CONDUIT, TYPE C, 706.04</t>
  </si>
  <si>
    <t>611E52705</t>
  </si>
  <si>
    <t>29" X 45" CONDUIT, TYPE C, 706.04, AS PER PLAN</t>
  </si>
  <si>
    <t>611E52706</t>
  </si>
  <si>
    <t>29" X 45" CONDUIT, TYPE D, 706.04</t>
  </si>
  <si>
    <t>611E52707</t>
  </si>
  <si>
    <t>29" X 45" CONDUIT, TYPE D, 706.04, AS PER PLAN</t>
  </si>
  <si>
    <t>611E52900</t>
  </si>
  <si>
    <t>34" X 53" CONDUIT, TYPE A, 706.04</t>
  </si>
  <si>
    <t>611E52901</t>
  </si>
  <si>
    <t>34" X 53" CONDUIT, TYPE A, 706.04, AS PER PLAN</t>
  </si>
  <si>
    <t>611E52902</t>
  </si>
  <si>
    <t>34" X 53" CONDUIT, TYPE B, 706.04</t>
  </si>
  <si>
    <t>611E52903</t>
  </si>
  <si>
    <t>34" X 53" CONDUIT, TYPE B, 706.04, AS PER PLAN</t>
  </si>
  <si>
    <t>611E52904</t>
  </si>
  <si>
    <t>34" X 53" CONDUIT, TYPE C, 706.04</t>
  </si>
  <si>
    <t>611E52906</t>
  </si>
  <si>
    <t>34" X 53" CONDUIT, TYPE D, 706.04</t>
  </si>
  <si>
    <t>611E53000</t>
  </si>
  <si>
    <t>38" X 60" CONDUIT, TYPE A, 706.04</t>
  </si>
  <si>
    <t>611E53001</t>
  </si>
  <si>
    <t>38" X 60" CONDUIT, TYPE A, 706.04, AS PER PLAN</t>
  </si>
  <si>
    <t>611E53002</t>
  </si>
  <si>
    <t>38" X 60" CONDUIT, TYPE B, 706.04</t>
  </si>
  <si>
    <t>611E53003</t>
  </si>
  <si>
    <t>38" X 60" CONDUIT, TYPE B, 706.04, AS PER PLAN</t>
  </si>
  <si>
    <t>611E53004</t>
  </si>
  <si>
    <t>38" X 60" CONDUIT, TYPE C, 706.04</t>
  </si>
  <si>
    <t>611E53006</t>
  </si>
  <si>
    <t>38" X 60" CONDUIT, TYPE D, 706.04</t>
  </si>
  <si>
    <t>611E53100</t>
  </si>
  <si>
    <t>43" X 68" CONDUIT, TYPE A, 706.04</t>
  </si>
  <si>
    <t>611E53101</t>
  </si>
  <si>
    <t>43" X 68" CONDUIT, TYPE A, 706.04, AS PER PLAN</t>
  </si>
  <si>
    <t>611E53102</t>
  </si>
  <si>
    <t>43" X 68" CONDUIT, TYPE B, 706.04</t>
  </si>
  <si>
    <t>611E53103</t>
  </si>
  <si>
    <t>43" X 68" CONDUIT, TYPE B, 706.04, AS PER PLAN</t>
  </si>
  <si>
    <t>611E53104</t>
  </si>
  <si>
    <t>43" X 68" CONDUIT, TYPE C, 706.04</t>
  </si>
  <si>
    <t>611E53106</t>
  </si>
  <si>
    <t>43" X 68" CONDUIT, TYPE D, 706.04</t>
  </si>
  <si>
    <t>611E53200</t>
  </si>
  <si>
    <t>48" X 76" CONDUIT, TYPE A, 706.04</t>
  </si>
  <si>
    <t>611E53201</t>
  </si>
  <si>
    <t>48" X 76" CONDUIT, TYPE A, 706.04, AS PER PLAN</t>
  </si>
  <si>
    <t>611E53210</t>
  </si>
  <si>
    <t>48" X 76" CONDUIT, TYPE B, 706.04</t>
  </si>
  <si>
    <t>611E53212</t>
  </si>
  <si>
    <t>48" X 76" CONDUIT, TYPE C, 706.04</t>
  </si>
  <si>
    <t>611E53214</t>
  </si>
  <si>
    <t>48" X 76" CONDUIT, TYPE D, 706.04</t>
  </si>
  <si>
    <t>611E53300</t>
  </si>
  <si>
    <t>53" X 83" CONDUIT, TYPE A, 706.04</t>
  </si>
  <si>
    <t>611E53301</t>
  </si>
  <si>
    <t>53" X 83" CONDUIT, TYPE A, 706.04, AS PER PLAN</t>
  </si>
  <si>
    <t>611E53306</t>
  </si>
  <si>
    <t>53" X 83" CONDUIT, TYPE B, 706.04</t>
  </si>
  <si>
    <t>611E53310</t>
  </si>
  <si>
    <t>53" X 83" CONDUIT, TYPE C, 706.04</t>
  </si>
  <si>
    <t>611E53311</t>
  </si>
  <si>
    <t>53" X 83" CONDUIT, TYPE C, 706.04, AS PER PLAN</t>
  </si>
  <si>
    <t>611E53400</t>
  </si>
  <si>
    <t>58" X 91" CONDUIT, TYPE A, 706.04</t>
  </si>
  <si>
    <t>611E53401</t>
  </si>
  <si>
    <t>58" X 91" CONDUIT, TYPE A, 706.04, AS PER PLAN</t>
  </si>
  <si>
    <t>611E53402</t>
  </si>
  <si>
    <t>58" X 91" CONDUIT, TYPE B, 706.04</t>
  </si>
  <si>
    <t>611E53404</t>
  </si>
  <si>
    <t>58" X 91" CONDUIT, TYPE C, 706.04</t>
  </si>
  <si>
    <t>611E53406</t>
  </si>
  <si>
    <t>58" X 91" CONDUIT, TYPE D, 706.04</t>
  </si>
  <si>
    <t>611E53500</t>
  </si>
  <si>
    <t>63" X 98" CONDUIT, TYPE A, 706.04</t>
  </si>
  <si>
    <t>611E53501</t>
  </si>
  <si>
    <t>63" X 98" CONDUIT, TYPE A, 706.04, AS PER PLAN</t>
  </si>
  <si>
    <t>611E53510</t>
  </si>
  <si>
    <t>63" X 98" CONDUIT, TYPE B, 706.04</t>
  </si>
  <si>
    <t>611E53511</t>
  </si>
  <si>
    <t>63" X 98" CONDUIT, TYPE B, 706.04, AS PER PLAN</t>
  </si>
  <si>
    <t>611E53514</t>
  </si>
  <si>
    <t>63" X 98" CONDUIT, TYPE C, 706.04</t>
  </si>
  <si>
    <t>611E53516</t>
  </si>
  <si>
    <t>63" X 98" CONDUIT, TYPE D, 706.04</t>
  </si>
  <si>
    <t>611E53600</t>
  </si>
  <si>
    <t>68" X 106" CONDUIT, TYPE A, 706.04</t>
  </si>
  <si>
    <t>611E53601</t>
  </si>
  <si>
    <t>68" X 106" CONDUIT, TYPE A, 706.04, AS PER PLAN</t>
  </si>
  <si>
    <t>611E53602</t>
  </si>
  <si>
    <t>68" X 106" CONDUIT, TYPE B, 706.04</t>
  </si>
  <si>
    <t>611E53604</t>
  </si>
  <si>
    <t>68" X 106" CONDUIT, TYPE C, 706.04</t>
  </si>
  <si>
    <t>611E53606</t>
  </si>
  <si>
    <t>68" X 106" CONDUIT, TYPE D, 706.04</t>
  </si>
  <si>
    <t>611E53700</t>
  </si>
  <si>
    <t>72" X 113" CONDUIT, TYPE A, 706.04</t>
  </si>
  <si>
    <t>611E53704</t>
  </si>
  <si>
    <t>72" X 113" CONDUIT, TYPE B, 706.04</t>
  </si>
  <si>
    <t>611E53706</t>
  </si>
  <si>
    <t>72" X 113" CONDUIT, TYPE C, 706.04</t>
  </si>
  <si>
    <t>611E53800</t>
  </si>
  <si>
    <t>77" X 121" CONDUIT, TYPE A, 706.04</t>
  </si>
  <si>
    <t>611E53802</t>
  </si>
  <si>
    <t>77" X 121" CONDUIT, TYPE B, 706.04</t>
  </si>
  <si>
    <t>611E53803</t>
  </si>
  <si>
    <t>77" X 121" CONDUIT, TYPE B, 706.04, AS PER PLAN</t>
  </si>
  <si>
    <t>611E53804</t>
  </si>
  <si>
    <t>77" X 121" CONDUIT, TYPE C, 706.04</t>
  </si>
  <si>
    <t>611E53900</t>
  </si>
  <si>
    <t>82" X 128" CONDUIT, TYPE A, 706.04</t>
  </si>
  <si>
    <t>611E53901</t>
  </si>
  <si>
    <t>82" X 128" CONDUIT, TYPE A, 706.04, AS PER PLAN</t>
  </si>
  <si>
    <t>611E54000</t>
  </si>
  <si>
    <t>87" X 136" CONDUIT, TYPE A, 706.04</t>
  </si>
  <si>
    <t>611E54100</t>
  </si>
  <si>
    <t>92" X 143" CONDUIT, TYPE A, 706.04</t>
  </si>
  <si>
    <t>611E54200</t>
  </si>
  <si>
    <t>97" X 151" CONDUIT, TYPE A, 706.04</t>
  </si>
  <si>
    <t>611E54300</t>
  </si>
  <si>
    <t>106" X 166" CONDUIT, TYPE A, 706.04</t>
  </si>
  <si>
    <t>611E54400</t>
  </si>
  <si>
    <t>116" X 180" CONDUIT, TYPE A, 706.04</t>
  </si>
  <si>
    <t>611E56900</t>
  </si>
  <si>
    <t>17" X 13" CONDUIT, TYPE A</t>
  </si>
  <si>
    <t>611E57000</t>
  </si>
  <si>
    <t>17" X 13" CONDUIT, TYPE D</t>
  </si>
  <si>
    <t>611E57001</t>
  </si>
  <si>
    <t>17" X 13" CONDUIT, TYPE D, AS PER PLAN</t>
  </si>
  <si>
    <t>611E57100</t>
  </si>
  <si>
    <t>21" X 15" CONDUIT, TYPE A</t>
  </si>
  <si>
    <t>611E57200</t>
  </si>
  <si>
    <t>24" X 18" CONDUIT, TYPE A</t>
  </si>
  <si>
    <t>611E57300</t>
  </si>
  <si>
    <t>28" X 20" CONDUIT, TYPE A</t>
  </si>
  <si>
    <t>611E57308</t>
  </si>
  <si>
    <t>28" X 20" CONDUIT, TYPE D</t>
  </si>
  <si>
    <t>611E57400</t>
  </si>
  <si>
    <t>35" X 24" CONDUIT, TYPE A</t>
  </si>
  <si>
    <t>611E57500</t>
  </si>
  <si>
    <t>42" X 29" CONDUIT, TYPE A</t>
  </si>
  <si>
    <t>611E57510</t>
  </si>
  <si>
    <t>42" X 29" CONDUIT, TYPE B</t>
  </si>
  <si>
    <t>611E57520</t>
  </si>
  <si>
    <t>42" X 29" CONDUIT, TYPE D</t>
  </si>
  <si>
    <t>611E57600</t>
  </si>
  <si>
    <t>49" X 33" CONDUIT, TYPE A</t>
  </si>
  <si>
    <t>611E57700</t>
  </si>
  <si>
    <t>57" X 38" CONDUIT, TYPE A</t>
  </si>
  <si>
    <t>611E57800</t>
  </si>
  <si>
    <t>64" X 43" CONDUIT, TYPE A</t>
  </si>
  <si>
    <t>611E57900</t>
  </si>
  <si>
    <t>71" X 47" CONDUIT, TYPE A</t>
  </si>
  <si>
    <t>611E58000</t>
  </si>
  <si>
    <t>77" X 52" CONDUIT, TYPE A</t>
  </si>
  <si>
    <t>611E58100</t>
  </si>
  <si>
    <t>83" X 57" CONDUIT, TYPE A</t>
  </si>
  <si>
    <t>611E58200</t>
  </si>
  <si>
    <t>40" X 31" CONDUIT, TYPE A</t>
  </si>
  <si>
    <t>611E58300</t>
  </si>
  <si>
    <t>46" X 36" CONDUIT, TYPE A</t>
  </si>
  <si>
    <t>611E58400</t>
  </si>
  <si>
    <t>53" X 41" CONDUIT, TYPE A</t>
  </si>
  <si>
    <t>611E58500</t>
  </si>
  <si>
    <t>60" X 46" CONDUIT, TYPE A</t>
  </si>
  <si>
    <t>611E58600</t>
  </si>
  <si>
    <t>66" X 51" CONDUIT, TYPE A</t>
  </si>
  <si>
    <t>611E58700</t>
  </si>
  <si>
    <t>73" X 55" CONDUIT, TYPE A</t>
  </si>
  <si>
    <t>611E58800</t>
  </si>
  <si>
    <t>81" X 59" CONDUIT, TYPE A</t>
  </si>
  <si>
    <t>611E58900</t>
  </si>
  <si>
    <t>87" X 63" CONDUIT, TYPE A</t>
  </si>
  <si>
    <t>611E58901</t>
  </si>
  <si>
    <t>87" X 63" CONDUIT, TYPE A, AS PER PLAN</t>
  </si>
  <si>
    <t>611E59000</t>
  </si>
  <si>
    <t>95" X 67" CONDUIT, TYPE A</t>
  </si>
  <si>
    <t>611E59010</t>
  </si>
  <si>
    <t>95" X 67" CONDUIT, TYPE B</t>
  </si>
  <si>
    <t>611E59100</t>
  </si>
  <si>
    <t>103" X 71" CONDUIT, TYPE A</t>
  </si>
  <si>
    <t>611E59101</t>
  </si>
  <si>
    <t>103" X 71" CONDUIT, TYPE A, AS PER PLAN</t>
  </si>
  <si>
    <t>611E59200</t>
  </si>
  <si>
    <t>112" X 75" CONDUIT, TYPE A</t>
  </si>
  <si>
    <t>611E59300</t>
  </si>
  <si>
    <t>117" X 79" CONDUIT, TYPE A</t>
  </si>
  <si>
    <t>611E59400</t>
  </si>
  <si>
    <t>128" X 83" CONDUIT, TYPE A</t>
  </si>
  <si>
    <t>611E59401</t>
  </si>
  <si>
    <t>128" X 83" CONDUIT, TYPE A, AS PER PLAN</t>
  </si>
  <si>
    <t>611E59500</t>
  </si>
  <si>
    <t>137" X 87" CONDUIT, TYPE A</t>
  </si>
  <si>
    <t>611E59501</t>
  </si>
  <si>
    <t>137" X 87" CONDUIT, TYPE A, AS PER PLAN</t>
  </si>
  <si>
    <t>611E59600</t>
  </si>
  <si>
    <t>142" X 91" CONDUIT, TYPE A</t>
  </si>
  <si>
    <t>611E60000</t>
  </si>
  <si>
    <t>CONDUIT, TYPE B FOR UNDERGROUND DETENTION</t>
  </si>
  <si>
    <t>SPECIFY CONDUIT DIAMETER</t>
  </si>
  <si>
    <t>611E60001</t>
  </si>
  <si>
    <t>CONDUIT, TYPE B FOR UNDERGROUND DETENTION, AS PER PLAN</t>
  </si>
  <si>
    <t>611E60100</t>
  </si>
  <si>
    <t>CONDUIT, TYPE C FOR UNDERGROUND DETENTION</t>
  </si>
  <si>
    <t>611E60101</t>
  </si>
  <si>
    <t>CONDUIT, TYPE C FOR UNDERGROUND DETENTION, AS PER PLAN</t>
  </si>
  <si>
    <t>611E70000</t>
  </si>
  <si>
    <t>CONDUIT, TYPE A, PRECAST REINFORCED CONCRETE THREE SIDED FLAT TOPPED CULVERT</t>
  </si>
  <si>
    <t>SPECIFY SIZE (SPAN X RISE)</t>
  </si>
  <si>
    <t>611E70001</t>
  </si>
  <si>
    <t>CONDUIT, TYPE A, PRECAST REINFORCED CONCRETE THREE SIDED FLAT TOPPED CULVERT, AS PER PLAN</t>
  </si>
  <si>
    <t>611E71000</t>
  </si>
  <si>
    <t>CONDUIT, TYPE A, PRECAST REINFORCED CONCRETE ARCH SECTIONS</t>
  </si>
  <si>
    <t>611E71001</t>
  </si>
  <si>
    <t>CONDUIT, TYPE A, PRECAST REINFORCED CONCRETE ARCH SECTIONS, AS PER PLAN</t>
  </si>
  <si>
    <t>611E72500</t>
  </si>
  <si>
    <t>TYPE A, PRECAST REINFORCED CONCRETE ROUND SECTIONS</t>
  </si>
  <si>
    <t>611E72501</t>
  </si>
  <si>
    <t>TYPE A, PRECAST REINFORCED CONCRETE ROUND SECTIONS, AS PER PLAN</t>
  </si>
  <si>
    <t>611E73000</t>
  </si>
  <si>
    <t>CONDUIT, TYPE A, CORRUGATED STEEL BOX CULVERT</t>
  </si>
  <si>
    <t>SPECIFY MIN/MAX COV; SPANXRISE</t>
  </si>
  <si>
    <t>611E73001</t>
  </si>
  <si>
    <t>CONDUIT, TYPE A, CORRUGATED STEEL BOX CULVERT, AS PER PLAN</t>
  </si>
  <si>
    <t>611E73500</t>
  </si>
  <si>
    <t>CONDUIT, TYPE A, CORRUGATED ALUMINUM BOX CULVERT</t>
  </si>
  <si>
    <t>611E73501</t>
  </si>
  <si>
    <t>CONDUIT, TYPE A, CORRUGATED ALUMINUM BOX CULVERT, AS PER PLAN</t>
  </si>
  <si>
    <t>611E73600</t>
  </si>
  <si>
    <t>CONDUIT, TYPE A, STRUCTURAL PLATE CORRUGATED STEEL PIPE ARCH</t>
  </si>
  <si>
    <t>611E94700</t>
  </si>
  <si>
    <t>6' X 4' CONDUIT, TYPE A, 706.05</t>
  </si>
  <si>
    <t>611E94701</t>
  </si>
  <si>
    <t>6' X 4' CONDUIT, TYPE A, 706.05, AS PER PLAN</t>
  </si>
  <si>
    <t>611E94710</t>
  </si>
  <si>
    <t>6' X 5' CONDUIT, TYPE A, 706.05</t>
  </si>
  <si>
    <t>611E94711</t>
  </si>
  <si>
    <t>6' X 5' CONDUIT, TYPE A, 706.05, AS PER PLAN</t>
  </si>
  <si>
    <t>611E94720</t>
  </si>
  <si>
    <t>6' X 6' CONDUIT, TYPE A, 706.05</t>
  </si>
  <si>
    <t>611E94721</t>
  </si>
  <si>
    <t>6' X 6' CONDUIT, TYPE A, 706.05, AS PER PLAN</t>
  </si>
  <si>
    <t>611E94726</t>
  </si>
  <si>
    <t>7' X 4' CONDUIT, TYPE A, 706.05</t>
  </si>
  <si>
    <t>611E94727</t>
  </si>
  <si>
    <t>7' X 4' CONDUIT, TYPE A, 706.05, AS PER PLAN</t>
  </si>
  <si>
    <t>611E94728</t>
  </si>
  <si>
    <t>7' X 5' CONDUIT, TYPE A, 706.05</t>
  </si>
  <si>
    <t>611E94729</t>
  </si>
  <si>
    <t>7' X 5' CONDUIT, TYPE A, 706.05, AS PER PLAN</t>
  </si>
  <si>
    <t>611E94730</t>
  </si>
  <si>
    <t>7' X 6' CONDUIT, TYPE A, 706.05</t>
  </si>
  <si>
    <t>611E94731</t>
  </si>
  <si>
    <t>7' X 6' CONDUIT, TYPE A, 706.05, AS PER PLAN</t>
  </si>
  <si>
    <t>611E94732</t>
  </si>
  <si>
    <t>7' X 7' CONDUIT, TYPE A, 706.05</t>
  </si>
  <si>
    <t>611E94733</t>
  </si>
  <si>
    <t>7' X 7' CONDUIT, TYPE A, 706.05, AS PER PLAN</t>
  </si>
  <si>
    <t>611E94800</t>
  </si>
  <si>
    <t>8' X 4' CONDUIT, TYPE A, 706.05</t>
  </si>
  <si>
    <t>611E94801</t>
  </si>
  <si>
    <t>8' X 4' CONDUIT, TYPE A, 706.05, AS PER PLAN</t>
  </si>
  <si>
    <t>611E94810</t>
  </si>
  <si>
    <t>8' X 4' CONDUIT, TYPE B, 706.05</t>
  </si>
  <si>
    <t>611E94900</t>
  </si>
  <si>
    <t>8' X 5' CONDUIT, TYPE A, 706.05</t>
  </si>
  <si>
    <t>611E94901</t>
  </si>
  <si>
    <t>8' X 5' CONDUIT, TYPE A, 706.05, AS PER PLAN</t>
  </si>
  <si>
    <t>611E94910</t>
  </si>
  <si>
    <t>8' X 6' CONDUIT, TYPE A, 706.05</t>
  </si>
  <si>
    <t>611E94911</t>
  </si>
  <si>
    <t>8' X 6' CONDUIT, TYPE A, 706.05, AS PER PLAN</t>
  </si>
  <si>
    <t>611E94920</t>
  </si>
  <si>
    <t>8' X 7' CONDUIT, TYPE A, 706.05</t>
  </si>
  <si>
    <t>611E94921</t>
  </si>
  <si>
    <t>8' X 7' CONDUIT, TYPE A, 706.05, AS PER PLAN</t>
  </si>
  <si>
    <t>611E94930</t>
  </si>
  <si>
    <t>8' X 8' CONDUIT, TYPE A, 706.05</t>
  </si>
  <si>
    <t>611E94931</t>
  </si>
  <si>
    <t>8' X 8' CONDUIT, TYPE A, 706.05, AS PER PLAN</t>
  </si>
  <si>
    <t>611E94936</t>
  </si>
  <si>
    <t>9' X 4' CONDUIT, TYPE A, 706.05</t>
  </si>
  <si>
    <t>611E94937</t>
  </si>
  <si>
    <t>9' X 4' CONDUIT, TYPE A, 706.05, AS PER PLAN</t>
  </si>
  <si>
    <t>611E94938</t>
  </si>
  <si>
    <t>9' X 5' CONDUIT, TYPE A, 706.05</t>
  </si>
  <si>
    <t>611E94939</t>
  </si>
  <si>
    <t>9' X 5' CONDUIT, TYPE A, 706.05, AS PER PLAN</t>
  </si>
  <si>
    <t>611E94940</t>
  </si>
  <si>
    <t>9' X 6' CONDUIT, TYPE A, 706.05</t>
  </si>
  <si>
    <t>611E94941</t>
  </si>
  <si>
    <t>9' X 6' CONDUIT, TYPE A, 706.05, AS PER PLAN</t>
  </si>
  <si>
    <t>611E94942</t>
  </si>
  <si>
    <t>9' X 7' CONDUIT, TYPE A, 706.05</t>
  </si>
  <si>
    <t>611E94943</t>
  </si>
  <si>
    <t>9' X 7' CONDUIT, TYPE A, 706.05, AS PER PLAN</t>
  </si>
  <si>
    <t>611E94944</t>
  </si>
  <si>
    <t>9' X 8' CONDUIT, TYPE A, 706.05</t>
  </si>
  <si>
    <t>611E94945</t>
  </si>
  <si>
    <t>9' X 8' CONDUIT, TYPE A, 706.05, AS PER PLAN</t>
  </si>
  <si>
    <t>611E94946</t>
  </si>
  <si>
    <t>9' X 9' CONDUIT, TYPE A, 706.05</t>
  </si>
  <si>
    <t>611E94947</t>
  </si>
  <si>
    <t>9' X 9' CONDUIT, TYPE A, 706.05, AS PER PLAN</t>
  </si>
  <si>
    <t>611E94980</t>
  </si>
  <si>
    <t>10' X 4' CONDUIT, TYPE A, 706.05</t>
  </si>
  <si>
    <t>611E94981</t>
  </si>
  <si>
    <t>10' X 4' CONDUIT, TYPE A, 706.05, AS PER PLAN</t>
  </si>
  <si>
    <t>611E95000</t>
  </si>
  <si>
    <t>10' X 5' CONDUIT, TYPE A, 706.05</t>
  </si>
  <si>
    <t>611E95001</t>
  </si>
  <si>
    <t>10' X 5' CONDUIT, TYPE A, 706.05, AS PER PLAN</t>
  </si>
  <si>
    <t>611E95200</t>
  </si>
  <si>
    <t>10' X 6' CONDUIT, TYPE A, 706.05</t>
  </si>
  <si>
    <t>611E95201</t>
  </si>
  <si>
    <t>10' X 6' CONDUIT, TYPE A, 706.05, AS PER PLAN</t>
  </si>
  <si>
    <t>611E95400</t>
  </si>
  <si>
    <t>10' X 7' CONDUIT, TYPE A, 706.05</t>
  </si>
  <si>
    <t>611E95401</t>
  </si>
  <si>
    <t>10' X 7' CONDUIT, TYPE A, 706.05, AS PER PLAN</t>
  </si>
  <si>
    <t>611E95500</t>
  </si>
  <si>
    <t>10' X 8' CONDUIT, TYPE A, 706.05</t>
  </si>
  <si>
    <t>611E95501</t>
  </si>
  <si>
    <t>10' X 8' CONDUIT, TYPE A, 706.05, AS PER PLAN</t>
  </si>
  <si>
    <t>611E95520</t>
  </si>
  <si>
    <t>10' X 9' CONDUIT, TYPE A, 706.05</t>
  </si>
  <si>
    <t>611E95521</t>
  </si>
  <si>
    <t>10' X 9' CONDUIT, TYPE A, 706.05, AS PER PLAN</t>
  </si>
  <si>
    <t>611E95524</t>
  </si>
  <si>
    <t>10' X 10' CONDUIT, TYPE A, 706.05</t>
  </si>
  <si>
    <t>611E95525</t>
  </si>
  <si>
    <t>10' X 10' CONDUIT, TYPE A, 706.05, AS PER PLAN</t>
  </si>
  <si>
    <t>611E95540</t>
  </si>
  <si>
    <t>11' X 4' CONDUIT, TYPE A, 706.05</t>
  </si>
  <si>
    <t>611E95541</t>
  </si>
  <si>
    <t>11' X 4' CONDUIT, TYPE A, 706.05, AS PER PLAN</t>
  </si>
  <si>
    <t>611E95542</t>
  </si>
  <si>
    <t>11' X 5' CONDUIT, TYPE A, 706.05</t>
  </si>
  <si>
    <t>611E95543</t>
  </si>
  <si>
    <t>11' X 5' CONDUIT, TYPE A, 706.05, AS PER PLAN</t>
  </si>
  <si>
    <t>611E95544</t>
  </si>
  <si>
    <t>11' X 6' CONDUIT, TYPE A, 706.05</t>
  </si>
  <si>
    <t>611E95545</t>
  </si>
  <si>
    <t>11' X 6' CONDUIT, TYPE A, 706.05, AS PER PLAN</t>
  </si>
  <si>
    <t>611E95546</t>
  </si>
  <si>
    <t>11' X 7' CONDUIT, TYPE A, 706.05</t>
  </si>
  <si>
    <t>611E95547</t>
  </si>
  <si>
    <t>11' X 7' CONDUIT, TYPE A, 706.05, AS PER PLAN</t>
  </si>
  <si>
    <t>611E95548</t>
  </si>
  <si>
    <t>11' X 8' CONDUIT, TYPE A, 706.05</t>
  </si>
  <si>
    <t>611E95549</t>
  </si>
  <si>
    <t>11' X 8' CONDUIT, TYPE A, 706.05, AS PER PLAN</t>
  </si>
  <si>
    <t>611E95550</t>
  </si>
  <si>
    <t>11' X 9' CONDUIT, TYPE A, 706.05</t>
  </si>
  <si>
    <t>611E95551</t>
  </si>
  <si>
    <t>11' X 9' CONDUIT, TYPE A, 706.05, AS PER PLAN</t>
  </si>
  <si>
    <t>611E95552</t>
  </si>
  <si>
    <t>11' X 10' CONDUIT, TYPE A, 706.05</t>
  </si>
  <si>
    <t>611E95553</t>
  </si>
  <si>
    <t>11' X 10' CONDUIT, TYPE A, 706.05, AS PER PLAN</t>
  </si>
  <si>
    <t>611E95554</t>
  </si>
  <si>
    <t>11' X 11' CONDUIT, TYPE A, 706.05</t>
  </si>
  <si>
    <t>611E95555</t>
  </si>
  <si>
    <t>11' X 11' CONDUIT, TYPE A, 706.05, AS PER PLAN</t>
  </si>
  <si>
    <t>611E95600</t>
  </si>
  <si>
    <t>12' X 4' CONDUIT, TYPE A, 706.05</t>
  </si>
  <si>
    <t>611E95601</t>
  </si>
  <si>
    <t>12' X 4' CONDUIT, TYPE A, 706.05, AS PER PLAN</t>
  </si>
  <si>
    <t>611E95700</t>
  </si>
  <si>
    <t>12' X 5' CONDUIT, TYPE A, 706.05</t>
  </si>
  <si>
    <t>611E95701</t>
  </si>
  <si>
    <t>12' X 5' CONDUIT, TYPE A, 706.05, AS PER PLAN</t>
  </si>
  <si>
    <t>611E95800</t>
  </si>
  <si>
    <t>12' X 6' CONDUIT, TYPE A, 706.05</t>
  </si>
  <si>
    <t>611E95801</t>
  </si>
  <si>
    <t>12' X 6' CONDUIT, TYPE A, 706.05, AS PER PLAN</t>
  </si>
  <si>
    <t>611E95900</t>
  </si>
  <si>
    <t>12' X 7' CONDUIT, TYPE A, 706.05</t>
  </si>
  <si>
    <t>611E95901</t>
  </si>
  <si>
    <t>12' X 7' CONDUIT, TYPE A, 706.05, AS PER PLAN</t>
  </si>
  <si>
    <t>611E96000</t>
  </si>
  <si>
    <t>12' X 8' CONDUIT, TYPE A, 706.05</t>
  </si>
  <si>
    <t>611E96001</t>
  </si>
  <si>
    <t>12' X 8' CONDUIT, TYPE A, 706.05, AS PER PLAN</t>
  </si>
  <si>
    <t>611E96010</t>
  </si>
  <si>
    <t>12' X 9' CONDUIT, TYPE A, 706.05</t>
  </si>
  <si>
    <t>611E96011</t>
  </si>
  <si>
    <t>12' X 9' CONDUIT, TYPE A, 706.05, AS PER PLAN</t>
  </si>
  <si>
    <t>611E96200</t>
  </si>
  <si>
    <t>12' X 10' CONDUIT, TYPE A, 706.05</t>
  </si>
  <si>
    <t>611E96201</t>
  </si>
  <si>
    <t>12' X 10' CONDUIT, TYPE A, 706.05, AS PER PLAN</t>
  </si>
  <si>
    <t>611E96210</t>
  </si>
  <si>
    <t>12' X 11' CONDUIT, TYPE A, 706.05</t>
  </si>
  <si>
    <t>611E96211</t>
  </si>
  <si>
    <t>12' X 11' CONDUIT, TYPE A, 706.05, AS PER PLAN</t>
  </si>
  <si>
    <t>611E96220</t>
  </si>
  <si>
    <t>12' X 12' CONDUIT, TYPE A, 706.05</t>
  </si>
  <si>
    <t>611E96221</t>
  </si>
  <si>
    <t>12' X 12' CONDUIT, TYPE A, 706.05, AS PER PLAN</t>
  </si>
  <si>
    <t>611E96300</t>
  </si>
  <si>
    <t>14' X 4' CONDUIT, TYPE A, 706.05</t>
  </si>
  <si>
    <t>611E96301</t>
  </si>
  <si>
    <t>14' X 4' CONDUIT, TYPE A, 706.05, AS PER PLAN</t>
  </si>
  <si>
    <t>611E96310</t>
  </si>
  <si>
    <t>14' X 5' CONDUIT, TYPE A, 706.05</t>
  </si>
  <si>
    <t>611E96311</t>
  </si>
  <si>
    <t>14' X 5' CONDUIT, TYPE A, 706.05, AS PER PLAN</t>
  </si>
  <si>
    <t>611E96314</t>
  </si>
  <si>
    <t>14' X 6' CONDUIT, TYPE A, 706.05</t>
  </si>
  <si>
    <t>611E96315</t>
  </si>
  <si>
    <t>14' X 6' CONDUIT, TYPE A, 706.05, AS PER PLAN</t>
  </si>
  <si>
    <t>611E96320</t>
  </si>
  <si>
    <t>14' X 7' CONDUIT, TYPE A, 706.05</t>
  </si>
  <si>
    <t>611E96321</t>
  </si>
  <si>
    <t>14' X 7' CONDUIT, TYPE A, 706.05, AS PER PLAN</t>
  </si>
  <si>
    <t>611E96330</t>
  </si>
  <si>
    <t>14' X 8' CONDUIT, TYPE A, 706.05</t>
  </si>
  <si>
    <t>611E96331</t>
  </si>
  <si>
    <t>14' X 8' CONDUIT, TYPE A, 706.05, AS PER PLAN</t>
  </si>
  <si>
    <t>611E96334</t>
  </si>
  <si>
    <t>14' X 9' CONDUIT, TYPE A, 706.05</t>
  </si>
  <si>
    <t>611E96335</t>
  </si>
  <si>
    <t>14' X 9' CONDUIT, TYPE A, 706.05, AS PER PLAN</t>
  </si>
  <si>
    <t>611E96338</t>
  </si>
  <si>
    <t>14' X 10' CONDUIT, TYPE A, 706.05</t>
  </si>
  <si>
    <t>611E96339</t>
  </si>
  <si>
    <t>14' X 10' CONDUIT, TYPE A, 706.05, AS PER PLAN</t>
  </si>
  <si>
    <t>611E96390</t>
  </si>
  <si>
    <t>16' X 4' CONDUIT, TYPE A, 706.05</t>
  </si>
  <si>
    <t>611E96391</t>
  </si>
  <si>
    <t>16' X 4' CONDUIT, TYPE A, 706.05, AS PER PLAN</t>
  </si>
  <si>
    <t>611E96400</t>
  </si>
  <si>
    <t>16' X 5' CONDUIT, TYPE A, 706.05</t>
  </si>
  <si>
    <t>611E96401</t>
  </si>
  <si>
    <t>16' X 5' CONDUIT, TYPE A, 706.05, AS PER PLAN</t>
  </si>
  <si>
    <t>611E96440</t>
  </si>
  <si>
    <t>16' X 6' CONDUIT, TYPE A, 706.05</t>
  </si>
  <si>
    <t>611E96441</t>
  </si>
  <si>
    <t>16' X 6' CONDUIT, TYPE A, 706.05, AS PER PLAN</t>
  </si>
  <si>
    <t>611E96448</t>
  </si>
  <si>
    <t>16' X 7' CONDUIT, TYPE A, 706.05</t>
  </si>
  <si>
    <t>611E96449</t>
  </si>
  <si>
    <t>16' X 7' CONDUIT, TYPE A, 706.05, AS PER PLAN</t>
  </si>
  <si>
    <t>611E96450</t>
  </si>
  <si>
    <t>16' X 8' CONDUIT, TYPE A, 706.05</t>
  </si>
  <si>
    <t>611E96451</t>
  </si>
  <si>
    <t>16' X 8' CONDUIT, TYPE A, 706.05, AS PER PLAN</t>
  </si>
  <si>
    <t>611E96454</t>
  </si>
  <si>
    <t>16' X 9' CONDUIT, TYPE A, 706.05</t>
  </si>
  <si>
    <t>611E96455</t>
  </si>
  <si>
    <t>16' X 9' CONDUIT, TYPE A, 706.05, AS PER PLAN</t>
  </si>
  <si>
    <t>611E96456</t>
  </si>
  <si>
    <t>16' X 10' CONDUIT, TYPE A, 706.05</t>
  </si>
  <si>
    <t>611E96457</t>
  </si>
  <si>
    <t>16' X 10' CONDUIT, TYPE A, 706.05, AS PER PLAN</t>
  </si>
  <si>
    <t>611E96460</t>
  </si>
  <si>
    <t>20' X 10' CONDUIT, TYPE A, 706.05</t>
  </si>
  <si>
    <t>611E96461</t>
  </si>
  <si>
    <t>20' X 10' CONDUIT, TYPE A, 706.05, AS PER PLAN</t>
  </si>
  <si>
    <t>611E96470</t>
  </si>
  <si>
    <t>18' X 7' CONDUIT, TYPE A, 706.05</t>
  </si>
  <si>
    <t>611E96471</t>
  </si>
  <si>
    <t>18' X 7' CONDUIT, TYPE A, 706.05, AS PER PLAN</t>
  </si>
  <si>
    <t>611E96474</t>
  </si>
  <si>
    <t>18' X 4' CONDUIT, TYPE A, 706.05</t>
  </si>
  <si>
    <t>611E96475</t>
  </si>
  <si>
    <t>18' X 4' CONDUIT, TYPE A, 706.05, AS PER PLAN</t>
  </si>
  <si>
    <t>611E96476</t>
  </si>
  <si>
    <t>18' X 5' CONDUIT, TYPE A, 706.05</t>
  </si>
  <si>
    <t>611E96477</t>
  </si>
  <si>
    <t>18' X 5' CONDUIT, TYPE A, 706.05, AS PER PLAN</t>
  </si>
  <si>
    <t>611E96478</t>
  </si>
  <si>
    <t>18' X 6' CONDUIT, TYPE A, 706.05</t>
  </si>
  <si>
    <t>611E96479</t>
  </si>
  <si>
    <t>18' X 6' CONDUIT, TYPE A, 706.05, AS PER PLAN</t>
  </si>
  <si>
    <t>611E96480</t>
  </si>
  <si>
    <t>18' X 8' CONDUIT, TYPE A, 706.05</t>
  </si>
  <si>
    <t>611E96481</t>
  </si>
  <si>
    <t>18' X 8' CONDUIT, TYPE A, 706.05, AS PER PLAN</t>
  </si>
  <si>
    <t>611E96482</t>
  </si>
  <si>
    <t>18' X 9' CONDUIT, TYPE A, 706.05</t>
  </si>
  <si>
    <t>611E96483</t>
  </si>
  <si>
    <t>18' X 9' CONDUIT, TYPE A, 706.05, AS PER PLAN</t>
  </si>
  <si>
    <t>611E96484</t>
  </si>
  <si>
    <t>18' X 10' CONDUIT, TYPE A, 706.05</t>
  </si>
  <si>
    <t>611E96485</t>
  </si>
  <si>
    <t>18' X 10' CONDUIT, TYPE A, 706.05, AS PER PLAN</t>
  </si>
  <si>
    <t>611E96486</t>
  </si>
  <si>
    <t>20' X 7' CONDUIT, TYPE A, 706.05</t>
  </si>
  <si>
    <t>611E96487</t>
  </si>
  <si>
    <t>20' X 7' CONDUIT, TYPE A, 706.05, AS PER PLAN</t>
  </si>
  <si>
    <t>611E96488</t>
  </si>
  <si>
    <t>20' X 5' CONDUIT, TYPE A, 706.05</t>
  </si>
  <si>
    <t>611E96489</t>
  </si>
  <si>
    <t>20' X 5' CONDUIT, TYPE A, 706.05, AS PER PLAN</t>
  </si>
  <si>
    <t>611E96490</t>
  </si>
  <si>
    <t>20' X 9' CONDUIT, TYPE A, 706.05</t>
  </si>
  <si>
    <t>611E96491</t>
  </si>
  <si>
    <t>20' X 9' CONDUIT, TYPE A, 706.05, AS PER PLAN</t>
  </si>
  <si>
    <t>611E96492</t>
  </si>
  <si>
    <t>20' X 4' CONDUIT, TYPE A, 706.05</t>
  </si>
  <si>
    <t>611E96493</t>
  </si>
  <si>
    <t>20' X 4' CONDUIT, TYPE A, 706.05, AS PER PLAN</t>
  </si>
  <si>
    <t>611E96496</t>
  </si>
  <si>
    <t>20' X 6' CONDUIT, TYPE A, 706.05</t>
  </si>
  <si>
    <t>611E96497</t>
  </si>
  <si>
    <t>20' X 6' CONDUIT, TYPE A, 706.05, AS PER PLAN</t>
  </si>
  <si>
    <t>611E96498</t>
  </si>
  <si>
    <t>20' X 8' CONDUIT, TYPE A, 706.05</t>
  </si>
  <si>
    <t>611E96499</t>
  </si>
  <si>
    <t>20' X 8' CONDUIT, TYPE A, 706.05, AS PER PLAN</t>
  </si>
  <si>
    <t>611E96500</t>
  </si>
  <si>
    <t>CONDUIT RECONSTRUCTED</t>
  </si>
  <si>
    <t>SPECIFY TYPE AND SIZE</t>
  </si>
  <si>
    <t>611E96550</t>
  </si>
  <si>
    <t>FIELD PAVING OF EXISTING PIPE</t>
  </si>
  <si>
    <t>611E96551</t>
  </si>
  <si>
    <t>FIELD PAVING OF EXISTING PIPE, AS PER PLAN</t>
  </si>
  <si>
    <t>611E96560</t>
  </si>
  <si>
    <t>CONDUIT, FIELD PAVING OF PIPE</t>
  </si>
  <si>
    <t>611E96600</t>
  </si>
  <si>
    <t>CONDUIT, BORED OR JACKED</t>
  </si>
  <si>
    <t>611E96601</t>
  </si>
  <si>
    <t>CONDUIT, BORED OR JACKED, AS PER PLAN</t>
  </si>
  <si>
    <t>611E96650</t>
  </si>
  <si>
    <t>SPECIAL - GROUTING VOIDS AROUND CORRUGATED METAL PIPES</t>
  </si>
  <si>
    <t>611E97000</t>
  </si>
  <si>
    <t>SLOTTED DRAIN, TYPE 1</t>
  </si>
  <si>
    <t>611E97001</t>
  </si>
  <si>
    <t>SLOTTED DRAIN, TYPE 1, AS PER PLAN</t>
  </si>
  <si>
    <t>611E97010</t>
  </si>
  <si>
    <t>SLOTTED DRAIN, TYPE 2</t>
  </si>
  <si>
    <t>611E97011</t>
  </si>
  <si>
    <t>SLOTTED DRAIN, TYPE 2, AS PER PLAN</t>
  </si>
  <si>
    <t>611E97100</t>
  </si>
  <si>
    <t>SPECIAL - DEFELCTION TESTING</t>
  </si>
  <si>
    <t>611E97200</t>
  </si>
  <si>
    <t>CONDUIT, MISC.:</t>
  </si>
  <si>
    <t>611E97300</t>
  </si>
  <si>
    <t>611E97400</t>
  </si>
  <si>
    <t>611E97500</t>
  </si>
  <si>
    <t>611E97600</t>
  </si>
  <si>
    <t>611E97700</t>
  </si>
  <si>
    <t>611E97800</t>
  </si>
  <si>
    <t>SPECIAL - DRAINAGE</t>
  </si>
  <si>
    <t>611E97910</t>
  </si>
  <si>
    <t>SPECIAL - SANITARY SEWER</t>
  </si>
  <si>
    <t>611E98010</t>
  </si>
  <si>
    <t>CONCRETE BARRIER (TYPE D) INLET</t>
  </si>
  <si>
    <t>611E98011</t>
  </si>
  <si>
    <t>CONCRETE BARRIER (TYPE D) INLET, AS PER PLAN</t>
  </si>
  <si>
    <t>611E98150</t>
  </si>
  <si>
    <t>CATCH BASIN, NO. 3</t>
  </si>
  <si>
    <t>611E98151</t>
  </si>
  <si>
    <t>CATCH BASIN, NO. 3, AS PER PLAN</t>
  </si>
  <si>
    <t>611E98160</t>
  </si>
  <si>
    <t>CATCH BASIN, NO. 3 WITH DIAGONAL GRATE</t>
  </si>
  <si>
    <t>611E98161</t>
  </si>
  <si>
    <t>CATCH BASIN, NO. 3 WITH DIAGONAL GRATE, AS PER PLAN</t>
  </si>
  <si>
    <t>611E98180</t>
  </si>
  <si>
    <t>CATCH BASIN, NO. 3A</t>
  </si>
  <si>
    <t>611E98181</t>
  </si>
  <si>
    <t>CATCH BASIN, NO. 3A, AS PER PLAN</t>
  </si>
  <si>
    <t>611E98190</t>
  </si>
  <si>
    <t>CATCH BASIN, NO. 3A WITH DIAGONAL GRATE</t>
  </si>
  <si>
    <t>611E98191</t>
  </si>
  <si>
    <t>CATCH BASIN, NO. 3A WITH DIAGONAL GRATE, AS PER PLAN</t>
  </si>
  <si>
    <t>611E98230</t>
  </si>
  <si>
    <t>CATCH BASIN, NO. 4</t>
  </si>
  <si>
    <t>611E98231</t>
  </si>
  <si>
    <t>CATCH BASIN, NO. 4, AS PER PLAN</t>
  </si>
  <si>
    <t>611E98240</t>
  </si>
  <si>
    <t>CATCH BASIN, NO. 4 WITH E GRATE</t>
  </si>
  <si>
    <t>611E98241</t>
  </si>
  <si>
    <t>CATCH BASIN, NO. 4 WITH E GRATE, AS PER PLAN</t>
  </si>
  <si>
    <t>611E98260</t>
  </si>
  <si>
    <t>CATCH BASIN, NO. 4 WITHOUT APRON</t>
  </si>
  <si>
    <t>611E98261</t>
  </si>
  <si>
    <t>CATCH BASIN, NO. 4 WITHOUT APRON, AS PER PLAN</t>
  </si>
  <si>
    <t>611E98270</t>
  </si>
  <si>
    <t>CATCH BASIN, NO. 4A</t>
  </si>
  <si>
    <t>611E98271</t>
  </si>
  <si>
    <t>CATCH BASIN, NO. 4A, AS PER PLAN</t>
  </si>
  <si>
    <t>611E98280</t>
  </si>
  <si>
    <t>CATCH BASIN, NO. 4A WITH E GRATE</t>
  </si>
  <si>
    <t>611E98281</t>
  </si>
  <si>
    <t>CATCH BASIN, NO. 4A WITH E GRATE, AS PER PLAN</t>
  </si>
  <si>
    <t>611E98300</t>
  </si>
  <si>
    <t>CATCH BASIN, NO. 5</t>
  </si>
  <si>
    <t>611E98301</t>
  </si>
  <si>
    <t>CATCH BASIN, NO. 5, AS PER PLAN</t>
  </si>
  <si>
    <t>611E98310</t>
  </si>
  <si>
    <t>CATCH BASIN, NO. 5 WITH B GRATE</t>
  </si>
  <si>
    <t>611E98311</t>
  </si>
  <si>
    <t>CATCH BASIN, NO. 5 WITH B GRATE, AS PER PLAN</t>
  </si>
  <si>
    <t>611E98330</t>
  </si>
  <si>
    <t>CATCH BASIN, NO. 5 WITHOUT APRON</t>
  </si>
  <si>
    <t>611E98331</t>
  </si>
  <si>
    <t>CATCH BASIN, NO. 5 WITHOUT APRON, AS PER PLAN</t>
  </si>
  <si>
    <t>611E98340</t>
  </si>
  <si>
    <t>CATCH BASIN, NO. 5A WITHOUT APRON WITH B GRATE</t>
  </si>
  <si>
    <t>611E98341</t>
  </si>
  <si>
    <t>CATCH BASIN, NO. 5A</t>
  </si>
  <si>
    <t>611E98350</t>
  </si>
  <si>
    <t>CATCH BASIN, NO. 5A, AS PER PLAN</t>
  </si>
  <si>
    <t>611E98351</t>
  </si>
  <si>
    <t>CATCH BASIN, NO. 5A WITH B GRATE</t>
  </si>
  <si>
    <t>611E98354</t>
  </si>
  <si>
    <t>CATCH BASIN, NO. 5A WITH B GRATE, AS PER PLAN</t>
  </si>
  <si>
    <t>611E98364</t>
  </si>
  <si>
    <t>CATCH BASIN, NO. 5A WITHOUT APRON</t>
  </si>
  <si>
    <t>611E98370</t>
  </si>
  <si>
    <t>CATCH BASIN, NO. 6</t>
  </si>
  <si>
    <t>611E98371</t>
  </si>
  <si>
    <t>CATCH BASIN, NO. 6, AS PER PLAN</t>
  </si>
  <si>
    <t>611E98390</t>
  </si>
  <si>
    <t>CATCH BASIN, NO. 7</t>
  </si>
  <si>
    <t>611E98391</t>
  </si>
  <si>
    <t>CATCH BASIN, NO. 7, AS PER PLAN</t>
  </si>
  <si>
    <t>611E98410</t>
  </si>
  <si>
    <t>CATCH BASIN, NO. 8</t>
  </si>
  <si>
    <t>611E98411</t>
  </si>
  <si>
    <t>CATCH BASIN, NO. 8, AS PER PLAN</t>
  </si>
  <si>
    <t>611E98430</t>
  </si>
  <si>
    <t>CATCH BASIN, NO. 8 WITHOUT APRON</t>
  </si>
  <si>
    <t>611E98434</t>
  </si>
  <si>
    <t>CATCH BASIN, NO. 8A</t>
  </si>
  <si>
    <t>611E98435</t>
  </si>
  <si>
    <t>CATCH BASIN, NO. 8A, AS PER PLAN</t>
  </si>
  <si>
    <t>611E98444</t>
  </si>
  <si>
    <t>CATCH BASIN, NO. 8A WITHOUT APRON</t>
  </si>
  <si>
    <t>611E98450</t>
  </si>
  <si>
    <t>CATCH BASIN, NO. 2-2A</t>
  </si>
  <si>
    <t>611E98451</t>
  </si>
  <si>
    <t>CATCH BASIN, NO. 2-2A, AS PER PLAN</t>
  </si>
  <si>
    <t>611E98470</t>
  </si>
  <si>
    <t>CATCH BASIN, NO. 2-2B</t>
  </si>
  <si>
    <t>611E98471</t>
  </si>
  <si>
    <t>CATCH BASIN, NO. 2-2B, AS PER PLAN</t>
  </si>
  <si>
    <t>611E98480</t>
  </si>
  <si>
    <t>CATCH BASIN, NO. 2-2B WITH BICYCLE SAFE GRATE</t>
  </si>
  <si>
    <t>611E98500</t>
  </si>
  <si>
    <t>CATCH BASIN, NO. 2-2B WITH APRON</t>
  </si>
  <si>
    <t>611E98504</t>
  </si>
  <si>
    <t>CATCH BASIN, NO. 2-2C</t>
  </si>
  <si>
    <t>611E98505</t>
  </si>
  <si>
    <t>CATCH BASIN, NO. 2-2C, AS PER PLAN</t>
  </si>
  <si>
    <t>611E98510</t>
  </si>
  <si>
    <t>CATCH BASIN, NO. 2-3</t>
  </si>
  <si>
    <t>611E98511</t>
  </si>
  <si>
    <t>CATCH BASIN, NO. 2-3, AS PER PLAN</t>
  </si>
  <si>
    <t>611E98520</t>
  </si>
  <si>
    <t>CATCH BASIN, NO. 2-3 WITH BICYCLE SAFE GRATE</t>
  </si>
  <si>
    <t>611E98540</t>
  </si>
  <si>
    <t>CATCH BASIN, NO. 2-4</t>
  </si>
  <si>
    <t>611E98541</t>
  </si>
  <si>
    <t>CATCH BASIN, NO. 2-4, AS PER PLAN</t>
  </si>
  <si>
    <t>611E98550</t>
  </si>
  <si>
    <t>CATCH BASIN, NO. 2-4 WITH BICYCLE SAFE GRATE</t>
  </si>
  <si>
    <t>611E98570</t>
  </si>
  <si>
    <t>CATCH BASIN, NO. 2-5</t>
  </si>
  <si>
    <t>611E98571</t>
  </si>
  <si>
    <t>CATCH BASIN, NO. 2-5, AS PER PLAN</t>
  </si>
  <si>
    <t>611E98580</t>
  </si>
  <si>
    <t>CATCH BASIN, NO. 2-5 WITH BICYCLE SAFE GRATE</t>
  </si>
  <si>
    <t>611E98600</t>
  </si>
  <si>
    <t>CATCH BASIN, NO. 2-6</t>
  </si>
  <si>
    <t>611E98601</t>
  </si>
  <si>
    <t>CATCH BASIN, NO. 2-6, AS PER PLAN</t>
  </si>
  <si>
    <t>611E98610</t>
  </si>
  <si>
    <t>CATCH BASIN, NO. 2-6 WITH BICYCLE SAFE GRATE</t>
  </si>
  <si>
    <t>611E98630</t>
  </si>
  <si>
    <t>CATCH BASIN ADJUSTED TO GRADE</t>
  </si>
  <si>
    <t>611E98631</t>
  </si>
  <si>
    <t>CATCH BASIN ADJUSTED TO GRADE, AS PER PLAN</t>
  </si>
  <si>
    <t>611E98634</t>
  </si>
  <si>
    <t>CATCH BASIN RECONSTRUCTED TO GRADE</t>
  </si>
  <si>
    <t>611E98635</t>
  </si>
  <si>
    <t>CATCH BASIN RECONSTRUCTED TO GRADE, AS PER PLAN</t>
  </si>
  <si>
    <t>611E98640</t>
  </si>
  <si>
    <t>CATCH BASIN FRAME</t>
  </si>
  <si>
    <t>611E98644</t>
  </si>
  <si>
    <t>CATCH BASIN GRATE</t>
  </si>
  <si>
    <t>611E98645</t>
  </si>
  <si>
    <t>CATCH BASIN GRATE, AS PER PLAN</t>
  </si>
  <si>
    <t>611E98650</t>
  </si>
  <si>
    <t>CATCH BASIN FRAME AND GRATE</t>
  </si>
  <si>
    <t>611E98651</t>
  </si>
  <si>
    <t>CATCH BASIN FRAME AND GRATE, AS PER PLAN</t>
  </si>
  <si>
    <t>611E98690</t>
  </si>
  <si>
    <t>CATCH BASIN, MISC.:</t>
  </si>
  <si>
    <t>611E98700</t>
  </si>
  <si>
    <t>INLET, SIDE DITCH</t>
  </si>
  <si>
    <t>611E98701</t>
  </si>
  <si>
    <t>INLET, SIDE DITCH, AS PER PLAN</t>
  </si>
  <si>
    <t>611E98710</t>
  </si>
  <si>
    <t>INLET, NO. 2-6</t>
  </si>
  <si>
    <t>611E98711</t>
  </si>
  <si>
    <t>INLET, NO. 2-6, AS PER PLAN</t>
  </si>
  <si>
    <t>611E98720</t>
  </si>
  <si>
    <t>INLET, NO. 2-8</t>
  </si>
  <si>
    <t>611E98721</t>
  </si>
  <si>
    <t>INLET, NO. 2-8, AS PER PLAN</t>
  </si>
  <si>
    <t>611E98730</t>
  </si>
  <si>
    <t>INLET, NO. 2-10</t>
  </si>
  <si>
    <t>611E98731</t>
  </si>
  <si>
    <t>INLET, NO. 2-10, AS PER PLAN</t>
  </si>
  <si>
    <t>611E98740</t>
  </si>
  <si>
    <t>INLET, NO. 2-12</t>
  </si>
  <si>
    <t>611E98741</t>
  </si>
  <si>
    <t>INLET, NO. 2-12, AS PER PLAN</t>
  </si>
  <si>
    <t>611E98750</t>
  </si>
  <si>
    <t>INLET, NO. 2-14</t>
  </si>
  <si>
    <t>611E98751</t>
  </si>
  <si>
    <t>INLET, NO. 2-14, AS PER PLAN</t>
  </si>
  <si>
    <t>611E98760</t>
  </si>
  <si>
    <t>INLET, NO. 2-16</t>
  </si>
  <si>
    <t>611E98770</t>
  </si>
  <si>
    <t>INLET, NO. 2-18</t>
  </si>
  <si>
    <t>611E98771</t>
  </si>
  <si>
    <t>INLET, NO. 2-18, AS PER PLAN</t>
  </si>
  <si>
    <t>611E98780</t>
  </si>
  <si>
    <t>INLET, NO. 2-20</t>
  </si>
  <si>
    <t>611E98781</t>
  </si>
  <si>
    <t>INLET, NO. 2-20, AS PER PLAN</t>
  </si>
  <si>
    <t>611E98790</t>
  </si>
  <si>
    <t>INLET, NO. 3A</t>
  </si>
  <si>
    <t>611E98791</t>
  </si>
  <si>
    <t>INLET, NO. 3A, AS PER PLAN</t>
  </si>
  <si>
    <t>611E98794</t>
  </si>
  <si>
    <t>INLET, NO. 3A50</t>
  </si>
  <si>
    <t>611E98795</t>
  </si>
  <si>
    <t>INLET, NO. 3A50, AS PER PLAN</t>
  </si>
  <si>
    <t>611E98800</t>
  </si>
  <si>
    <t>INLET, NO. 3B</t>
  </si>
  <si>
    <t>611E98801</t>
  </si>
  <si>
    <t>INLET, NO. 3B, AS PER PLAN</t>
  </si>
  <si>
    <t>611E98804</t>
  </si>
  <si>
    <t>INLET, NO. 3B50</t>
  </si>
  <si>
    <t>611E98805</t>
  </si>
  <si>
    <t>INLET, NO. 3B50, AS PER PLAN</t>
  </si>
  <si>
    <t>611E98810</t>
  </si>
  <si>
    <t>INLET, NO. 3C</t>
  </si>
  <si>
    <t>611E98811</t>
  </si>
  <si>
    <t>INLET, NO. 3C, AS PER PLAN</t>
  </si>
  <si>
    <t>611E98814</t>
  </si>
  <si>
    <t>INLET, NO. 3C50</t>
  </si>
  <si>
    <t>611E98815</t>
  </si>
  <si>
    <t>INLET, NO. 3C50, AS PER PLAN</t>
  </si>
  <si>
    <t>611E98820</t>
  </si>
  <si>
    <t>INLET, NO. 3D</t>
  </si>
  <si>
    <t>611E98821</t>
  </si>
  <si>
    <t>INLET, NO. 3D, AS PER PLAN</t>
  </si>
  <si>
    <t>611E98824</t>
  </si>
  <si>
    <t>INLET, NO. 3D50</t>
  </si>
  <si>
    <t>611E98825</t>
  </si>
  <si>
    <t>INLET, NO. 3D50, AS PER PLAN</t>
  </si>
  <si>
    <t>611E98830</t>
  </si>
  <si>
    <t>INLET, NO. 3E</t>
  </si>
  <si>
    <t>611E98840</t>
  </si>
  <si>
    <t>INLET, NO. 2-A-6</t>
  </si>
  <si>
    <t>611E98841</t>
  </si>
  <si>
    <t>INLET, NO. 2-A-6, AS PER PLAN</t>
  </si>
  <si>
    <t>611E98850</t>
  </si>
  <si>
    <t>INLET, NO. 2-A-8</t>
  </si>
  <si>
    <t>611E98851</t>
  </si>
  <si>
    <t>INLET, NO. 2-A-8, AS PER PLAN</t>
  </si>
  <si>
    <t>611E98860</t>
  </si>
  <si>
    <t>INLET, NO. 2-A-10</t>
  </si>
  <si>
    <t>611E98861</t>
  </si>
  <si>
    <t>INLET, NO. 2-A-10, AS PER PLAN</t>
  </si>
  <si>
    <t>611E98870</t>
  </si>
  <si>
    <t>INLET, NO. 2-A-12</t>
  </si>
  <si>
    <t>611E98871</t>
  </si>
  <si>
    <t>INLET, NO. 2-A-12, AS PER PLAN</t>
  </si>
  <si>
    <t>611E98880</t>
  </si>
  <si>
    <t>INLET, NO. 2-A-14</t>
  </si>
  <si>
    <t>611E98881</t>
  </si>
  <si>
    <t>INLET, NO. 2-A-14, AS PER PLAN</t>
  </si>
  <si>
    <t>611E98890</t>
  </si>
  <si>
    <t>INLET, NO. 2-A-16</t>
  </si>
  <si>
    <t>611E98891</t>
  </si>
  <si>
    <t>INLET, NO. 2-A-16, AS PER PLAN</t>
  </si>
  <si>
    <t>611E99000</t>
  </si>
  <si>
    <t>INLET, NO. 2-A-18</t>
  </si>
  <si>
    <t>611E99001</t>
  </si>
  <si>
    <t>INLET, NO. 2-A-18, AS PER PLAN</t>
  </si>
  <si>
    <t>611E99010</t>
  </si>
  <si>
    <t>INLET, NO. 2-A-20</t>
  </si>
  <si>
    <t>611E99050</t>
  </si>
  <si>
    <t>BARRIER MEDIAN INLET, SINGLE SLOPE, TYPE 915A</t>
  </si>
  <si>
    <t>611E99054</t>
  </si>
  <si>
    <t>BARRIER MEDIAN INLET, SINGLE SLOPE, TYPE 915B</t>
  </si>
  <si>
    <t>611E99055</t>
  </si>
  <si>
    <t>BARRIER MEDIAN INLET, SINGLE SLOPE, TYPE 915B, AS PER PLAN</t>
  </si>
  <si>
    <t>611E99060</t>
  </si>
  <si>
    <t>BARRIER MEDIAN INLET, SINGLE SLOPE, TYPE 915B1</t>
  </si>
  <si>
    <t>611E99061</t>
  </si>
  <si>
    <t>BARRIER MEDIAN INLET, SINGLE SLOPE, TYPE 915B1, AS PER PLAN</t>
  </si>
  <si>
    <t>611E99064</t>
  </si>
  <si>
    <t>BARRIER MEDIAN INLET, SINGLE SLOPE, TYPE 915C</t>
  </si>
  <si>
    <t>611E99065</t>
  </si>
  <si>
    <t>BARRIER MEDIAN INLET, SINGLE SLOPE, TYPE 915C, AS PER PLAN</t>
  </si>
  <si>
    <t>611E99070</t>
  </si>
  <si>
    <t>BARRIER MEDIAN INLET, SINGLE SLOPE, TYPE 915C1</t>
  </si>
  <si>
    <t>611E99071</t>
  </si>
  <si>
    <t>BARRIER MEDIAN INLET, SINGLE SLOPE, TYPE 915C1, AS PER PLAN</t>
  </si>
  <si>
    <t>611E99074</t>
  </si>
  <si>
    <t>BARRIER INLET, SINGLE SLOPE, TYPE D</t>
  </si>
  <si>
    <t>611E99075</t>
  </si>
  <si>
    <t>BARRIER INLET, SINGLE SLOPE, TYPE D, AS PER PLAN</t>
  </si>
  <si>
    <t>611E99084</t>
  </si>
  <si>
    <t>INLET, NO. 3 FOR SINGLE SLOPE BARRIER, TYPE A</t>
  </si>
  <si>
    <t>611E99090</t>
  </si>
  <si>
    <t>INLET, NO. 3 FOR SINGLE SLOPE BARRIER, TYPE A1</t>
  </si>
  <si>
    <t>611E99094</t>
  </si>
  <si>
    <t>INLET, NO. 3 FOR SINGLE SLOPE BARRIER, TYPE B</t>
  </si>
  <si>
    <t>611E99095</t>
  </si>
  <si>
    <t>INLET, NO. 3 FOR SINGLE SLOPE BARRIER, TYPE B, AS PER PLAN</t>
  </si>
  <si>
    <t>611E99100</t>
  </si>
  <si>
    <t>INLET, NO. 3 FOR SINGLE SLOPE BARRIER, TYPE B1</t>
  </si>
  <si>
    <t>611E99101</t>
  </si>
  <si>
    <t>INLET, NO. 3 FOR SINGLE SLOPE BARRIER, TYPE B1, AS PER PLAN</t>
  </si>
  <si>
    <t>611E99104</t>
  </si>
  <si>
    <t>INLET, NO. 3 FOR SINGLE SLOPE BARRIER, TYPE C</t>
  </si>
  <si>
    <t>611E99105</t>
  </si>
  <si>
    <t>INLET, NO. 3 FOR SINGLE SLOPE BARRIER, TYPE C, AS PER PLAN</t>
  </si>
  <si>
    <t>611E99110</t>
  </si>
  <si>
    <t>INLET, NO. 3 FOR SINGLE SLOPE BARRIER, TYPE C1</t>
  </si>
  <si>
    <t>611E99111</t>
  </si>
  <si>
    <t>INLET, NO. 3 FOR SINGLE SLOPE BARRIER, TYPE C1, AS PER PLAN</t>
  </si>
  <si>
    <t>611E99114</t>
  </si>
  <si>
    <t>INLET, NO. 3 FOR SINGLE SLOPE BARRIER, TYPE D</t>
  </si>
  <si>
    <t>611E99115</t>
  </si>
  <si>
    <t>INLET, NO. 3 FOR SINGLE SLOPE BARRIER, TYPE D, AS PER PLAN</t>
  </si>
  <si>
    <t>611E99120</t>
  </si>
  <si>
    <t>INLET, NO. 4 FOR SINGLE SLOPE BARRIER, TYPE A</t>
  </si>
  <si>
    <t>611E99121</t>
  </si>
  <si>
    <t>INLET, NO. 4 FOR SINGLE SLOPE BARRIER, TYPE A, AS PER PLAN</t>
  </si>
  <si>
    <t>611E99124</t>
  </si>
  <si>
    <t>INLET, NO. 4 FOR SINGLE SLOPE BARRIER, TYPE A1</t>
  </si>
  <si>
    <t>611E99130</t>
  </si>
  <si>
    <t>INLET, NO. 4 FOR SINGLE SLOPE BARRIER, TYPE B</t>
  </si>
  <si>
    <t>611E99131</t>
  </si>
  <si>
    <t>INLET, NO. 4 FOR SINGLE SLOPE BARRIER, TYPE B, AS PER PLAN</t>
  </si>
  <si>
    <t>611E99140</t>
  </si>
  <si>
    <t>INLET, NO. 4 FOR SINGLE SLOPE BARRIER, TYPE B1</t>
  </si>
  <si>
    <t>611E99150</t>
  </si>
  <si>
    <t>INLET ADJUSTED TO GRADE</t>
  </si>
  <si>
    <t>611E99151</t>
  </si>
  <si>
    <t>INLET ADJUSTED TO GRADE, AS PER PLAN</t>
  </si>
  <si>
    <t>611E99154</t>
  </si>
  <si>
    <t>INLET RECONSTRUCTED TO GRADE</t>
  </si>
  <si>
    <t>611E99155</t>
  </si>
  <si>
    <t>INLET RECONSTRUCTED TO GRADE, AS PER PLAN</t>
  </si>
  <si>
    <t>611E99160</t>
  </si>
  <si>
    <t>INLET FRAME AND GRATE</t>
  </si>
  <si>
    <t>611E99161</t>
  </si>
  <si>
    <t>INLET FRAME AND GRATE, AS PER PLAN</t>
  </si>
  <si>
    <t>611E99170</t>
  </si>
  <si>
    <t>BARRIER MEDIAN INLET, SINGLE SLOPE, TYPE 915A-2</t>
  </si>
  <si>
    <t>611E99174</t>
  </si>
  <si>
    <t>BARRIER MEDIAN INLET, SINGLE SLOPE, TYPE 915A1-2</t>
  </si>
  <si>
    <t>611E99180</t>
  </si>
  <si>
    <t>BARRIER MEDIAN INLET, TYPE 915B</t>
  </si>
  <si>
    <t>611E99184</t>
  </si>
  <si>
    <t>BARRIER MEDIAN INLET, SINGLE SLOPE, TYPE 915B-2</t>
  </si>
  <si>
    <t>611E99190</t>
  </si>
  <si>
    <t>BARRIER MEDIAN INLET, SINGLE SLOPE, TYPE 915B1-2</t>
  </si>
  <si>
    <t>611E99194</t>
  </si>
  <si>
    <t>BARRIER MEDIAN INLET, TYPE 915C</t>
  </si>
  <si>
    <t>611E99500</t>
  </si>
  <si>
    <t>INLET, MISC.:</t>
  </si>
  <si>
    <t>611E99550</t>
  </si>
  <si>
    <t>MANHOLE, NO. 1</t>
  </si>
  <si>
    <t>611E99551</t>
  </si>
  <si>
    <t>MANHOLE, NO. 1, AS PER PLAN</t>
  </si>
  <si>
    <t>611E99570</t>
  </si>
  <si>
    <t>MANHOLE, NO. 2</t>
  </si>
  <si>
    <t>611E99571</t>
  </si>
  <si>
    <t>MANHOLE, NO. 2, AS PER PLAN</t>
  </si>
  <si>
    <t>611E99574</t>
  </si>
  <si>
    <t>MANHOLE, NO. 3</t>
  </si>
  <si>
    <t>611E99575</t>
  </si>
  <si>
    <t>MANHOLE, NO. 3, AS PER PLAN</t>
  </si>
  <si>
    <t>611E99580</t>
  </si>
  <si>
    <t>MANHOLE, NO. 3 WITH 84" BASE I.D. AND 6" WEIR</t>
  </si>
  <si>
    <t>611E99581</t>
  </si>
  <si>
    <t>MANHOLE, NO. 3 WITH 84" BASE I.D. AND 6" WEIR, AS PER PLAN</t>
  </si>
  <si>
    <t>611E99582</t>
  </si>
  <si>
    <t>MANHOLE, NO. 3 WITH 90" BASE I.D. AND 8" WEIR</t>
  </si>
  <si>
    <t>611E99583</t>
  </si>
  <si>
    <t>MANHOLE, NO. 3 WITH 90" BASE I.D. AND 8" WEIR, AS PER PLAN</t>
  </si>
  <si>
    <t>611E99584</t>
  </si>
  <si>
    <t>MANHOLE, NO. 3 WITH 96" BASE I.D. AND 9" WEIR</t>
  </si>
  <si>
    <t>611E99586</t>
  </si>
  <si>
    <t>MANHOLE, NO. 3 WITH 108" BASE I.D. AND 12" WEIR</t>
  </si>
  <si>
    <t>611E99600</t>
  </si>
  <si>
    <t>MANHOLE, NO. 4</t>
  </si>
  <si>
    <t>611E99601</t>
  </si>
  <si>
    <t>MANHOLE, NO. 4, AS PER PLAN</t>
  </si>
  <si>
    <t>611E99620</t>
  </si>
  <si>
    <t>MANHOLE, NO. 5</t>
  </si>
  <si>
    <t>611E99621</t>
  </si>
  <si>
    <t>MANHOLE, NO. 5, AS PER PLAN</t>
  </si>
  <si>
    <t>611E99640</t>
  </si>
  <si>
    <t>MANHOLE FRAME</t>
  </si>
  <si>
    <t>611E99641</t>
  </si>
  <si>
    <t>MANHOLE FRAME, AS PER PLAN</t>
  </si>
  <si>
    <t>611E99644</t>
  </si>
  <si>
    <t>MANHOLE COVER</t>
  </si>
  <si>
    <t>611E99645</t>
  </si>
  <si>
    <t>MANHOLE COVER, AS PER PLAN</t>
  </si>
  <si>
    <t>611E99650</t>
  </si>
  <si>
    <t>MANHOLE FRAME AND COVER</t>
  </si>
  <si>
    <t>611E99651</t>
  </si>
  <si>
    <t>MANHOLE FRAME AND COVER, AS PER PLAN</t>
  </si>
  <si>
    <t>611E99654</t>
  </si>
  <si>
    <t>MANHOLE ADJUSTED TO GRADE</t>
  </si>
  <si>
    <t>611E99655</t>
  </si>
  <si>
    <t>MANHOLE ADJUSTED TO GRADE, AS PER PLAN</t>
  </si>
  <si>
    <t>611E99660</t>
  </si>
  <si>
    <t>MANHOLE RECONSTRUCTED TO GRADE</t>
  </si>
  <si>
    <t>611E99661</t>
  </si>
  <si>
    <t>MANHOLE RECONSTRUCTED TO GRADE, AS PER PLAN</t>
  </si>
  <si>
    <t>611E99690</t>
  </si>
  <si>
    <t>MANHOLE, MISC.:</t>
  </si>
  <si>
    <t>611E99700</t>
  </si>
  <si>
    <t>SPECIAL - GAS VALVE BOX ADJUSTED TO GRADE</t>
  </si>
  <si>
    <t>611E99710</t>
  </si>
  <si>
    <t>PRECAST REINFORCED CONCRETE OUTLET</t>
  </si>
  <si>
    <t>611E99711</t>
  </si>
  <si>
    <t>PRECAST REINFORCED CONCRETE OUTLET, AS PER PLAN</t>
  </si>
  <si>
    <t>611E99720</t>
  </si>
  <si>
    <t>INSPECTION WELL</t>
  </si>
  <si>
    <t>611E99721</t>
  </si>
  <si>
    <t>INSPECTION WELL, AS PER PLAN</t>
  </si>
  <si>
    <t>611E99730</t>
  </si>
  <si>
    <t>JUNCTION CHAMBER</t>
  </si>
  <si>
    <t>611E99731</t>
  </si>
  <si>
    <t>JUNCTION CHAMBER, AS PER PLAN</t>
  </si>
  <si>
    <t>611E99734</t>
  </si>
  <si>
    <t>JUNCTION CHAMBER RECONSTRUCTED TO GRADE</t>
  </si>
  <si>
    <t>611E99740</t>
  </si>
  <si>
    <t>SIPHON CHAMBER</t>
  </si>
  <si>
    <t>611E99741</t>
  </si>
  <si>
    <t>SIPHON CHAMBER, AS PER PLAN</t>
  </si>
  <si>
    <t>611E99820</t>
  </si>
  <si>
    <t>SPECIAL - MISCELLANEOUS METAL</t>
  </si>
  <si>
    <t>611E99830</t>
  </si>
  <si>
    <t>SPECIAL - TRENCH DRAIN</t>
  </si>
  <si>
    <t>611E99850</t>
  </si>
  <si>
    <t>WATER QUALITY BASIN, RETENTION</t>
  </si>
  <si>
    <t>611E99851</t>
  </si>
  <si>
    <t>WATER QUALITY BASIN, RETENTION, AS PER PLAN</t>
  </si>
  <si>
    <t>611E99854</t>
  </si>
  <si>
    <t>WATER QUALITY BASIN, DETENTION</t>
  </si>
  <si>
    <t>611E99855</t>
  </si>
  <si>
    <t>WATER QUALITY BASIN, DETENTION, AS PER PLAN</t>
  </si>
  <si>
    <t>611E99860</t>
  </si>
  <si>
    <t>SPECIAL - OBSERVATION WELL</t>
  </si>
  <si>
    <t>611E99900</t>
  </si>
  <si>
    <t>DRAINAGE STRUCTURE, MISC.:</t>
  </si>
  <si>
    <t>611E99910</t>
  </si>
  <si>
    <t>611E99920</t>
  </si>
  <si>
    <t>611E99930</t>
  </si>
  <si>
    <t>SPECIAL - BACKFLOW PREVENTER</t>
  </si>
  <si>
    <t>613E41200</t>
  </si>
  <si>
    <t>LOW STRENGTH MORTAR BACKFILL</t>
  </si>
  <si>
    <t>613E41201</t>
  </si>
  <si>
    <t>LOW STRENGTH MORTAR BACKFILL, AS PER PLAN</t>
  </si>
  <si>
    <t>613E41250</t>
  </si>
  <si>
    <t>LOW STRENGTH MORTAR BACKFILL (TYPE 1)</t>
  </si>
  <si>
    <t>613E41251</t>
  </si>
  <si>
    <t>LOW STRENGTH MORTAR BACKFILL (TYPE 1), AS PER PLAN</t>
  </si>
  <si>
    <t>613E41300</t>
  </si>
  <si>
    <t>LOW STRENGTH MORTAR BACKFILL (TYPE 2)</t>
  </si>
  <si>
    <t>613E41301</t>
  </si>
  <si>
    <t>LOW STRENGTH MORTAR BACKFILL (TYPE 2), AS PER PLAN</t>
  </si>
  <si>
    <t>613E41350</t>
  </si>
  <si>
    <t>LOW STRENGTH MORTAR BACKFILL (TYPE 3)</t>
  </si>
  <si>
    <t>613E41351</t>
  </si>
  <si>
    <t>LOW STRENGTH MORTAR BACKFILL (TYPE 3), AS PER PLAN</t>
  </si>
  <si>
    <t>613E41360</t>
  </si>
  <si>
    <t>614E11000</t>
  </si>
  <si>
    <t>MAINTAINING TRAFFIC</t>
  </si>
  <si>
    <t>614E11001</t>
  </si>
  <si>
    <t>MAINTAINING TRAFFIC, AS PER PLAN</t>
  </si>
  <si>
    <t>614E11110</t>
  </si>
  <si>
    <t>LAW ENFORCEMENT OFFICER WITH PATROL CAR FOR ASSISTANCE</t>
  </si>
  <si>
    <t>614E11111</t>
  </si>
  <si>
    <t>LAW ENFORCEMENT OFFICER WITH PATROL CAR FOR ASSISTANCE, AS PER PLAN</t>
  </si>
  <si>
    <t>614E11130</t>
  </si>
  <si>
    <t>LAW ENFORCEMENT OFFICER FOR ASSISTANCE</t>
  </si>
  <si>
    <t>614E11300</t>
  </si>
  <si>
    <t>SPECIAL - WORK ZONE TRAFFIC SIGNAL</t>
  </si>
  <si>
    <t>614E11630</t>
  </si>
  <si>
    <t>INCREASED BARRIER DELINEATION</t>
  </si>
  <si>
    <t>614E11631</t>
  </si>
  <si>
    <t>INCREASED BARRIER DELINEATION, AS PER PLAN</t>
  </si>
  <si>
    <t>614E12100</t>
  </si>
  <si>
    <t>SPECIAL - ASPHALT CURB DIVIDER WITH DELINEATION</t>
  </si>
  <si>
    <t>614E12200</t>
  </si>
  <si>
    <t>SPECIAL - WORK ZONE GUARDRAIL</t>
  </si>
  <si>
    <t>614E12300</t>
  </si>
  <si>
    <t>SPECIAL - WORK ZONE GUARDRAIL ON BRIDGE</t>
  </si>
  <si>
    <t>614E12360</t>
  </si>
  <si>
    <t>WORK ZONE IMPACT ATTENUATOR (REPLACEMENT)</t>
  </si>
  <si>
    <t>614E12370</t>
  </si>
  <si>
    <t>REMOVE AND REPLACE IMPACT ATTENUATOR</t>
  </si>
  <si>
    <t>TEMPORARY ONLY</t>
  </si>
  <si>
    <t>614E12380</t>
  </si>
  <si>
    <t>WORK ZONE IMPACT ATTENUATOR, 24" WIDE HAZARDS, (UNIDIRECTIONAL)</t>
  </si>
  <si>
    <t>614E12381</t>
  </si>
  <si>
    <t>WORK ZONE IMPACT ATTENUATOR, 24" WIDE HAZARDS, (UNIDIRECTIONAL), AS PER PLAN</t>
  </si>
  <si>
    <t>614E12384</t>
  </si>
  <si>
    <t>WORK ZONE IMPACT ATTENUATOR, 24" WIDE HAZARDS, (BIDIRECTIONAL)</t>
  </si>
  <si>
    <t>614E12385</t>
  </si>
  <si>
    <t>WORK ZONE IMPACT ATTENUATOR, 24" WIDE HAZARDS, (BIDIRECTIONAL), AS PER PLAN</t>
  </si>
  <si>
    <t>614E12390</t>
  </si>
  <si>
    <t>WORK ZONE IMPACT ATTENUATOR, OVER 24” AND LESS THAN 36” WIDE HAZARDS, (UNIDIRECTIONAL)</t>
  </si>
  <si>
    <t>614E12391</t>
  </si>
  <si>
    <t>WORK ZONE IMPACT ATTENUATOR, OVER 24” AND LESS THAN 36” WIDE HAZARDS, (UNIDIRECTIONAL), AS PER PLAN</t>
  </si>
  <si>
    <t>614E12394</t>
  </si>
  <si>
    <t>WORK ZONE IMPACT ATTENUATOR, OVER 24” AND LESS THAN 36” WIDE HAZARDS, (BIDIRECTIONAL)</t>
  </si>
  <si>
    <t>614E12395</t>
  </si>
  <si>
    <t>WORK ZONE IMPACT ATTENUATOR, OVER 24” AND LESS THAN 36” WIDE HAZARDS, (BIDIRECTIONAL), AS PER PLAN</t>
  </si>
  <si>
    <t>614E12400</t>
  </si>
  <si>
    <t>WORK ZONE IMPACT ATTENUATOR, MISC.:</t>
  </si>
  <si>
    <t>614E12410</t>
  </si>
  <si>
    <t>SPEED ZONE AHEAD SYMBOL SIGN</t>
  </si>
  <si>
    <t>614E12420</t>
  </si>
  <si>
    <t>DETOUR SIGNING</t>
  </si>
  <si>
    <t>614E12421</t>
  </si>
  <si>
    <t>DETOUR SIGNING, AS PER PLAN</t>
  </si>
  <si>
    <t>614E12424</t>
  </si>
  <si>
    <t>WATER-FILLED LONGITUDINAL BARRIER NCHRP 350 TL-2</t>
  </si>
  <si>
    <t>614E12425</t>
  </si>
  <si>
    <t>WATER-FILLED LONGITUDINAL BARRIER NCHRP 350 TL-2, AS PER PLAN</t>
  </si>
  <si>
    <t>614E12426</t>
  </si>
  <si>
    <t>WATER-FILLED LONGITUDINAL BARRIER NCHRP 350 TL-3</t>
  </si>
  <si>
    <t>614E12440</t>
  </si>
  <si>
    <t>WORK ZONE SIGN SUPPORT</t>
  </si>
  <si>
    <t>614E12444</t>
  </si>
  <si>
    <t>614E12460</t>
  </si>
  <si>
    <t>WORK ZONE MARKING SIGN</t>
  </si>
  <si>
    <t>614E12461</t>
  </si>
  <si>
    <t>WORK ZONE MARKING SIGN, AS PER PLAN</t>
  </si>
  <si>
    <t>614E12470</t>
  </si>
  <si>
    <t>WORK ZONE SPEED LIMIT SIGN</t>
  </si>
  <si>
    <t>614E12471</t>
  </si>
  <si>
    <t>WORK ZONE SPEED LIMIT SIGN, AS PER PLAN</t>
  </si>
  <si>
    <t>614E12484</t>
  </si>
  <si>
    <t>WORK ZONE INCREASED PENALTIES SIGN</t>
  </si>
  <si>
    <t>614E12485</t>
  </si>
  <si>
    <t>WORK ZONE INCREASED PENALTIES SIGN, AS PER PLAN</t>
  </si>
  <si>
    <t>614E12490</t>
  </si>
  <si>
    <t>RESUME LEGAL SPEED SIGN</t>
  </si>
  <si>
    <t>614E12500</t>
  </si>
  <si>
    <t>REPLACEMENT SIGN</t>
  </si>
  <si>
    <t>614E12600</t>
  </si>
  <si>
    <t>REPLACEMENT DRUM</t>
  </si>
  <si>
    <t>614E12610</t>
  </si>
  <si>
    <t>SPECIAL - TYPE B FLASHING WARNING LIGHT</t>
  </si>
  <si>
    <t>614E12730</t>
  </si>
  <si>
    <t>SPECIAL - REBOUNDABLE TUBULAR PYLON</t>
  </si>
  <si>
    <t>614E12740</t>
  </si>
  <si>
    <t>WORK ZONE LIGHTING SYSTEM</t>
  </si>
  <si>
    <t>614E12741</t>
  </si>
  <si>
    <t>WORK ZONE LIGHTING SYSTEM, AS PER PLAN</t>
  </si>
  <si>
    <t>614E12756</t>
  </si>
  <si>
    <t>WORK ZONE CROSSOVER LIGHTING SYSTEM</t>
  </si>
  <si>
    <t>614E12757</t>
  </si>
  <si>
    <t>WORK ZONE CROSSOVER LIGHTING SYSTEM, AS PER PLAN</t>
  </si>
  <si>
    <t>614E12760</t>
  </si>
  <si>
    <t>SPECIAL - FLASHING ARROW PANEL</t>
  </si>
  <si>
    <t>614E12800</t>
  </si>
  <si>
    <t>WORK ZONE RAISED PAVEMENT MARKER</t>
  </si>
  <si>
    <t>614E12801</t>
  </si>
  <si>
    <t>WORK ZONE RAISED PAVEMENT MARKER, AS PER PLAN</t>
  </si>
  <si>
    <t>614E13000</t>
  </si>
  <si>
    <t>ASPHALT CONCRETE FOR MAINTAINING TRAFFIC</t>
  </si>
  <si>
    <t>614E13001</t>
  </si>
  <si>
    <t>ASPHALT CONCRETE FOR MAINTAINING TRAFFIC, AS PER PLAN</t>
  </si>
  <si>
    <t>614E13310</t>
  </si>
  <si>
    <t>BARRIER REFLECTOR, TYPE 1</t>
  </si>
  <si>
    <t>SPECIFY 1WAY OR BIDIRECTIONAL</t>
  </si>
  <si>
    <t>614E13312</t>
  </si>
  <si>
    <t>BARRIER REFLECTOR, TYPE 2</t>
  </si>
  <si>
    <t>614E13314</t>
  </si>
  <si>
    <t>BARRIER REFLECTOR, TYPE 3</t>
  </si>
  <si>
    <t>614E13316</t>
  </si>
  <si>
    <t>BARRIER REFLECTOR, TYPE 4</t>
  </si>
  <si>
    <t>614E13318</t>
  </si>
  <si>
    <t>BARRIER REFLECTOR, TYPE 5</t>
  </si>
  <si>
    <t>614E13350</t>
  </si>
  <si>
    <t>OBJECT MARKER, ONE WAY</t>
  </si>
  <si>
    <t>614E13351</t>
  </si>
  <si>
    <t>OBJECT MARKER, ONE WAY, AS PER PLAN</t>
  </si>
  <si>
    <t>614E13360</t>
  </si>
  <si>
    <t>OBJECT MARKER, TWO WAY</t>
  </si>
  <si>
    <t>614E13361</t>
  </si>
  <si>
    <t>OBJECT MARKER, TWO WAY, AS PER PLAN</t>
  </si>
  <si>
    <t>614E13400</t>
  </si>
  <si>
    <t>CURB REFLECTOR</t>
  </si>
  <si>
    <t>614E13600</t>
  </si>
  <si>
    <t>MAINTENANCE OF TRAFFIC, ONE LANE CLOSURE ON A TWO LANE HIGHWAY</t>
  </si>
  <si>
    <t>614E13700</t>
  </si>
  <si>
    <t>MAINTENANCE OF TRAFFIC, ONE LANE CLOSURE ON A FOUR LANE UNDIVIDED HIGHWAY</t>
  </si>
  <si>
    <t>614E13800</t>
  </si>
  <si>
    <t>MAINTENANCE OF TRAFFIC, ONE LANE CLOSURE ON A 4 LANE OR GREATER DIVIDED HIGHWAY</t>
  </si>
  <si>
    <t>614E13900</t>
  </si>
  <si>
    <t>MAINTENANCE OF TRAFFIC FOR SHOULDER CLOSURE</t>
  </si>
  <si>
    <t>614E15000</t>
  </si>
  <si>
    <t>DLR</t>
  </si>
  <si>
    <t>SPECIAL - CALENDAR DAYS OF CONTRACT TIME FOR OPENING TO TRAFFIC (UNIT PRICE FIELD SHOULD REFLECT NUMBER OF DAYS BID)</t>
  </si>
  <si>
    <t>614E16000</t>
  </si>
  <si>
    <t>SPECIAL - TRAFFIC SAFETY COORDINATOR</t>
  </si>
  <si>
    <t>614E18000</t>
  </si>
  <si>
    <t>MAINTAINING TRAFFIC, MISC.:</t>
  </si>
  <si>
    <t>614E18002</t>
  </si>
  <si>
    <t>614E18010</t>
  </si>
  <si>
    <t>614E18020</t>
  </si>
  <si>
    <t>614E18030</t>
  </si>
  <si>
    <t>614E18040</t>
  </si>
  <si>
    <t>614E18050</t>
  </si>
  <si>
    <t>MNTH</t>
  </si>
  <si>
    <t>614E18060</t>
  </si>
  <si>
    <t>614E18600</t>
  </si>
  <si>
    <t>SNMT</t>
  </si>
  <si>
    <t>PORTABLE CHANGEABLE MESSAGE SIGN</t>
  </si>
  <si>
    <t>614E18601</t>
  </si>
  <si>
    <t>PORTABLE CHANGEABLE MESSAGE SIGN, AS PER PLAN</t>
  </si>
  <si>
    <t>614E20000</t>
  </si>
  <si>
    <t>WORK ZONE LANE LINE, CLASS I, 4"</t>
  </si>
  <si>
    <t>614E20001</t>
  </si>
  <si>
    <t>WORK ZONE LANE LINE, CLASS I, 4", AS PER PLAN</t>
  </si>
  <si>
    <t>614E20010</t>
  </si>
  <si>
    <t>WORK ZONE LANE LINE, CLASS I, 6"</t>
  </si>
  <si>
    <t>614E20011</t>
  </si>
  <si>
    <t>WORK ZONE LANE LINE, CLASS I, 6", AS PER PLAN</t>
  </si>
  <si>
    <t>614E20056</t>
  </si>
  <si>
    <t>WORK ZONE LANE LINE, CLASS I, 6", 807 PAINT</t>
  </si>
  <si>
    <t>614E20057</t>
  </si>
  <si>
    <t>WORK ZONE LANE LINE, CLASS I, 6", 807 PAINT, AS PER PLAN</t>
  </si>
  <si>
    <t>614E20100</t>
  </si>
  <si>
    <t>WORK ZONE LANE LINE, CLASS I, 4", 642 PAINT</t>
  </si>
  <si>
    <t>614E20101</t>
  </si>
  <si>
    <t>WORK ZONE LANE LINE, CLASS I, 4", 642 PAINT, AS PER PLAN</t>
  </si>
  <si>
    <t>614E20110</t>
  </si>
  <si>
    <t>WORK ZONE LANE LINE, CLASS I, 6", 642 PAINT</t>
  </si>
  <si>
    <t>614E20111</t>
  </si>
  <si>
    <t>WORK ZONE LANE LINE, CLASS I, 6", 642 PAINT, AS PER PLAN</t>
  </si>
  <si>
    <t>614E20200</t>
  </si>
  <si>
    <t>WORK ZONE LANE LINE, CLASS I, 4", 740.06, TYPE I</t>
  </si>
  <si>
    <t>614E20201</t>
  </si>
  <si>
    <t>WORK ZONE LANE LINE, CLASS I, 4", 740.06, TYPE I, AS PER PLAN</t>
  </si>
  <si>
    <t>614E20210</t>
  </si>
  <si>
    <t>WORK ZONE LANE LINE, CLASS I, 6", 740.06, TYPE I</t>
  </si>
  <si>
    <t>614E20211</t>
  </si>
  <si>
    <t>WORK ZONE LANE LINE, CLASS I, 6", 740.06, TYPE I, AS PER PLAN</t>
  </si>
  <si>
    <t>614E20300</t>
  </si>
  <si>
    <t>WORK ZONE LANE LINE, CLASS I, 4", 740.06, TYPE II</t>
  </si>
  <si>
    <t>614E20310</t>
  </si>
  <si>
    <t>WORK ZONE LANE LINE, CLASS I, 6", 740.06, TYPE II</t>
  </si>
  <si>
    <t>614E20356</t>
  </si>
  <si>
    <t>WORK ZONE LANE LINE, CLASS I, 6", 873</t>
  </si>
  <si>
    <t>614E20357</t>
  </si>
  <si>
    <t>WORK ZONE LANE LINE, CLASS I, 6", 873, AS PER PLAN</t>
  </si>
  <si>
    <t>614E20360</t>
  </si>
  <si>
    <t>WORK ZONE LANE LINE, CLASS I, 4", 648</t>
  </si>
  <si>
    <t>614E20366</t>
  </si>
  <si>
    <t>WORK ZONE LANE LINE, CLASS I, 6", 648</t>
  </si>
  <si>
    <t>614E20367</t>
  </si>
  <si>
    <t>WORK ZONE LANE LINE, CLASS I, 6", 648, AS PER PLAN</t>
  </si>
  <si>
    <t>614E20400</t>
  </si>
  <si>
    <t>WORK ZONE LANE LINE, CLASS II, 4"</t>
  </si>
  <si>
    <t>614E20401</t>
  </si>
  <si>
    <t>WORK ZONE LANE LINE, CLASS II, 4", AS PER PLAN</t>
  </si>
  <si>
    <t>614E20410</t>
  </si>
  <si>
    <t>WORK ZONE LANE LINE, CLASS II, 6"</t>
  </si>
  <si>
    <t>614E20500</t>
  </si>
  <si>
    <t>WORK ZONE LANE LINE, CLASS II, 4", 642 PAINT</t>
  </si>
  <si>
    <t>614E20510</t>
  </si>
  <si>
    <t>WORK ZONE LANE LINE, CLASS II, 6", 642 PAINT</t>
  </si>
  <si>
    <t>614E20550</t>
  </si>
  <si>
    <t>WORK ZONE LANE LINE, CLASS III, 4", 642 PAINT</t>
  </si>
  <si>
    <t>614E20560</t>
  </si>
  <si>
    <t>WORK ZONE LANE LINE, CLASS III, 6", 642 PAINT</t>
  </si>
  <si>
    <t>614E20600</t>
  </si>
  <si>
    <t>WORK ZONE LANE LINE, CLASS II, 4", 740.06, TYPE I</t>
  </si>
  <si>
    <t>614E20610</t>
  </si>
  <si>
    <t>WORK ZONE LANE LINE, CLASS II, 6", 740.06, TYPE I</t>
  </si>
  <si>
    <t>614E20700</t>
  </si>
  <si>
    <t>WORK ZONE LANE LINE, CLASS II, 4", 740.06, TYPE II</t>
  </si>
  <si>
    <t>614E20710</t>
  </si>
  <si>
    <t>WORK ZONE LANE LINE, CLASS II, 6", 740.06, TYPE II</t>
  </si>
  <si>
    <t>614E21000</t>
  </si>
  <si>
    <t>WORK ZONE CENTER LINE, CLASS I</t>
  </si>
  <si>
    <t>614E21001</t>
  </si>
  <si>
    <t>WORK ZONE CENTER LINE, CLASS I, AS PER PLAN</t>
  </si>
  <si>
    <t>614E21050</t>
  </si>
  <si>
    <t>WORK ZONE CENTER LINE, CLASS I, 807 PAINT</t>
  </si>
  <si>
    <t>614E21051</t>
  </si>
  <si>
    <t>WORK ZONE CENTER LINE, CLASS I, 807 PAINT, AS PER PLAN</t>
  </si>
  <si>
    <t>614E21100</t>
  </si>
  <si>
    <t>WORK ZONE CENTER LINE, CLASS I, 642 PAINT</t>
  </si>
  <si>
    <t>614E21101</t>
  </si>
  <si>
    <t>WORK ZONE CENTER LINE, CLASS I, 642 PAINT, AS PER PLAN</t>
  </si>
  <si>
    <t>614E21200</t>
  </si>
  <si>
    <t>WORK ZONE CENTER LINE, CLASS I, 740.06, TYPE I</t>
  </si>
  <si>
    <t>614E21201</t>
  </si>
  <si>
    <t>WORK ZONE CENTER LINE, CLASS I, 740.06, TYPE I, AS PER PLAN</t>
  </si>
  <si>
    <t>614E21300</t>
  </si>
  <si>
    <t>WORK ZONE CENTER LINE, CLASS I, 740.06, TYPE II</t>
  </si>
  <si>
    <t>614E21350</t>
  </si>
  <si>
    <t>WORK ZONE CENTER LINE, CLASS I, 873</t>
  </si>
  <si>
    <t>614E21351</t>
  </si>
  <si>
    <t>WORK ZONE CENTER LINE, CLASS I, 873, AS PER PLAN</t>
  </si>
  <si>
    <t>614E21360</t>
  </si>
  <si>
    <t>WORK ZONE CENTER LINE, CLASS I, 648</t>
  </si>
  <si>
    <t>614E21361</t>
  </si>
  <si>
    <t>WORK ZONE CENTER LINE, CLASS I, 648, AS PER PLAN</t>
  </si>
  <si>
    <t>614E21400</t>
  </si>
  <si>
    <t>WORK ZONE CENTER LINE, CLASS II</t>
  </si>
  <si>
    <t>614E21401</t>
  </si>
  <si>
    <t>WORK ZONE CENTER LINE, CLASS II, AS PER PLAN</t>
  </si>
  <si>
    <t>614E21500</t>
  </si>
  <si>
    <t>WORK ZONE CENTER LINE, CLASS II, 642 PAINT</t>
  </si>
  <si>
    <t>614E21550</t>
  </si>
  <si>
    <t>WORK ZONE CENTER LINE, CLASS III, 642 PAINT</t>
  </si>
  <si>
    <t>614E21600</t>
  </si>
  <si>
    <t>WORK ZONE CENTER LINE, CLASS II, 740.06, TYPE I</t>
  </si>
  <si>
    <t>614E21700</t>
  </si>
  <si>
    <t>WORK ZONE CENTER LINE, CLASS II, 740.06, TYPE II</t>
  </si>
  <si>
    <t>614E22000</t>
  </si>
  <si>
    <t>WORK ZONE EDGE LINE, CLASS I, 4"</t>
  </si>
  <si>
    <t>614E22001</t>
  </si>
  <si>
    <t>WORK ZONE EDGE LINE, CLASS I, 4", AS PER PLAN</t>
  </si>
  <si>
    <t>614E22010</t>
  </si>
  <si>
    <t>WORK ZONE EDGE LINE, CLASS I, 6"</t>
  </si>
  <si>
    <t>614E22011</t>
  </si>
  <si>
    <t>WORK ZONE EDGE LINE, CLASS I, 6", AS PER PLAN</t>
  </si>
  <si>
    <t>614E22056</t>
  </si>
  <si>
    <t>WORK ZONE EDGE LINE, CLASS I, 6", 807 PAINT</t>
  </si>
  <si>
    <t>614E22057</t>
  </si>
  <si>
    <t>WORK ZONE EDGE LINE, CLASS I, 6", 807 PAINT, AS PER PLAN</t>
  </si>
  <si>
    <t>614E22100</t>
  </si>
  <si>
    <t>WORK ZONE EDGE LINE, CLASS I, 4", 642 PAINT</t>
  </si>
  <si>
    <t>614E22101</t>
  </si>
  <si>
    <t>WORK ZONE EDGE LINE, CLASS I, 4", 642 PAINT, AS PER PLAN</t>
  </si>
  <si>
    <t>614E22110</t>
  </si>
  <si>
    <t>WORK ZONE EDGE LINE, CLASS I, 6", 642 PAINT</t>
  </si>
  <si>
    <t>614E22111</t>
  </si>
  <si>
    <t>WORK ZONE EDGE LINE, CLASS I, 6", 642 PAINT, AS PER PLAN</t>
  </si>
  <si>
    <t>614E22200</t>
  </si>
  <si>
    <t>WORK ZONE EDGE LINE, CLASS I, 4", 740.06, TYPE I</t>
  </si>
  <si>
    <t>614E22201</t>
  </si>
  <si>
    <t>WORK ZONE EDGE LINE, CLASS I, 4", 740.06, TYPE I, AS PER PLAN</t>
  </si>
  <si>
    <t>614E22210</t>
  </si>
  <si>
    <t>WORK ZONE EDGE LINE, CLASS I, 6", 740.06, TYPE I</t>
  </si>
  <si>
    <t>614E22300</t>
  </si>
  <si>
    <t>WORK ZONE EDGE LINE, CLASS I, 4", 740.06, TYPE II</t>
  </si>
  <si>
    <t>614E22308</t>
  </si>
  <si>
    <t>WORK ZONE EDGE LINE, CLASS I, 6", 740.06, TYPE II</t>
  </si>
  <si>
    <t>614E22326</t>
  </si>
  <si>
    <t>WORK ZONE EDGE LINE, CLASS I, 6", 873</t>
  </si>
  <si>
    <t>614E22327</t>
  </si>
  <si>
    <t>WORK ZONE EDGE LINE, CLASS I, 6", 873, AS PER PLAN</t>
  </si>
  <si>
    <t>614E22330</t>
  </si>
  <si>
    <t>WORK ZONE EDGE LINE, CLASS I, 4", 648</t>
  </si>
  <si>
    <t>614E22336</t>
  </si>
  <si>
    <t>WORK ZONE EDGE LINE, CLASS I, 6", 648</t>
  </si>
  <si>
    <t>614E22337</t>
  </si>
  <si>
    <t>WORK ZONE EDGE LINE, CLASS I, 6", 648, AS PER PLAN</t>
  </si>
  <si>
    <t>614E22350</t>
  </si>
  <si>
    <t>WORK ZONE EDGE LINE, CLASS III, 4", 642 PAINT</t>
  </si>
  <si>
    <t>614E22360</t>
  </si>
  <si>
    <t>WORK ZONE EDGE LINE, CLASS III, 6", 642 PAINT</t>
  </si>
  <si>
    <t>614E23000</t>
  </si>
  <si>
    <t>WORK ZONE CHANNELIZING LINE, CLASS I, 8"</t>
  </si>
  <si>
    <t>614E23001</t>
  </si>
  <si>
    <t>WORK ZONE CHANNELIZING LINE, CLASS I, 8", AS PER PLAN</t>
  </si>
  <si>
    <t>614E23010</t>
  </si>
  <si>
    <t>WORK ZONE CHANNELIZING LINE, CLASS I, 12"</t>
  </si>
  <si>
    <t>614E23011</t>
  </si>
  <si>
    <t>WORK ZONE CHANNELIZING LINE, CLASS I, 12", AS PER PLAN</t>
  </si>
  <si>
    <t>614E23100</t>
  </si>
  <si>
    <t>WORK ZONE CHANNELIZING LINE, CLASS I, 8", 807 PAINT</t>
  </si>
  <si>
    <t>614E23110</t>
  </si>
  <si>
    <t>WORK ZONE CHANNELIZING LINE, CLASS I, 12", 807 PAINT</t>
  </si>
  <si>
    <t>614E23111</t>
  </si>
  <si>
    <t>WORK ZONE CHANNELIZING LINE, CLASS I, 12", 807 PAINT, AS PER PLAN</t>
  </si>
  <si>
    <t>614E23130</t>
  </si>
  <si>
    <t>WORK ZONE CHANNELIZING LINE, CLASS I, 12", 873</t>
  </si>
  <si>
    <t>614E23140</t>
  </si>
  <si>
    <t>WORK ZONE CHANNELIZING LINE, CLASS I, 8", 648</t>
  </si>
  <si>
    <t>614E23150</t>
  </si>
  <si>
    <t>WORK ZONE CHANNELIZING LINE, CLASS I, 12", 648</t>
  </si>
  <si>
    <t>614E23151</t>
  </si>
  <si>
    <t>WORK ZONE CHANNELIZING LINE, CLASS I, 12", 648, AS PER PLAN</t>
  </si>
  <si>
    <t>614E23200</t>
  </si>
  <si>
    <t>WORK ZONE CHANNELIZING LINE, CLASS I, 8", 642 PAINT</t>
  </si>
  <si>
    <t>614E23201</t>
  </si>
  <si>
    <t>WORK ZONE CHANNELIZING LINE, CLASS I, 8", 642 PAINT, AS PER PLAN</t>
  </si>
  <si>
    <t>614E23210</t>
  </si>
  <si>
    <t>WORK ZONE CHANNELIZING LINE, CLASS I, 12", 642 PAINT</t>
  </si>
  <si>
    <t>614E23211</t>
  </si>
  <si>
    <t>WORK ZONE CHANNELIZING LINE, CLASS I, 12", 642 PAINT, AS PER PLAN</t>
  </si>
  <si>
    <t>614E23400</t>
  </si>
  <si>
    <t>WORK ZONE CHANNELIZING LINE, CLASS I, 8", 740.06, TYPE I</t>
  </si>
  <si>
    <t>614E23401</t>
  </si>
  <si>
    <t>WORK ZONE CHANNELIZING LINE, CLASS I, 8", 740.06, TYPE I, AS PER PLAN</t>
  </si>
  <si>
    <t>614E23410</t>
  </si>
  <si>
    <t>WORK ZONE CHANNELIZING LINE, CLASS I, 12", 740.06, TYPE I</t>
  </si>
  <si>
    <t>614E23600</t>
  </si>
  <si>
    <t>WORK ZONE CHANNELIZING LINE, CLASS I, 8", 740.06, TYPE II</t>
  </si>
  <si>
    <t>614E23610</t>
  </si>
  <si>
    <t>WORK ZONE CHANNELIZING LINE, CLASS I, 12", 740.06, TYPE II</t>
  </si>
  <si>
    <t>614E23650</t>
  </si>
  <si>
    <t>WORK ZONE CHANNELIZING LINE, CLASS II, 8"</t>
  </si>
  <si>
    <t>614E23656</t>
  </si>
  <si>
    <t>WORK ZONE CHANNELIZING LINE, CLASS II, 12"</t>
  </si>
  <si>
    <t>614E23660</t>
  </si>
  <si>
    <t>WORK ZONE CHANNELIZING LINE, CLASS II, 8", 642 PAINT</t>
  </si>
  <si>
    <t>614E23670</t>
  </si>
  <si>
    <t>WORK ZONE CHANNELIZING LINE, CLASS II, 12", 642 PAINT</t>
  </si>
  <si>
    <t>614E23680</t>
  </si>
  <si>
    <t>WORK ZONE CHANNELIZING LINE, CLASS III, 8", 642 PAINT</t>
  </si>
  <si>
    <t>614E23690</t>
  </si>
  <si>
    <t>WORK ZONE CHANNELIZING LINE, CLASS III, 12", 642 PAINT</t>
  </si>
  <si>
    <t>614E24000</t>
  </si>
  <si>
    <t>WORK ZONE DOTTED LINE, CLASS I</t>
  </si>
  <si>
    <t>614E24001</t>
  </si>
  <si>
    <t>WORK ZONE DOTTED LINE, CLASS I, AS PER PLAN</t>
  </si>
  <si>
    <t>614E24100</t>
  </si>
  <si>
    <t>WORK ZONE DOTTED LINE, CLASS I, 4", 807 PAINT</t>
  </si>
  <si>
    <t>614E24102</t>
  </si>
  <si>
    <t>WORK ZONE DOTTED LINE, CLASS I, 6", 807 PAINT</t>
  </si>
  <si>
    <t>614E24122</t>
  </si>
  <si>
    <t>WORK ZONE DOTTED LINE, CLASS I, 6", 873</t>
  </si>
  <si>
    <t>614E24140</t>
  </si>
  <si>
    <t>WORK ZONE DOTTED LINE, CLASS I, 4", 648</t>
  </si>
  <si>
    <t>614E24142</t>
  </si>
  <si>
    <t>WORK ZONE DOTTED LINE, CLASS I, 6", 648</t>
  </si>
  <si>
    <t>614E24143</t>
  </si>
  <si>
    <t>WORK ZONE DOTTED LINE, CLASS I, 6", 648, AS PER PLAN</t>
  </si>
  <si>
    <t>614E24200</t>
  </si>
  <si>
    <t>WORK ZONE DOTTED LINE, CLASS I, 4", 642 PAINT</t>
  </si>
  <si>
    <t>614E24201</t>
  </si>
  <si>
    <t>WORK ZONE DOTTED LINE, CLASS I, 4", 642 PAINT, AS PER PLAN</t>
  </si>
  <si>
    <t>614E24202</t>
  </si>
  <si>
    <t>WORK ZONE DOTTED LINE, CLASS I, 6", 642 PAINT</t>
  </si>
  <si>
    <t>614E24204</t>
  </si>
  <si>
    <t>WORK ZONE DOTTED LINE, CLASS I, 8", 642 PAINT</t>
  </si>
  <si>
    <t>614E24208</t>
  </si>
  <si>
    <t>WORK ZONE DOTTED LINE, CLASS I, 12", 642 PAINT</t>
  </si>
  <si>
    <t>614E24400</t>
  </si>
  <si>
    <t>WORK ZONE DOTTED LINE, CLASS I, 4", 740.06, TYPE I</t>
  </si>
  <si>
    <t>614E24401</t>
  </si>
  <si>
    <t>WORK ZONE DOTTED LINE, CLASS I, 4", 740.06, TYPE I, AS PER PLAN</t>
  </si>
  <si>
    <t>614E24402</t>
  </si>
  <si>
    <t>WORK ZONE DOTTED LINE, CLASS I, 6", 740.06, TYPE I</t>
  </si>
  <si>
    <t>614E24404</t>
  </si>
  <si>
    <t>WORK ZONE DOTTED LINE, CLASS I, 8", 740.06, TYPE I</t>
  </si>
  <si>
    <t>614E24408</t>
  </si>
  <si>
    <t>WORK ZONE DOTTED LINE, CLASS I, 12", 740.06, TYPE I</t>
  </si>
  <si>
    <t>614E24600</t>
  </si>
  <si>
    <t>WORK ZONE DOTTED LINE, CLASS I, 4", 740.06, TYPE II</t>
  </si>
  <si>
    <t>614E24602</t>
  </si>
  <si>
    <t>WORK ZONE DOTTED LINE, CLASS I, 6", 740.06, TYPE II</t>
  </si>
  <si>
    <t>614E24604</t>
  </si>
  <si>
    <t>WORK ZONE DOTTED LINE, CLASS I, 8", 740.06, TYPE II</t>
  </si>
  <si>
    <t>614E24608</t>
  </si>
  <si>
    <t>WORK ZONE DOTTED LINE, CLASS I, 12", 740.06, TYPE II</t>
  </si>
  <si>
    <t>614E24610</t>
  </si>
  <si>
    <t>WORK ZONE DOTTED LINE, CLASS III, 4", 642 PAINT</t>
  </si>
  <si>
    <t>614E24612</t>
  </si>
  <si>
    <t>WORK ZONE DOTTED LINE, CLASS III, 6", 642 PAINT</t>
  </si>
  <si>
    <t>614E24614</t>
  </si>
  <si>
    <t>WORK ZONE DOTTED LINE, CLASS III, 8", 642 PAINT</t>
  </si>
  <si>
    <t>614E24618</t>
  </si>
  <si>
    <t>WORK ZONE DOTTED LINE, CLASS III, 12", 642 PAINT</t>
  </si>
  <si>
    <t>614E25000</t>
  </si>
  <si>
    <t>WORK ZONE TRANSVERSE/DIAGONAL LINE, CLASS I</t>
  </si>
  <si>
    <t>614E25120</t>
  </si>
  <si>
    <t>WORK ZONE TRANSVERSE/DIAGONAL LINE, CLASS I, 648</t>
  </si>
  <si>
    <t>614E25121</t>
  </si>
  <si>
    <t>WORK ZONE TRANSVERSE/DIAGONAL LINE, CLASS I, 648, AS PER PLAN</t>
  </si>
  <si>
    <t>614E25200</t>
  </si>
  <si>
    <t>WORK ZONE TRANSVERSE/DIAGONAL LINE, CLASS I, 642 PAINT</t>
  </si>
  <si>
    <t>614E25201</t>
  </si>
  <si>
    <t>WORK ZONE TRANSVERSE/DIAGONAL LINE, CLASS I, 642 PAINT, AS PER PLAN</t>
  </si>
  <si>
    <t>614E25210</t>
  </si>
  <si>
    <t>WORK ZONE TRANSVERSE/DIAGONAL LINE, CLASS II, 642 PAINT</t>
  </si>
  <si>
    <t>614E25400</t>
  </si>
  <si>
    <t>WORK ZONE TRANSVERSE/DIAGONAL LINE, CLASS I, 740.06, TYPE I</t>
  </si>
  <si>
    <t>614E25600</t>
  </si>
  <si>
    <t>WORK ZONE TRANSVERSE/DIAGONAL LINE, CLASS I, 740.06, TYPE II</t>
  </si>
  <si>
    <t>614E25620</t>
  </si>
  <si>
    <t>WORK ZONE TRANSVERSE/DIAGONAL LINE, CLASS III, 642 PAINT</t>
  </si>
  <si>
    <t>614E26000</t>
  </si>
  <si>
    <t>WORK ZONE STOP LINE, CLASS I</t>
  </si>
  <si>
    <t>614E26001</t>
  </si>
  <si>
    <t>WORK ZONE STOP LINE, CLASS I, AS PER PLAN</t>
  </si>
  <si>
    <t>614E26120</t>
  </si>
  <si>
    <t>WORK ZONE STOP LINE, CLASS I, 648</t>
  </si>
  <si>
    <t>614E26200</t>
  </si>
  <si>
    <t>WORK ZONE STOP LINE, CLASS I, 642 PAINT</t>
  </si>
  <si>
    <t>614E26201</t>
  </si>
  <si>
    <t>WORK ZONE STOP LINE, CLASS I, 642 PAINT, AS PER PLAN</t>
  </si>
  <si>
    <t>614E26400</t>
  </si>
  <si>
    <t>WORK ZONE STOP LINE, CLASS I, 740.06, TYPE I</t>
  </si>
  <si>
    <t>614E26600</t>
  </si>
  <si>
    <t>WORK ZONE STOP LINE, CLASS I, 740.06, TYPE II</t>
  </si>
  <si>
    <t>614E26610</t>
  </si>
  <si>
    <t>WORK ZONE STOP LINE, CLASS III, 642 PAINT</t>
  </si>
  <si>
    <t>614E26611</t>
  </si>
  <si>
    <t>WORK ZONE STOP LINE, CLASS III, 642 PAINT, AS PER PLAN</t>
  </si>
  <si>
    <t>614E27010</t>
  </si>
  <si>
    <t>WORK ZONE CROSSWALK LINE, CLASS I, 12"</t>
  </si>
  <si>
    <t>614E27011</t>
  </si>
  <si>
    <t>WORK ZONE CROSSWALK LINE, CLASS I, 12", AS PER PLAN</t>
  </si>
  <si>
    <t>614E27020</t>
  </si>
  <si>
    <t>WORK ZONE CROSSWALK LINE, CLASS I, 24"</t>
  </si>
  <si>
    <t>614E27021</t>
  </si>
  <si>
    <t>WORK ZONE CROSSWALK LINE, CLASS I, 24", AS PER PLAN</t>
  </si>
  <si>
    <t>614E27050</t>
  </si>
  <si>
    <t>WORK ZONE CROSSWALK LINE, CLASS I, 12", 642 PAINT</t>
  </si>
  <si>
    <t>614E27051</t>
  </si>
  <si>
    <t>WORK ZONE CROSSWALK LINE, CLASS I, 12", 642 PAINT, AS PER PLAN</t>
  </si>
  <si>
    <t>614E27060</t>
  </si>
  <si>
    <t>WORK ZONE CROSSWALK LINE, CLASS I, 24", 642 PAINT</t>
  </si>
  <si>
    <t>614E27061</t>
  </si>
  <si>
    <t>WORK ZONE CROSSWALK LINE, CLASS I, 24", 642 PAINT, AS PER PLAN</t>
  </si>
  <si>
    <t>614E27070</t>
  </si>
  <si>
    <t>WORK ZONE CROSSWALK LINE, CLASS I, 12", 740.06, TYPE I</t>
  </si>
  <si>
    <t>614E27080</t>
  </si>
  <si>
    <t>WORK ZONE CROSSWALK LINE, CLASS I, 24", 740.06, TYPE I</t>
  </si>
  <si>
    <t>614E27090</t>
  </si>
  <si>
    <t>WORK ZONE CROSSWALK LINE, CLASS I, 12", 740.06, TYPE II</t>
  </si>
  <si>
    <t>614E27100</t>
  </si>
  <si>
    <t>WORK ZONE CROSSWALK LINE, CLASS I, 24", 740.06, TYPE II</t>
  </si>
  <si>
    <t>614E27250</t>
  </si>
  <si>
    <t>WORK ZONE CROSSWALK LINE, CLASS III, 12", 642 PAINT</t>
  </si>
  <si>
    <t>614E27251</t>
  </si>
  <si>
    <t>WORK ZONE CROSSWALK LINE, CLASS III, 12", 642 PAINT, AS PER PLAN</t>
  </si>
  <si>
    <t>614E27260</t>
  </si>
  <si>
    <t>WORK ZONE CROSSWALK LINE, CLASS III, 24", 642 PAINT</t>
  </si>
  <si>
    <t>614E27261</t>
  </si>
  <si>
    <t>WORK ZONE CROSSWALK LINE, CLASS III, 24", 642 PAINT, AS PER PLAN</t>
  </si>
  <si>
    <t>614E28000</t>
  </si>
  <si>
    <t>WORK ZONE GORE MARKING, CLASS II</t>
  </si>
  <si>
    <t>614E28001</t>
  </si>
  <si>
    <t>WORK ZONE GORE MARKING, CLASS II, AS PER PLAN</t>
  </si>
  <si>
    <t>614E28200</t>
  </si>
  <si>
    <t>WORK ZONE GORE MARKING, CLASS II, 642 PAINT</t>
  </si>
  <si>
    <t>614E28400</t>
  </si>
  <si>
    <t>WORK ZONE GORE MARKING, CLASS II, 740.06, TYPE I</t>
  </si>
  <si>
    <t>614E28600</t>
  </si>
  <si>
    <t>WORK ZONE GORE MARKING, CLASS II, 740.06, TYPE II</t>
  </si>
  <si>
    <t>614E30000</t>
  </si>
  <si>
    <t>WORK ZONE ARROW, CLASS I</t>
  </si>
  <si>
    <t>614E30001</t>
  </si>
  <si>
    <t>WORK ZONE ARROW, CLASS I, AS PER PLAN</t>
  </si>
  <si>
    <t>614E30120</t>
  </si>
  <si>
    <t>WORK ZONE ARROW, CLASS I, 648</t>
  </si>
  <si>
    <t>614E30121</t>
  </si>
  <si>
    <t>WORK ZONE ARROW, CLASS I, 648, AS PER PLAN</t>
  </si>
  <si>
    <t>614E30200</t>
  </si>
  <si>
    <t>WORK ZONE ARROW, CLASS I, 642 PAINT</t>
  </si>
  <si>
    <t>614E30400</t>
  </si>
  <si>
    <t>WORK ZONE ARROW, CLASS I, 740.06, TYPE I</t>
  </si>
  <si>
    <t>614E30650</t>
  </si>
  <si>
    <t>WORK ZONE ARROW, CLASS III, 642 PAINT</t>
  </si>
  <si>
    <t>614E31000</t>
  </si>
  <si>
    <t>WORK ZONE WORD ON PAVEMENT, 72", CLASS I</t>
  </si>
  <si>
    <t>614E31200</t>
  </si>
  <si>
    <t>WORK ZONE WORD ON PAVEMENT, 72", CLASS I, 642 PAINT</t>
  </si>
  <si>
    <t>614E31400</t>
  </si>
  <si>
    <t>WORK ZONE WORD ON PAVEMENT, 72", CLASS I, 740.06, TYPE I</t>
  </si>
  <si>
    <t>614E31600</t>
  </si>
  <si>
    <t>WORK ZONE WORD ON PAVEMENT, 72", CLASS I, 740.06, TYPE II</t>
  </si>
  <si>
    <t>614E31620</t>
  </si>
  <si>
    <t>WORK ZONE WORD ON PAVEMENT, 72", CLASS III, 642 PAINT</t>
  </si>
  <si>
    <t>614E31640</t>
  </si>
  <si>
    <t>WORK ZONE WORD ON PAVEMENT, 96", CLASS I</t>
  </si>
  <si>
    <t>614E31641</t>
  </si>
  <si>
    <t>WORK ZONE WORD ON PAVEMENT, 96", CLASS I, AS PER PLAN</t>
  </si>
  <si>
    <t>614E31650</t>
  </si>
  <si>
    <t>WORK ZONE WORD ON PAVEMENT, 96", CLASS I, 642 PAINT</t>
  </si>
  <si>
    <t>614E31670</t>
  </si>
  <si>
    <t>WORK ZONE WORD ON PAVEMENT, 96", CLASS III, 642 PAINT</t>
  </si>
  <si>
    <t>614E31700</t>
  </si>
  <si>
    <t>WORK ZONE SCHOOL SYMBOL MARKING, 72", CLASS I</t>
  </si>
  <si>
    <t>614E31701</t>
  </si>
  <si>
    <t>WORK ZONE SCHOOL SYMBOL MARKING, 72", CLASS I, AS PER PLAN</t>
  </si>
  <si>
    <t>614E31720</t>
  </si>
  <si>
    <t>WORK ZONE SCHOOL SYMBOL MARKING, 72", CLASS I, 642 PAINT</t>
  </si>
  <si>
    <t>614E31740</t>
  </si>
  <si>
    <t>WORK ZONE SCHOOL SYMBOL MARKING, 72", CLASS III, 642 PAINT</t>
  </si>
  <si>
    <t>614E31742</t>
  </si>
  <si>
    <t>WORK ZONE SCHOOL SYMBOL MARKING, 96", CLASS I</t>
  </si>
  <si>
    <t>614E31744</t>
  </si>
  <si>
    <t>WORK ZONE SCHOOL SYMBOL MARKING, 96", CLASS I, 642 PAINT</t>
  </si>
  <si>
    <t>614E31750</t>
  </si>
  <si>
    <t>WORK ZONE SCHOOL SYMBOL MARKING, 96", CLASS III, 642 PAINT</t>
  </si>
  <si>
    <t>614E31760</t>
  </si>
  <si>
    <t>WORK ZONE SCHOOL SYMBOL MARKING, 120", CLASS I</t>
  </si>
  <si>
    <t>614E31770</t>
  </si>
  <si>
    <t>WORK ZONE SCHOOL SYMBOL MARKING, 120", CLASS III, 642 PAINT</t>
  </si>
  <si>
    <t>614E32000</t>
  </si>
  <si>
    <t>WORK ZONE RAILROAD SYMBOL MARKING, CLASS I</t>
  </si>
  <si>
    <t>614E32200</t>
  </si>
  <si>
    <t>WORK ZONE RAILROAD SYMBOL MARKING, CLASS I, 642 PAINT</t>
  </si>
  <si>
    <t>614E32210</t>
  </si>
  <si>
    <t>WORK ZONE RAILROAD SYMBOL MARKING, CLASS III, 642 PAINT</t>
  </si>
  <si>
    <t>614E32400</t>
  </si>
  <si>
    <t>WORK ZONE RAILROAD SYMBOL MARKING, CLASS I, 740.06, TYPE I</t>
  </si>
  <si>
    <t>614E32600</t>
  </si>
  <si>
    <t>WORK ZONE RAILROAD SYMBOL MARKING, CLASS I, 740.06, TYPE II</t>
  </si>
  <si>
    <t>614E32658</t>
  </si>
  <si>
    <t>WORK ZONE SPEED MEASUREMENT MARKING, CLASS I, 642 PAINT</t>
  </si>
  <si>
    <t>614E32700</t>
  </si>
  <si>
    <t>WORK ZONE ISLAND MARKING, CLASS I</t>
  </si>
  <si>
    <t>614E32730</t>
  </si>
  <si>
    <t>WORK ZONE ISLAND MARKING, CLASS I, 648</t>
  </si>
  <si>
    <t>614E32800</t>
  </si>
  <si>
    <t>WORK ZONE ISLAND MARKING, CLASS III, 642 PAINT</t>
  </si>
  <si>
    <t>614E40000</t>
  </si>
  <si>
    <t>LONGITUDINAL CHANNELIZER</t>
  </si>
  <si>
    <t>614E40050</t>
  </si>
  <si>
    <t>BUSINESS ENTRANCE SIGN</t>
  </si>
  <si>
    <t>614E40051</t>
  </si>
  <si>
    <t>BUSINESS ENTRANCE SIGN, AS PER PLAN</t>
  </si>
  <si>
    <t>614E98000</t>
  </si>
  <si>
    <t>WORK ZONE PAVEMENT MARKING, MISC.:</t>
  </si>
  <si>
    <t>614E98100</t>
  </si>
  <si>
    <t>614E98200</t>
  </si>
  <si>
    <t>614E98300</t>
  </si>
  <si>
    <t>614E99000</t>
  </si>
  <si>
    <t>SPECIAL - MAINTAINING TRAFFIC</t>
  </si>
  <si>
    <t>615E10000</t>
  </si>
  <si>
    <t>ROADS FOR MAINTAINING TRAFFIC</t>
  </si>
  <si>
    <t>615E10001</t>
  </si>
  <si>
    <t>ROADS FOR MAINTAINING TRAFFIC, AS PER PLAN</t>
  </si>
  <si>
    <t>615E15000</t>
  </si>
  <si>
    <t>SPECIAL - TEMPORARY RAILROAD RUN-A-ROUND</t>
  </si>
  <si>
    <t>615E20000</t>
  </si>
  <si>
    <t>PAVEMENT FOR MAINTAINING TRAFFIC, CLASS A</t>
  </si>
  <si>
    <t>615E20001</t>
  </si>
  <si>
    <t>PAVEMENT FOR MAINTAINING TRAFFIC, CLASS A, AS PER PLAN</t>
  </si>
  <si>
    <t>615E25000</t>
  </si>
  <si>
    <t>PAVEMENT FOR MAINTAINING TRAFFIC, CLASS B</t>
  </si>
  <si>
    <t>615E25001</t>
  </si>
  <si>
    <t>PAVEMENT FOR MAINTAINING TRAFFIC, CLASS B, AS PER PLAN</t>
  </si>
  <si>
    <t>615E99000</t>
  </si>
  <si>
    <t>SPECIAL - TEMPORARY ROADS AND PAVEMENTS</t>
  </si>
  <si>
    <t>616E10000</t>
  </si>
  <si>
    <t>MGAL</t>
  </si>
  <si>
    <t>WATER</t>
  </si>
  <si>
    <t>616E10001</t>
  </si>
  <si>
    <t>WATER, AS PER PLAN</t>
  </si>
  <si>
    <t>616E20000</t>
  </si>
  <si>
    <t>CALCIUM CHLORIDE</t>
  </si>
  <si>
    <t>617E10100</t>
  </si>
  <si>
    <t>COMPACTED AGGREGATE</t>
  </si>
  <si>
    <t>617E10101</t>
  </si>
  <si>
    <t>COMPACTED AGGREGATE, AS PER PLAN</t>
  </si>
  <si>
    <t>617E11100</t>
  </si>
  <si>
    <t>617E11101</t>
  </si>
  <si>
    <t>617E20000</t>
  </si>
  <si>
    <t>SHOULDER PREPARATION</t>
  </si>
  <si>
    <t>617E20001</t>
  </si>
  <si>
    <t>SHOULDER PREPARATION, AS PER PLAN</t>
  </si>
  <si>
    <t>617E25000</t>
  </si>
  <si>
    <t>617E98000</t>
  </si>
  <si>
    <t>SHOULDER RECONDITIONING, MISC.:</t>
  </si>
  <si>
    <t>617E98100</t>
  </si>
  <si>
    <t>617E98200</t>
  </si>
  <si>
    <t>618E39000</t>
  </si>
  <si>
    <t>RUMBLE STRIPS, TRANSVERSE (ASPHALT CONCRETE)</t>
  </si>
  <si>
    <t>618E39001</t>
  </si>
  <si>
    <t>RUMBLE STRIPS, TRANSVERSE (ASPHALT CONCRETE), AS PER PLAN</t>
  </si>
  <si>
    <t>618E39100</t>
  </si>
  <si>
    <t>RUMBLE STRIPS, TRANSVERSE (CONCRETE)</t>
  </si>
  <si>
    <t>618E39101</t>
  </si>
  <si>
    <t>RUMBLE STRIPS, TRANSVERSE (CONCRETE), AS PER PLAN</t>
  </si>
  <si>
    <t>618E40100</t>
  </si>
  <si>
    <t>RUMBLE STRIPS, SHOULDER (ASPHALT CONCRETE)</t>
  </si>
  <si>
    <t>618E40101</t>
  </si>
  <si>
    <t>RUMBLE STRIPS, SHOULDER (ASPHALT CONCRETE), AS PER PLAN</t>
  </si>
  <si>
    <t>618E40200</t>
  </si>
  <si>
    <t>RUMBLE STRIPS, SHOULDER (CONCRETE)</t>
  </si>
  <si>
    <t>618E40201</t>
  </si>
  <si>
    <t>RUMBLE STRIPS, SHOULDER (CONCRETE), AS PER PLAN</t>
  </si>
  <si>
    <t>618E40600</t>
  </si>
  <si>
    <t>618E40601</t>
  </si>
  <si>
    <t>618E40700</t>
  </si>
  <si>
    <t>618E40800</t>
  </si>
  <si>
    <t>RUMBLE STRIPES, EDGE LINE (ASPHALT CONCRETE)</t>
  </si>
  <si>
    <t>618E40850</t>
  </si>
  <si>
    <t>RUMBLE STRIPES, EDGE LINE (CONCRETE)</t>
  </si>
  <si>
    <t>618E40900</t>
  </si>
  <si>
    <t>RUMBLE STRIPES, CENTER LINE (ASPHALT CONCRETE)</t>
  </si>
  <si>
    <t>618E40950</t>
  </si>
  <si>
    <t>RUMBLE STRIPES, CENTER LINE (CONCRETE)</t>
  </si>
  <si>
    <t>618E41000</t>
  </si>
  <si>
    <t>618E41001</t>
  </si>
  <si>
    <t>RUMBLE STRIPES, EDGE LINE (ASPHALT CONCRETE), AS PER PLAN</t>
  </si>
  <si>
    <t>618E42000</t>
  </si>
  <si>
    <t>618E43000</t>
  </si>
  <si>
    <t>618E44000</t>
  </si>
  <si>
    <t>619E16000</t>
  </si>
  <si>
    <t>FIELD OFFICE, TYPE A</t>
  </si>
  <si>
    <t>619E16001</t>
  </si>
  <si>
    <t>FIELD OFFICE, TYPE A, AS PER PLAN</t>
  </si>
  <si>
    <t>619E16010</t>
  </si>
  <si>
    <t>FIELD OFFICE, TYPE B</t>
  </si>
  <si>
    <t>619E16011</t>
  </si>
  <si>
    <t>FIELD OFFICE, TYPE B, AS PER PLAN</t>
  </si>
  <si>
    <t>619E16020</t>
  </si>
  <si>
    <t>FIELD OFFICE, TYPE C</t>
  </si>
  <si>
    <t>619E16021</t>
  </si>
  <si>
    <t>FIELD OFFICE, TYPE C, AS PER PLAN</t>
  </si>
  <si>
    <t>620E00500</t>
  </si>
  <si>
    <t>DELINEATOR, POST GROUND MOUNTED</t>
  </si>
  <si>
    <t>620E00501</t>
  </si>
  <si>
    <t>DELINEATOR, POST GROUND MOUNTED, AS PER PLAN</t>
  </si>
  <si>
    <t>620E11000</t>
  </si>
  <si>
    <t>DELINEATOR, BRACKET MOUNTED</t>
  </si>
  <si>
    <t>620E31200</t>
  </si>
  <si>
    <t>REMOVAL OF DELINEATOR</t>
  </si>
  <si>
    <t>620E31210</t>
  </si>
  <si>
    <t>DELINEATOR REMOVED AND REERECTED</t>
  </si>
  <si>
    <t>620E31211</t>
  </si>
  <si>
    <t>DELINEATOR REMOVED AND REERECTED, AS PER PLAN</t>
  </si>
  <si>
    <t>620E40200</t>
  </si>
  <si>
    <t>REFLECTOR</t>
  </si>
  <si>
    <t>620E55000</t>
  </si>
  <si>
    <t>DELINEATOR LAYOUT</t>
  </si>
  <si>
    <t>620E60000</t>
  </si>
  <si>
    <t>DELINEATOR, POST SURFACE MOUNTED</t>
  </si>
  <si>
    <t>620E60001</t>
  </si>
  <si>
    <t>DELINEATOR, POST SURFACE MOUNTED, AS PER PLAN</t>
  </si>
  <si>
    <t>620E60500</t>
  </si>
  <si>
    <t>REMOVAL OF DELINEATOR, POST SURFACE MOUNTED</t>
  </si>
  <si>
    <t>620E70000</t>
  </si>
  <si>
    <t>DELINEATOR, MISC.:</t>
  </si>
  <si>
    <t>620E70010</t>
  </si>
  <si>
    <t>621E00100</t>
  </si>
  <si>
    <t>RPM</t>
  </si>
  <si>
    <t>621E00101</t>
  </si>
  <si>
    <t>RPM, AS PER PLAN</t>
  </si>
  <si>
    <t>621E00300</t>
  </si>
  <si>
    <t>RPM REFLECTOR</t>
  </si>
  <si>
    <t>621E00301</t>
  </si>
  <si>
    <t>RPM REFLECTOR, AS PER PLAN</t>
  </si>
  <si>
    <t>621E54000</t>
  </si>
  <si>
    <t>RAISED PAVEMENT MARKER REMOVED</t>
  </si>
  <si>
    <t>621E54001</t>
  </si>
  <si>
    <t>RAISED PAVEMENT MARKER REMOVED, AS PER PLAN</t>
  </si>
  <si>
    <t>621E90000</t>
  </si>
  <si>
    <t>RPM, MISC.:</t>
  </si>
  <si>
    <t>621E91000</t>
  </si>
  <si>
    <t>622E10060</t>
  </si>
  <si>
    <t>CONCRETE BARRIER, SINGLE SLOPE, TYPE B</t>
  </si>
  <si>
    <t>622E10061</t>
  </si>
  <si>
    <t>CONCRETE BARRIER, SINGLE SLOPE, TYPE B, AS PER PLAN</t>
  </si>
  <si>
    <t>622E10100</t>
  </si>
  <si>
    <t>CONCRETE BARRIER, SINGLE SLOPE, TYPE B1</t>
  </si>
  <si>
    <t>622E10101</t>
  </si>
  <si>
    <t>CONCRETE BARRIER, SINGLE SLOPE, TYPE B1, AS PER PLAN</t>
  </si>
  <si>
    <t>622E10120</t>
  </si>
  <si>
    <t>CONCRETE BARRIER, SINGLE SLOPE, TYPE C</t>
  </si>
  <si>
    <t>622E10121</t>
  </si>
  <si>
    <t>CONCRETE BARRIER, SINGLE SLOPE, TYPE C, AS PER PLAN</t>
  </si>
  <si>
    <t>622E10140</t>
  </si>
  <si>
    <t>CONCRETE BARRIER, SINGLE SLOPE, TYPE C1</t>
  </si>
  <si>
    <t>622E10141</t>
  </si>
  <si>
    <t>CONCRETE BARRIER, SINGLE SLOPE, TYPE C1, AS PER PLAN</t>
  </si>
  <si>
    <t>622E10160</t>
  </si>
  <si>
    <t>CONCRETE BARRIER, SINGLE SLOPE, TYPE D</t>
  </si>
  <si>
    <t>622E10161</t>
  </si>
  <si>
    <t>CONCRETE BARRIER, SINGLE SLOPE, TYPE D, AS PER PLAN</t>
  </si>
  <si>
    <t>622E10200</t>
  </si>
  <si>
    <t>BARRIER TRANSITION</t>
  </si>
  <si>
    <t>622E10201</t>
  </si>
  <si>
    <t>BARRIER TRANSITION, AS PER PLAN</t>
  </si>
  <si>
    <t>622E24000</t>
  </si>
  <si>
    <t>CONCRETE BARRIER, TYPE D</t>
  </si>
  <si>
    <t>622E24001</t>
  </si>
  <si>
    <t>CONCRETE BARRIER, TYPE D, AS PER PLAN</t>
  </si>
  <si>
    <t>622E24840</t>
  </si>
  <si>
    <t>CONCRETE BARRIER END SECTION, TYPE B</t>
  </si>
  <si>
    <t>622E24841</t>
  </si>
  <si>
    <t>CONCRETE BARRIER END SECTION, TYPE B, AS PER PLAN</t>
  </si>
  <si>
    <t>622E24850</t>
  </si>
  <si>
    <t>CONCRETE BARRIER END SECTION, TYPE B1</t>
  </si>
  <si>
    <t>622E24851</t>
  </si>
  <si>
    <t>CONCRETE BARRIER END SECTION, TYPE B1. AS PER PLAN</t>
  </si>
  <si>
    <t>622E24860</t>
  </si>
  <si>
    <t>CONCRETE BARRIER END SECTION, TYPE C1</t>
  </si>
  <si>
    <t>622E24861</t>
  </si>
  <si>
    <t>CONCRETE BARRIER END SECTION, TYPE C1, AS PER PLAN</t>
  </si>
  <si>
    <t>622E25000</t>
  </si>
  <si>
    <t>CONCRETE BARRIER END SECTION, TYPE D</t>
  </si>
  <si>
    <t>622E25001</t>
  </si>
  <si>
    <t>CONCRETE BARRIER END SECTION, TYPE D, AS PER PLAN</t>
  </si>
  <si>
    <t>622E25004</t>
  </si>
  <si>
    <t>CONCRETE BARRIER, END ANCHORAGE, REINFORCED, TYPE B</t>
  </si>
  <si>
    <t>622E25005</t>
  </si>
  <si>
    <t>CONCRETE BARRIER, END ANCHORAGE, REINFORCED, TYPE B, AS PER PLAN</t>
  </si>
  <si>
    <t>622E25006</t>
  </si>
  <si>
    <t>CONCRETE BARRIER, END ANCHORAGE, REINFORCED, TYPE B1</t>
  </si>
  <si>
    <t>622E25007</t>
  </si>
  <si>
    <t>CONCRETE BARRIER, END ANCHORAGE, REINFORCED, TYPE B1, AS PER PLAN</t>
  </si>
  <si>
    <t>622E25008</t>
  </si>
  <si>
    <t>CONCRETE BARRIER, END ANCHORAGE, REINFORCED, TYPE C</t>
  </si>
  <si>
    <t>622E25009</t>
  </si>
  <si>
    <t>CONCRETE BARRIER, END ANCHORAGE, REINFORCED, TYPE C, AS PER PLAN</t>
  </si>
  <si>
    <t>622E25014</t>
  </si>
  <si>
    <t>CONCRETE BARRIER, END ANCHORAGE, REINFORCED, TYPE C1</t>
  </si>
  <si>
    <t>622E25015</t>
  </si>
  <si>
    <t>CONCRETE BARRIER, END ANCHORAGE, REINFORCED, TYPE C1, AS PER PLAN</t>
  </si>
  <si>
    <t>622E25050</t>
  </si>
  <si>
    <t>CONCRETE BARRIER, END ANCHORAGE, REINFORCED, TYPE D</t>
  </si>
  <si>
    <t>622E25051</t>
  </si>
  <si>
    <t>CONCRETE BARRIER, END ANCHORAGE, REINFORCED, TYPE D, AS PER PLAN</t>
  </si>
  <si>
    <t>622E41011</t>
  </si>
  <si>
    <t>PORTABLE BARRIER, 50", AS PER PLAN</t>
  </si>
  <si>
    <t>622E41031</t>
  </si>
  <si>
    <t>PORTABLE BARRIER, 50", BRIDGE MOUNTED, AS PER PLAN</t>
  </si>
  <si>
    <t>622E41050</t>
  </si>
  <si>
    <t>PORTABLE BARRIER, "Y" CONNECTOR</t>
  </si>
  <si>
    <t>622E41051</t>
  </si>
  <si>
    <t>PORTABLE BARRIER, "Y" CONNECTOR, AS PER PLAN</t>
  </si>
  <si>
    <t>622E41100</t>
  </si>
  <si>
    <t>PORTABLE BARRIER, UNANCHORED</t>
  </si>
  <si>
    <t>622E41101</t>
  </si>
  <si>
    <t>PORTABLE BARRIER, UNANCHORED, AS PER PLAN</t>
  </si>
  <si>
    <t>622E41110</t>
  </si>
  <si>
    <t>PORTABLE BARRIER, ANCHORED</t>
  </si>
  <si>
    <t>622E41111</t>
  </si>
  <si>
    <t>PORTABLE BARRIER, ANCHORED, AS PER PLAN</t>
  </si>
  <si>
    <t>622E80000</t>
  </si>
  <si>
    <t>GLARE SCREEN</t>
  </si>
  <si>
    <t>622E80001</t>
  </si>
  <si>
    <t>GLARE SCREEN, AS PER PLAN</t>
  </si>
  <si>
    <t>622E90000</t>
  </si>
  <si>
    <t>BARRIER, MISC.:</t>
  </si>
  <si>
    <t>622E90100</t>
  </si>
  <si>
    <t>622E90200</t>
  </si>
  <si>
    <t>622E90300</t>
  </si>
  <si>
    <t>622E90400</t>
  </si>
  <si>
    <t>622E99000</t>
  </si>
  <si>
    <t>SPECIAL - CONCRETE BARRIER</t>
  </si>
  <si>
    <t>623E10000</t>
  </si>
  <si>
    <t>CONSTRUCTION LAYOUT STAKES AND SURVEYING</t>
  </si>
  <si>
    <t>623E10001</t>
  </si>
  <si>
    <t>CONSTRUCTION LAYOUT STAKES AND SURVEYING, AS PER PLAN</t>
  </si>
  <si>
    <t>623E11000</t>
  </si>
  <si>
    <t>PROVIDING ELECTRONIC INSTRUMENTATION</t>
  </si>
  <si>
    <t>623E11100</t>
  </si>
  <si>
    <t>TECHNICAL ASSISTANCE</t>
  </si>
  <si>
    <t>623E12000</t>
  </si>
  <si>
    <t>PRIMARY PROJECT CONTROL MONUMENT, TYPE A</t>
  </si>
  <si>
    <t>623E12010</t>
  </si>
  <si>
    <t>PRIMARY PROJECT CONTROL MONUMENT, TYPE B</t>
  </si>
  <si>
    <t>623E38500</t>
  </si>
  <si>
    <t>MONUMENT ASSEMBLY, TYPE C</t>
  </si>
  <si>
    <t>623E38501</t>
  </si>
  <si>
    <t>MONUMENT ASSEMBLY, TYPE C, AS PER PLAN</t>
  </si>
  <si>
    <t>623E38550</t>
  </si>
  <si>
    <t>MONUMENT ASSEMBLY, TYPE D</t>
  </si>
  <si>
    <t>623E38551</t>
  </si>
  <si>
    <t>MONUMENT ASSEMBLY, TYPE D, AS PER PLAN</t>
  </si>
  <si>
    <t>623E39500</t>
  </si>
  <si>
    <t>MONUMENT ASSEMBLY ADJUSTED TO GRADE</t>
  </si>
  <si>
    <t>623E39501</t>
  </si>
  <si>
    <t>MONUMENT ASSEMBLY ADJUSTED TO GRADE, AS PER PLAN</t>
  </si>
  <si>
    <t>623E39600</t>
  </si>
  <si>
    <t>MONUMENT ASSEMBLY RECONSTRUCTED TO GRADE</t>
  </si>
  <si>
    <t>623E39601</t>
  </si>
  <si>
    <t>MONUMENT ASSEMBLY RECONSTRUCTED TO GRADE, AS PER PLAN</t>
  </si>
  <si>
    <t>623E40000</t>
  </si>
  <si>
    <t>MONUMENT ASSEMBLY REMOVED AND RESET</t>
  </si>
  <si>
    <t>623E40001</t>
  </si>
  <si>
    <t>MONUMENT ASSEMBLY REMOVED AND RESET, AS PER PLAN</t>
  </si>
  <si>
    <t>623E40500</t>
  </si>
  <si>
    <t>REFERENCE MONUMENT, TYPE A</t>
  </si>
  <si>
    <t>623E40501</t>
  </si>
  <si>
    <t>REFERENCE MONUMENT, TYPE A, AS PER PLAN</t>
  </si>
  <si>
    <t>623E40520</t>
  </si>
  <si>
    <t>RIGHT-OF-WAY MONUMENT, TYPE B</t>
  </si>
  <si>
    <t>623E40521</t>
  </si>
  <si>
    <t>RIGHT-OF-WAY MONUMENT, TYPE B, AS PER PLAN</t>
  </si>
  <si>
    <t>623E40550</t>
  </si>
  <si>
    <t>PROJECT CONTROL REFERENCE MONUMENT</t>
  </si>
  <si>
    <t>623E40900</t>
  </si>
  <si>
    <t>MONUMENT, MISC.:</t>
  </si>
  <si>
    <t>623E50000</t>
  </si>
  <si>
    <t>PRECONSTRUCTION SURVEY MONUMENT VERIFICATION AND REPORT</t>
  </si>
  <si>
    <t>623E51000</t>
  </si>
  <si>
    <t>POST CONSTRUCTION SURVEY MONUMENT VERIFICATION AND REPORT</t>
  </si>
  <si>
    <t>623E99000</t>
  </si>
  <si>
    <t>SPECIAL - CONSTRUCTION LAYOUT STAKES AND SURVEYING</t>
  </si>
  <si>
    <t>623E99100</t>
  </si>
  <si>
    <t>SPECIAL - CENTERLINE REFERENCE MONUMENTS</t>
  </si>
  <si>
    <t>624E10000</t>
  </si>
  <si>
    <t>MOBILIZATION</t>
  </si>
  <si>
    <t>624E10001</t>
  </si>
  <si>
    <t>MOBILIZATION, AS PER PLAN</t>
  </si>
  <si>
    <t>624E15000</t>
  </si>
  <si>
    <t>624E15001</t>
  </si>
  <si>
    <t>624E99000</t>
  </si>
  <si>
    <t>SPECIAL - MOBILIZATION</t>
  </si>
  <si>
    <t>625E00450</t>
  </si>
  <si>
    <t>CONNECTION, FUSED PULL APART</t>
  </si>
  <si>
    <t>625E00451</t>
  </si>
  <si>
    <t>CONNECTION, FUSED PULL APART, AS PER PLAN</t>
  </si>
  <si>
    <t>625E00460</t>
  </si>
  <si>
    <t>CONNECTION, UNFUSED PULL APART</t>
  </si>
  <si>
    <t>625E00461</t>
  </si>
  <si>
    <t>CONNECTION, UNFUSED PULL APART, AS PER PLAN</t>
  </si>
  <si>
    <t>625E00470</t>
  </si>
  <si>
    <t>CONNECTION, UNFUSED BOLTED</t>
  </si>
  <si>
    <t>625E00480</t>
  </si>
  <si>
    <t>CONNECTION, UNFUSED PERMANENT</t>
  </si>
  <si>
    <t>625E00481</t>
  </si>
  <si>
    <t>CONNECTION, UNFUSED PERMANENT, AS PER PLAN</t>
  </si>
  <si>
    <t>625E02500</t>
  </si>
  <si>
    <t>TRANSFORMER BASE, TYPE AT-A</t>
  </si>
  <si>
    <t>625E02501</t>
  </si>
  <si>
    <t>TRANSFORMER BASE, TYPE AT-A, AS PER PLAN</t>
  </si>
  <si>
    <t>625E02600</t>
  </si>
  <si>
    <t>TRANSFORMER BASE, TYPE AT-C</t>
  </si>
  <si>
    <t>625E02601</t>
  </si>
  <si>
    <t>TRANSFORMER BASE, TYPE AT-C, AS PER PLAN</t>
  </si>
  <si>
    <t>625E02800</t>
  </si>
  <si>
    <t>TRANSFORMER BASE, STEEL</t>
  </si>
  <si>
    <t>625E02801</t>
  </si>
  <si>
    <t>TRANSFORMER BASE, STEEL, AS PER PLAN</t>
  </si>
  <si>
    <t>625E02803</t>
  </si>
  <si>
    <t>TRANSFORMER BASE, MISC.:</t>
  </si>
  <si>
    <t>625E10480</t>
  </si>
  <si>
    <t>LIGHT POLE, AESTHETIC</t>
  </si>
  <si>
    <t>625E10481</t>
  </si>
  <si>
    <t>LIGHT POLE, AESTHETIC, AS PER PLAN</t>
  </si>
  <si>
    <t>625E10490</t>
  </si>
  <si>
    <t>LIGHT POLE, CONVENTIONAL</t>
  </si>
  <si>
    <t>625E10491</t>
  </si>
  <si>
    <t>LIGHT POLE, CONVENTIONAL, AS PER PLAN</t>
  </si>
  <si>
    <t>625E10494</t>
  </si>
  <si>
    <t>LIGHT POLE, LOW MAST</t>
  </si>
  <si>
    <t>625E10495</t>
  </si>
  <si>
    <t>LIGHT POLE, LOW MAST, AS PER PLAN</t>
  </si>
  <si>
    <t>625E10500</t>
  </si>
  <si>
    <t>LIGHT POLE, MISC.:</t>
  </si>
  <si>
    <t>625E10502</t>
  </si>
  <si>
    <t>LIGHT POLE (INSTALLATION ONLY)</t>
  </si>
  <si>
    <t>625E10503</t>
  </si>
  <si>
    <t>LIGHT POLE (INSTALLATION ONLY), AS PER PLAN</t>
  </si>
  <si>
    <t>625E10504</t>
  </si>
  <si>
    <t>ERECTING REUSABLE DOWNED LIGHT POLE</t>
  </si>
  <si>
    <t>625E10505</t>
  </si>
  <si>
    <t>ERECTING REUSABLE DOWNED LIGHT POLE, AS PER PLAN</t>
  </si>
  <si>
    <t>625E10600</t>
  </si>
  <si>
    <t>LIGHT POLE ANCHOR L-BOLTS</t>
  </si>
  <si>
    <t>625E10601</t>
  </si>
  <si>
    <t>LIGHT POLE ANCHOR L-BOLTS, AS PER PLAN</t>
  </si>
  <si>
    <t>625E10604</t>
  </si>
  <si>
    <t>LIGHT POLE ANCHOR BOLTS, HEADED</t>
  </si>
  <si>
    <t>625E10605</t>
  </si>
  <si>
    <t>LIGHT POLE ANCHOR BOLTS, HEADED, AS PER PLAN</t>
  </si>
  <si>
    <t>625E10614</t>
  </si>
  <si>
    <t>LIGHT POLE ANCHOR BOLTS ON STRUCTURE</t>
  </si>
  <si>
    <t>625E10615</t>
  </si>
  <si>
    <t>LIGHT POLE ANCHOR BOLTS ON STRUCTURE, AS PER PLAN</t>
  </si>
  <si>
    <t>625E10620</t>
  </si>
  <si>
    <t>LIGHT POLE ANCHOR BOLTS, MISC.:</t>
  </si>
  <si>
    <t>625E10980</t>
  </si>
  <si>
    <t>LIGHT TOWER, BB60</t>
  </si>
  <si>
    <t>625E10981</t>
  </si>
  <si>
    <t>LIGHT TOWER, BB60, AS PER PLAN</t>
  </si>
  <si>
    <t>625E10990</t>
  </si>
  <si>
    <t>LIGHT TOWER, BB70</t>
  </si>
  <si>
    <t>625E10991</t>
  </si>
  <si>
    <t>LIGHT TOWER, BB70, AS PER PLAN</t>
  </si>
  <si>
    <t>625E11000</t>
  </si>
  <si>
    <t>LIGHT TOWER, BB80</t>
  </si>
  <si>
    <t>625E11001</t>
  </si>
  <si>
    <t>LIGHT TOWER, BB80, AS PER PLAN</t>
  </si>
  <si>
    <t>625E11100</t>
  </si>
  <si>
    <t>LIGHT TOWER, BB90</t>
  </si>
  <si>
    <t>625E11101</t>
  </si>
  <si>
    <t>LIGHT TOWER, BB90, AS PER PLAN</t>
  </si>
  <si>
    <t>625E11200</t>
  </si>
  <si>
    <t>LIGHT TOWER, BB100</t>
  </si>
  <si>
    <t>625E11300</t>
  </si>
  <si>
    <t>LIGHT TOWER, BB110</t>
  </si>
  <si>
    <t>625E11400</t>
  </si>
  <si>
    <t>LIGHT TOWER, BB120</t>
  </si>
  <si>
    <t>625E11500</t>
  </si>
  <si>
    <t>LIGHT TOWER, BB130</t>
  </si>
  <si>
    <t>625E12000</t>
  </si>
  <si>
    <t>LIGHT TOWER, BBB80</t>
  </si>
  <si>
    <t>625E12010</t>
  </si>
  <si>
    <t>LIGHT TOWER, BBB90</t>
  </si>
  <si>
    <t>625E12011</t>
  </si>
  <si>
    <t>LIGHT TOWER, BBB90, AS PER PLAN</t>
  </si>
  <si>
    <t>625E12200</t>
  </si>
  <si>
    <t>LIGHT TOWER, BBB100</t>
  </si>
  <si>
    <t>625E12201</t>
  </si>
  <si>
    <t>LIGHT TOWER, BBB100, AS PER PLAN</t>
  </si>
  <si>
    <t>625E12300</t>
  </si>
  <si>
    <t>LIGHT TOWER, BBB110</t>
  </si>
  <si>
    <t>625E12301</t>
  </si>
  <si>
    <t>LIGHT TOWER, BBB110, AS PER PLAN</t>
  </si>
  <si>
    <t>625E12400</t>
  </si>
  <si>
    <t>LIGHT TOWER, BBB120</t>
  </si>
  <si>
    <t>625E12401</t>
  </si>
  <si>
    <t>LIGHT TOWER, BBB120, AS PER PLAN</t>
  </si>
  <si>
    <t>625E12410</t>
  </si>
  <si>
    <t>LIGHT TOWER, BBB130</t>
  </si>
  <si>
    <t>625E12411</t>
  </si>
  <si>
    <t>LIGHT TOWER, BBB130, AS PER PLAN</t>
  </si>
  <si>
    <t>625E12430</t>
  </si>
  <si>
    <t>LIGHT TOWER, BBB150</t>
  </si>
  <si>
    <t>625E12900</t>
  </si>
  <si>
    <t>LIGHT TOWER, BBBB60</t>
  </si>
  <si>
    <t>625E12901</t>
  </si>
  <si>
    <t>LIGHT TOWER, BBBB60, AS PER PLAN</t>
  </si>
  <si>
    <t>625E12950</t>
  </si>
  <si>
    <t>LIGHT TOWER, BBBB70</t>
  </si>
  <si>
    <t>625E12951</t>
  </si>
  <si>
    <t>LIGHT TOWER, BBBB70, AS PER PLAN</t>
  </si>
  <si>
    <t>625E13000</t>
  </si>
  <si>
    <t>LIGHT TOWER, BBBB80</t>
  </si>
  <si>
    <t>625E13001</t>
  </si>
  <si>
    <t>LIGHT TOWER, BBBB80, AS PER PLAN</t>
  </si>
  <si>
    <t>625E13100</t>
  </si>
  <si>
    <t>LIGHT TOWER, BBBB90</t>
  </si>
  <si>
    <t>625E13101</t>
  </si>
  <si>
    <t>LIGHT TOWER, BBBB90, AS PER PLAN</t>
  </si>
  <si>
    <t>625E13200</t>
  </si>
  <si>
    <t>LIGHT TOWER, BBBB100</t>
  </si>
  <si>
    <t>625E13201</t>
  </si>
  <si>
    <t>LIGHT TOWER, BBBB100, AS PER PLAN</t>
  </si>
  <si>
    <t>625E13204</t>
  </si>
  <si>
    <t>LIGHT TOWER, BBBB110</t>
  </si>
  <si>
    <t>625E13205</t>
  </si>
  <si>
    <t>LIGHT TOWER, BBBB110, AS PER PLAN</t>
  </si>
  <si>
    <t>625E13208</t>
  </si>
  <si>
    <t>LIGHT TOWER, BBBB120</t>
  </si>
  <si>
    <t>625E13209</t>
  </si>
  <si>
    <t>LIGHT TOWER, BBBB120, AS PER PLAN</t>
  </si>
  <si>
    <t>625E13210</t>
  </si>
  <si>
    <t>LIGHT TOWER, BBBB130</t>
  </si>
  <si>
    <t>625E13211</t>
  </si>
  <si>
    <t>LIGHT TOWER, BBBB130, AS PER PLAN</t>
  </si>
  <si>
    <t>625E13220</t>
  </si>
  <si>
    <t>LIGHT TOWER, BBBB140</t>
  </si>
  <si>
    <t>625E13230</t>
  </si>
  <si>
    <t>LIGHT TOWER, BBBB150</t>
  </si>
  <si>
    <t>625E13240</t>
  </si>
  <si>
    <t>LIGHT TOWER, BBBBB100</t>
  </si>
  <si>
    <t>625E13280</t>
  </si>
  <si>
    <t>LIGHT TOWER, BBBBBB70</t>
  </si>
  <si>
    <t>625E13281</t>
  </si>
  <si>
    <t>LIGHT TOWER, BBBBBB70, AS PER PLAN</t>
  </si>
  <si>
    <t>625E13300</t>
  </si>
  <si>
    <t>LIGHT TOWER, BBBBBB80</t>
  </si>
  <si>
    <t>625E13301</t>
  </si>
  <si>
    <t>LIGHT TOWER, BBBBBB80, AS PER PLAN</t>
  </si>
  <si>
    <t>625E13304</t>
  </si>
  <si>
    <t>LIGHT TOWER, BBBBBB90</t>
  </si>
  <si>
    <t>625E13305</t>
  </si>
  <si>
    <t>LIGHT TOWER, BBBBBB90, AS PER PLAN</t>
  </si>
  <si>
    <t>625E13400</t>
  </si>
  <si>
    <t>LIGHT TOWER, BBBBBB100</t>
  </si>
  <si>
    <t>625E13401</t>
  </si>
  <si>
    <t>LIGHT TOWER, BBBBBB100, AS PER PLAN</t>
  </si>
  <si>
    <t>625E13404</t>
  </si>
  <si>
    <t>LIGHT TOWER, BBBBBB110</t>
  </si>
  <si>
    <t>625E13405</t>
  </si>
  <si>
    <t>LIGHT TOWER, BBBBBB110, AS PER PLAN</t>
  </si>
  <si>
    <t>625E13406</t>
  </si>
  <si>
    <t>LIGHT TOWER, BBBBBB120</t>
  </si>
  <si>
    <t>625E13407</t>
  </si>
  <si>
    <t>LIGHT TOWER, BBBBBB120, AS PER PLAN</t>
  </si>
  <si>
    <t>625E13410</t>
  </si>
  <si>
    <t>LIGHT TOWER, BBBBBB130</t>
  </si>
  <si>
    <t>625E13411</t>
  </si>
  <si>
    <t>LIGHT TOWER, BBBBBB130, AS PER PLAN</t>
  </si>
  <si>
    <t>625E13420</t>
  </si>
  <si>
    <t>LIGHT TOWER, BBBBBB140</t>
  </si>
  <si>
    <t>625E13421</t>
  </si>
  <si>
    <t>LIGHT TOWER, BBBBBB140, AS PER PLAN</t>
  </si>
  <si>
    <t>625E13440</t>
  </si>
  <si>
    <t>LIGHT TOWER, BBBBBBBB100</t>
  </si>
  <si>
    <t>625E13450</t>
  </si>
  <si>
    <t>LIGHT TOWER, BBBBBBBB110</t>
  </si>
  <si>
    <t>625E13460</t>
  </si>
  <si>
    <t>LIGHT TOWER, BBBBBBBB120</t>
  </si>
  <si>
    <t>625E13470</t>
  </si>
  <si>
    <t>LIGHT TOWER, BBBBBBBB130</t>
  </si>
  <si>
    <t>625E13480</t>
  </si>
  <si>
    <t>LIGHT TOWER, BBBBBBBB140</t>
  </si>
  <si>
    <t>625E13490</t>
  </si>
  <si>
    <t>LIGHT TOWER, BBBBBBBBBB110</t>
  </si>
  <si>
    <t>625E13500</t>
  </si>
  <si>
    <t>LIGHT TOWER, MISC.:</t>
  </si>
  <si>
    <t>625E14000</t>
  </si>
  <si>
    <t>LIGHT POLE FOUNDATION, 24" X 6' DEEP</t>
  </si>
  <si>
    <t>625E14001</t>
  </si>
  <si>
    <t>LIGHT POLE FOUNDATION, 24" X 6' DEEP, AS PER PLAN</t>
  </si>
  <si>
    <t>625E14100</t>
  </si>
  <si>
    <t>LIGHT POLE FOUNDATION, 24" X 8' DEEP</t>
  </si>
  <si>
    <t>625E14101</t>
  </si>
  <si>
    <t>LIGHT POLE FOUNDATION, 24" X 8' DEEP, AS PER PLAN</t>
  </si>
  <si>
    <t>625E14150</t>
  </si>
  <si>
    <t>LIGHT POLE FOUNDATION, 24" X 9' DEEP</t>
  </si>
  <si>
    <t>625E14151</t>
  </si>
  <si>
    <t>LIGHT POLE FOUNDATION, 24" X 9' DEEP, AS PER PLAN</t>
  </si>
  <si>
    <t>625E14200</t>
  </si>
  <si>
    <t>LIGHT POLE FOUNDATION, 24" X 10' DEEP</t>
  </si>
  <si>
    <t>625E14201</t>
  </si>
  <si>
    <t>LIGHT POLE FOUNDATION, 24" X 10' DEEP, AS PER PLAN</t>
  </si>
  <si>
    <t>625E14250</t>
  </si>
  <si>
    <t>LIGHT POLE FOUNDATION, 30" X 6' DEEP</t>
  </si>
  <si>
    <t>625E14260</t>
  </si>
  <si>
    <t>LIGHT POLE FOUNDATION, 30" X 8' DEEP</t>
  </si>
  <si>
    <t>625E14270</t>
  </si>
  <si>
    <t>LIGHT POLE FOUNDATION, 30" X 9' DEEP</t>
  </si>
  <si>
    <t>625E14280</t>
  </si>
  <si>
    <t>LIGHT POLE FOUNDATION, 30" X 10' DEEP</t>
  </si>
  <si>
    <t>625E14300</t>
  </si>
  <si>
    <t>MEDIAN LIGHT POLE FOUNDATION, 8' DEEP</t>
  </si>
  <si>
    <t>625E14301</t>
  </si>
  <si>
    <t>MEDIAN LIGHT POLE FOUNDATION, 8' DEEP, AS PER PLAN</t>
  </si>
  <si>
    <t>625E14306</t>
  </si>
  <si>
    <t>MEDIAN LIGHT POLE FOUNDATION, 10' DEEP</t>
  </si>
  <si>
    <t>625E14307</t>
  </si>
  <si>
    <t>MEDIAN LIGHT POLE FOUNDATION, 10' DEEP, AS PER PLAN</t>
  </si>
  <si>
    <t>625E14320</t>
  </si>
  <si>
    <t>625E14321</t>
  </si>
  <si>
    <t>625E14400</t>
  </si>
  <si>
    <t>LIGHT POLE FOUNDATION REPAIR</t>
  </si>
  <si>
    <t>625E14401</t>
  </si>
  <si>
    <t>LIGHT POLE FOUNDATION REPAIR, AS PER PLAN</t>
  </si>
  <si>
    <t>625E14500</t>
  </si>
  <si>
    <t>LIGHT POLE FOUNDATION</t>
  </si>
  <si>
    <t>625E14501</t>
  </si>
  <si>
    <t>LIGHT POLE FOUNDATION, AS PER PLAN</t>
  </si>
  <si>
    <t>625E14600</t>
  </si>
  <si>
    <t>LIGHT POLE FOUNDATION, MISC.:</t>
  </si>
  <si>
    <t>625E15000</t>
  </si>
  <si>
    <t>LIGHT TOWER FOUNDATION, 36" X 15' DEEP</t>
  </si>
  <si>
    <t>625E15001</t>
  </si>
  <si>
    <t>LIGHT TOWER FOUNDATION, 36" X 15' DEEP, AS PER PLAN</t>
  </si>
  <si>
    <t>625E15100</t>
  </si>
  <si>
    <t>LIGHT TOWER FOUNDATION, 36" X 20' DEEP</t>
  </si>
  <si>
    <t>625E15101</t>
  </si>
  <si>
    <t>LIGHT TOWER FOUNDATION, 36" X 20' DEEP, AS PER PLAN</t>
  </si>
  <si>
    <t>625E15200</t>
  </si>
  <si>
    <t>LIGHT TOWER FOUNDATION, 36" X 25' DEEP</t>
  </si>
  <si>
    <t>625E15201</t>
  </si>
  <si>
    <t>LIGHT TOWER FOUNDATION, 36" X 25' DEEP, AS PER PLAN</t>
  </si>
  <si>
    <t>625E15300</t>
  </si>
  <si>
    <t>LIGHT TOWER FOUNDATION, 36" X 30' DEEP</t>
  </si>
  <si>
    <t>625E15301</t>
  </si>
  <si>
    <t>LIGHT TOWER FOUNDATION, 36" X 30' DEEP, AS PER PLAN</t>
  </si>
  <si>
    <t>625E15400</t>
  </si>
  <si>
    <t>LIGHT TOWER FOUNDATION, 42" X 25' DEEP</t>
  </si>
  <si>
    <t>625E15500</t>
  </si>
  <si>
    <t>LIGHT TOWER FOUNDATION, 42" X 30' DEEP</t>
  </si>
  <si>
    <t>625E15700</t>
  </si>
  <si>
    <t>LIGHT TOWER FOUNDATION, MISC.:</t>
  </si>
  <si>
    <t>625E17900</t>
  </si>
  <si>
    <t>BRACKET ARM</t>
  </si>
  <si>
    <t>625E17901</t>
  </si>
  <si>
    <t>BRACKET ARM, AS PER PLAN</t>
  </si>
  <si>
    <t>625E17950</t>
  </si>
  <si>
    <t>BRACKET ARM, 6'</t>
  </si>
  <si>
    <t>625E17951</t>
  </si>
  <si>
    <t>BRACKET ARM, 6', AS PER PLAN</t>
  </si>
  <si>
    <t>625E17960</t>
  </si>
  <si>
    <t>BRACKET ARM, 8'</t>
  </si>
  <si>
    <t>625E17961</t>
  </si>
  <si>
    <t>BRACKET ARM, 8', AS PER PLAN</t>
  </si>
  <si>
    <t>625E18000</t>
  </si>
  <si>
    <t>BRACKET ARM, 10'</t>
  </si>
  <si>
    <t>625E18001</t>
  </si>
  <si>
    <t>BRACKET ARM, 10', AS PER PLAN</t>
  </si>
  <si>
    <t>625E18100</t>
  </si>
  <si>
    <t>BRACKET ARM, 12'</t>
  </si>
  <si>
    <t>625E18101</t>
  </si>
  <si>
    <t>BRACKET ARM, 12', AS PER PLAN</t>
  </si>
  <si>
    <t>625E18110</t>
  </si>
  <si>
    <t>BRACKET ARM, 14'</t>
  </si>
  <si>
    <t>625E18200</t>
  </si>
  <si>
    <t>BRACKET ARM, 15'</t>
  </si>
  <si>
    <t>625E18201</t>
  </si>
  <si>
    <t>BRACKET ARM, 15', AS PER PLAN</t>
  </si>
  <si>
    <t>625E18210</t>
  </si>
  <si>
    <t>BRACKET ARM, 16'</t>
  </si>
  <si>
    <t>625E18300</t>
  </si>
  <si>
    <t>BRACKET ARM, 18'</t>
  </si>
  <si>
    <t>625E18301</t>
  </si>
  <si>
    <t>BRACKET ARM, 18', AS PER PLAN</t>
  </si>
  <si>
    <t>625E18400</t>
  </si>
  <si>
    <t>BRACKET ARM, 20'</t>
  </si>
  <si>
    <t>625E18401</t>
  </si>
  <si>
    <t>BRACKET ARM, 20', AS PER PLAN</t>
  </si>
  <si>
    <t>625E18500</t>
  </si>
  <si>
    <t>BRACKET ARM, 25'</t>
  </si>
  <si>
    <t>625E18501</t>
  </si>
  <si>
    <t>BRACKET ARM, 25', AS PER PLAN</t>
  </si>
  <si>
    <t>625E18510</t>
  </si>
  <si>
    <t>BRACKET ARM, 30'</t>
  </si>
  <si>
    <t>625E18511</t>
  </si>
  <si>
    <t>BRACKET ARM, 30', AS PER PLAN</t>
  </si>
  <si>
    <t>625E18600</t>
  </si>
  <si>
    <t>BRACKET ARM, MISC.:</t>
  </si>
  <si>
    <t>625E19100</t>
  </si>
  <si>
    <t>BALLAST FOR TOWER LIGHT FIXTURE</t>
  </si>
  <si>
    <t>625E19101</t>
  </si>
  <si>
    <t>BALLAST FOR TOWER LIGHT FIXTURE, AS PER PLAN</t>
  </si>
  <si>
    <t>625E20000</t>
  </si>
  <si>
    <t>PORTABLE WINCH DRIVE POWER UNIT</t>
  </si>
  <si>
    <t>625E21000</t>
  </si>
  <si>
    <t>LIGHT TOWER MAINTENANCE PLATFORM, TYPE A</t>
  </si>
  <si>
    <t>625E21001</t>
  </si>
  <si>
    <t>LIGHT TOWER MAINTENANCE PLATFORM, TYPE A, AS PER PLAN</t>
  </si>
  <si>
    <t>625E21100</t>
  </si>
  <si>
    <t>LIGHT TOWER MAINTENANCE PLATFORM, TYPE B</t>
  </si>
  <si>
    <t>625E21101</t>
  </si>
  <si>
    <t>LIGHT TOWER MAINTENANCE PLATFORM, TYPE B, AS PER PLAN</t>
  </si>
  <si>
    <t>625E21200</t>
  </si>
  <si>
    <t>LIGHT TOWER MAINTENANCE PLATFORM, TYPE C</t>
  </si>
  <si>
    <t>625E21201</t>
  </si>
  <si>
    <t>LIGHT TOWER MAINTENANCE PLATFORM, TYPE C, AS PER PLAN</t>
  </si>
  <si>
    <t>625E21300</t>
  </si>
  <si>
    <t>LIGHT TOWER MAINTENANCE PLATFORM, TYPE D</t>
  </si>
  <si>
    <t>625E21301</t>
  </si>
  <si>
    <t>LIGHT TOWER MAINTENANCE PLATFORM, TYPE D, AS PER PLAN</t>
  </si>
  <si>
    <t>625E21400</t>
  </si>
  <si>
    <t>LIGHT TOWER MAINTENANCE PLATFORM, MISC.</t>
  </si>
  <si>
    <t>625E22900</t>
  </si>
  <si>
    <t>NO. 1/0 AWG 2400 VOLT DISTRIBUTION CABLE</t>
  </si>
  <si>
    <t>625E22901</t>
  </si>
  <si>
    <t>NO. 1/0 AWG 2400 VOLT DISTRIBUTION CABLE, AS PER PLAN</t>
  </si>
  <si>
    <t>625E22910</t>
  </si>
  <si>
    <t>NO. 2/0 AWG 2400 VOLT DISTRIBUTION CABLE</t>
  </si>
  <si>
    <t>625E22990</t>
  </si>
  <si>
    <t>NO. 6 AWG 600 VOLT DISTRIBUTION CABLE</t>
  </si>
  <si>
    <t>625E23000</t>
  </si>
  <si>
    <t>NO. 4 AWG 600 VOLT DISTRIBUTION CABLE</t>
  </si>
  <si>
    <t>625E23001</t>
  </si>
  <si>
    <t>NO. 4 AWG 600 VOLT DISTRIBUTION CABLE, AS PER PLAN</t>
  </si>
  <si>
    <t>625E23100</t>
  </si>
  <si>
    <t>NO. 2 AWG 600 VOLT DISTRIBUTION CABLE</t>
  </si>
  <si>
    <t>625E23200</t>
  </si>
  <si>
    <t>NO. 4 AWG 2400 VOLT DISTRIBUTION CABLE</t>
  </si>
  <si>
    <t>625E23201</t>
  </si>
  <si>
    <t>NO. 4 AWG 2400 VOLT DISTRIBUTION CABLE, AS PER PLAN</t>
  </si>
  <si>
    <t>625E23300</t>
  </si>
  <si>
    <t>NO. 2 AWG 2400 VOLT DISTRIBUTION CABLE</t>
  </si>
  <si>
    <t>625E23301</t>
  </si>
  <si>
    <t>NO. 2 AWG 2400 VOLT DISTRIBUTION CABLE, AS PER PLAN</t>
  </si>
  <si>
    <t>625E23302</t>
  </si>
  <si>
    <t>NO. 6 AWG 2400 VOLT DISTRIBUTION CABLE</t>
  </si>
  <si>
    <t>625E23304</t>
  </si>
  <si>
    <t>NO. 8 AWG 600 VOLT DISTRIBUTION CABLE</t>
  </si>
  <si>
    <t>625E23305</t>
  </si>
  <si>
    <t>NO. 8 AWG 600 VOLT DISTRIBUTION CABLE, AS PER PLAN</t>
  </si>
  <si>
    <t>625E23306</t>
  </si>
  <si>
    <t>NO. 10 AWG 600 VOLT DISTRIBUTION CABLE</t>
  </si>
  <si>
    <t>625E23307</t>
  </si>
  <si>
    <t>NO. 10 AWG 600 VOLT DISTRIBUTION CABLE, AS PER PLAN</t>
  </si>
  <si>
    <t>625E23308</t>
  </si>
  <si>
    <t>DISTRIBUTION CABLE, MISC.:</t>
  </si>
  <si>
    <t>625E23310</t>
  </si>
  <si>
    <t>NO. 14 AWG 600 VOLT DISTRIBUTION CABLE</t>
  </si>
  <si>
    <t>625E23400</t>
  </si>
  <si>
    <t>NO. 10 AWG POLE AND BRACKET CABLE</t>
  </si>
  <si>
    <t>625E23401</t>
  </si>
  <si>
    <t>NO. 10 AWG POLE AND BRACKET CABLE, AS PER PLAN</t>
  </si>
  <si>
    <t>625E23410</t>
  </si>
  <si>
    <t>NO. 12 AWG POLE AND BRACKET CABLE</t>
  </si>
  <si>
    <t>625E23900</t>
  </si>
  <si>
    <t>1-1/2" DUCT CABLE WITH TWO NO. 6 AWG 2400 VOLT CABLES</t>
  </si>
  <si>
    <t>ONLY FOR EXISTING 2C CIRCUITS</t>
  </si>
  <si>
    <t>625E24000</t>
  </si>
  <si>
    <t>1-1/2" DUCT CABLE WITH TWO NO. 4 AWG 600 VOLT CABLES</t>
  </si>
  <si>
    <t>625E24100</t>
  </si>
  <si>
    <t>1-1/2" DUCT CABLE WITH TWO NO. 4 AWG 2400 VOLT CABLES</t>
  </si>
  <si>
    <t>625E24101</t>
  </si>
  <si>
    <t>1-1/2" DUCT CABLE WITH TWO NO. 4 AWG 2400 VOLT CABLES, AS PER PLAN</t>
  </si>
  <si>
    <t>625E24200</t>
  </si>
  <si>
    <t>1-1/2" DUCT CABLE WITH TWO NO. 2 AWG 600 VOLT CABLES</t>
  </si>
  <si>
    <t>625E24201</t>
  </si>
  <si>
    <t>1-1/2" DUCT CABLE WITH TWO NO. 2 AWG 600 VOLT CABLES, AS PER PLAN</t>
  </si>
  <si>
    <t>625E24300</t>
  </si>
  <si>
    <t>1-1/2" DUCT CABLE WITH TWO NO. 2 AWG 2400 VOLT CABLES</t>
  </si>
  <si>
    <t>625E24301</t>
  </si>
  <si>
    <t>1-1/2" DUCT CABLE WITH TWO NO. 2 AWG 2400 VOLT CABLES, AS PER PLAN</t>
  </si>
  <si>
    <t>625E24310</t>
  </si>
  <si>
    <t>1-1/2" DUCT CABLE WITH TWO NO. 1/0 AWG 2400 VOLT CABLES</t>
  </si>
  <si>
    <t>625E24311</t>
  </si>
  <si>
    <t>1-1/2" DUCT CABLE WITH TWO NO. 1/0 AWG 2400 VOLT CABLES, AS PER PLAN</t>
  </si>
  <si>
    <t>625E24314</t>
  </si>
  <si>
    <t>1-1/2" DUCT CABLE WITH THREE NO. 1/0 AWG 2400 VOLT CABLES</t>
  </si>
  <si>
    <t>625E24315</t>
  </si>
  <si>
    <t>1-1/2" DUCT CABLE WITH THREE NO. 1/0 AWG 2400 VOLT CABLES, AS PER PLAN</t>
  </si>
  <si>
    <t>625E24320</t>
  </si>
  <si>
    <t>1-1/2" DUCT CABLE WITH THREE NO. 4 AWG 2400 VOLT CABLES</t>
  </si>
  <si>
    <t>625E24321</t>
  </si>
  <si>
    <t>1-1/2" DUCT CABLE WITH THREE NO. 4 AWG 2400 VOLT CABLES, AS PER PLAN</t>
  </si>
  <si>
    <t>625E24324</t>
  </si>
  <si>
    <t>1-1/2" DUCT CABLE WITH THREE NO. 6 AWG 2400 VOLT CABLES</t>
  </si>
  <si>
    <t>625E24330</t>
  </si>
  <si>
    <t>1-1/2" DUCT CABLE WITH THREE NO. 2 AWG 2400 VOLT CABLES</t>
  </si>
  <si>
    <t>625E24331</t>
  </si>
  <si>
    <t>1-1/2" DUCT CABLE WITH THREE NO. 2 AWG 2400 VOLT CABLES, AS PER PLAN</t>
  </si>
  <si>
    <t>625E24350</t>
  </si>
  <si>
    <t>1-1/2" DUCT CABLE WITH FOUR NO. 4 AWG 2400 VOLT CABLES</t>
  </si>
  <si>
    <t>625E24351</t>
  </si>
  <si>
    <t>1-1/2" DUCT CABLE WITH FOUR NO. 4 AWG 2400 VOLT CABLES, AS PER PLAN</t>
  </si>
  <si>
    <t>625E24400</t>
  </si>
  <si>
    <t>DUCT CABLE, MISC.:</t>
  </si>
  <si>
    <t>625E25000</t>
  </si>
  <si>
    <t>CONDUIT, 3/4", 725.04</t>
  </si>
  <si>
    <t>625E25001</t>
  </si>
  <si>
    <t>CONDUIT, 3/4", 725.04, AS PER PLAN</t>
  </si>
  <si>
    <t>625E25010</t>
  </si>
  <si>
    <t>CONDUIT, 3/4", 725.05</t>
  </si>
  <si>
    <t>625E25011</t>
  </si>
  <si>
    <t>CONDUIT, 3/4", 725.05, AS PER PLAN</t>
  </si>
  <si>
    <t>625E25012</t>
  </si>
  <si>
    <t>CONDUIT, 3/4", 725.051</t>
  </si>
  <si>
    <t>625E25013</t>
  </si>
  <si>
    <t>CONDUIT, 3/4", 725.051, AS PER PLAN</t>
  </si>
  <si>
    <t>625E25014</t>
  </si>
  <si>
    <t>CONDUIT, 3/4", 725.052</t>
  </si>
  <si>
    <t>625E25015</t>
  </si>
  <si>
    <t>CONDUIT, 3/4", 725.052, AS PER PLAN</t>
  </si>
  <si>
    <t>625E25100</t>
  </si>
  <si>
    <t>CONDUIT, 1", 725.04</t>
  </si>
  <si>
    <t>625E25101</t>
  </si>
  <si>
    <t>CONDUIT, 1", 725.04, AS PER PLAN</t>
  </si>
  <si>
    <t>625E25102</t>
  </si>
  <si>
    <t>CONDUIT, 1", 725.05</t>
  </si>
  <si>
    <t>625E25103</t>
  </si>
  <si>
    <t>CONDUIT, 1", 725.05, AS PER PLAN</t>
  </si>
  <si>
    <t>625E25104</t>
  </si>
  <si>
    <t>CONDUIT, 1", 725.051</t>
  </si>
  <si>
    <t>625E25105</t>
  </si>
  <si>
    <t>CONDUIT, 1", 725.051, AS PER PLAN</t>
  </si>
  <si>
    <t>625E25106</t>
  </si>
  <si>
    <t>CONDUIT, 1", 725.052</t>
  </si>
  <si>
    <t>625E25107</t>
  </si>
  <si>
    <t>CONDUIT, 1", 725.052, AS PER PLAN</t>
  </si>
  <si>
    <t>625E25200</t>
  </si>
  <si>
    <t>CONDUIT, 1-1/4", 725.04</t>
  </si>
  <si>
    <t>625E25201</t>
  </si>
  <si>
    <t>CONDUIT, 1-1/4", 725.04, AS PER PLAN</t>
  </si>
  <si>
    <t>625E25202</t>
  </si>
  <si>
    <t>CONDUIT, 1-1/4", 725.05</t>
  </si>
  <si>
    <t>625E25203</t>
  </si>
  <si>
    <t>CONDUIT, 1-1/4", 725.05, AS PER PLAN</t>
  </si>
  <si>
    <t>625E25204</t>
  </si>
  <si>
    <t>CONDUIT, 1-1/4", 725.051</t>
  </si>
  <si>
    <t>625E25205</t>
  </si>
  <si>
    <t>CONDUIT, 1-1/4", 725.051, AS PER PLAN</t>
  </si>
  <si>
    <t>625E25206</t>
  </si>
  <si>
    <t>CONDUIT, 1-1/4", 725.052</t>
  </si>
  <si>
    <t>625E25207</t>
  </si>
  <si>
    <t>CONDUIT, 1-1/4", 725.052, AS PER PLAN</t>
  </si>
  <si>
    <t>625E25300</t>
  </si>
  <si>
    <t>CONDUIT, 1-1/2", 725.04</t>
  </si>
  <si>
    <t>625E25301</t>
  </si>
  <si>
    <t>CONDUIT, 1-1/2", 725.04, AS PER PLAN</t>
  </si>
  <si>
    <t>625E25302</t>
  </si>
  <si>
    <t>CONDUIT, 1-1/2", 725.05</t>
  </si>
  <si>
    <t>625E25303</t>
  </si>
  <si>
    <t>CONDUIT, 1-1/2", 725.05, AS PER PLAN</t>
  </si>
  <si>
    <t>625E25304</t>
  </si>
  <si>
    <t>CONDUIT, 1-1/2", 725.051</t>
  </si>
  <si>
    <t>625E25305</t>
  </si>
  <si>
    <t>CONDUIT, 1-1/2", 725.051, AS PER PLAN</t>
  </si>
  <si>
    <t>625E25306</t>
  </si>
  <si>
    <t>CONDUIT, 1-1/2", 725.052</t>
  </si>
  <si>
    <t>625E25307</t>
  </si>
  <si>
    <t>CONDUIT, 1-1/2", 725.052, AS PER PLAN</t>
  </si>
  <si>
    <t>625E25400</t>
  </si>
  <si>
    <t>CONDUIT, 2", 725.04</t>
  </si>
  <si>
    <t>625E25401</t>
  </si>
  <si>
    <t>CONDUIT, 2", 725.04, AS PER PLAN</t>
  </si>
  <si>
    <t>625E25402</t>
  </si>
  <si>
    <t>CONDUIT, 2", 725.05</t>
  </si>
  <si>
    <t>625E25403</t>
  </si>
  <si>
    <t>CONDUIT, 2", 725.05, AS PER PLAN</t>
  </si>
  <si>
    <t>625E25404</t>
  </si>
  <si>
    <t>CONDUIT, 2-1/2", 725.04</t>
  </si>
  <si>
    <t>625E25405</t>
  </si>
  <si>
    <t>CONDUIT, 2-1/2", 725.04, AS PER PLAN</t>
  </si>
  <si>
    <t>625E25406</t>
  </si>
  <si>
    <t>CONDUIT, 2-1/2", 725.05</t>
  </si>
  <si>
    <t>625E25407</t>
  </si>
  <si>
    <t>CONDUIT, 2-1/2", 725.05, AS PER PLAN</t>
  </si>
  <si>
    <t>625E25408</t>
  </si>
  <si>
    <t>CONDUIT, 2", 725.051</t>
  </si>
  <si>
    <t>625E25409</t>
  </si>
  <si>
    <t>CONDUIT, 2", 725.051, AS PER PLAN</t>
  </si>
  <si>
    <t>625E25410</t>
  </si>
  <si>
    <t>CONDUIT, 2", 725.052</t>
  </si>
  <si>
    <t>625E25411</t>
  </si>
  <si>
    <t>CONDUIT, 2", 725.052, AS PER PLAN</t>
  </si>
  <si>
    <t>625E25412</t>
  </si>
  <si>
    <t>CONDUIT, 2-1/2", 725.051</t>
  </si>
  <si>
    <t>625E25413</t>
  </si>
  <si>
    <t>CONDUIT, 2-1/2", 725.051, AS PER PLAN</t>
  </si>
  <si>
    <t>625E25414</t>
  </si>
  <si>
    <t>CONDUIT, 2-1/2", 725.052</t>
  </si>
  <si>
    <t>625E25415</t>
  </si>
  <si>
    <t>CONDUIT, 2-1/2", 725.052, AS PER PLAN</t>
  </si>
  <si>
    <t>625E25500</t>
  </si>
  <si>
    <t>CONDUIT, 3", 725.04</t>
  </si>
  <si>
    <t>625E25501</t>
  </si>
  <si>
    <t>CONDUIT, 3", 725.04, AS PER PLAN</t>
  </si>
  <si>
    <t>625E25502</t>
  </si>
  <si>
    <t>CONDUIT, 3", 725.05</t>
  </si>
  <si>
    <t>625E25503</t>
  </si>
  <si>
    <t>CONDUIT, 3", 725.05, AS PER PLAN</t>
  </si>
  <si>
    <t>625E25504</t>
  </si>
  <si>
    <t>CONDUIT, 3", 725.051</t>
  </si>
  <si>
    <t>625E25505</t>
  </si>
  <si>
    <t>CONDUIT, 3", 725.051, AS PER PLAN</t>
  </si>
  <si>
    <t>625E25506</t>
  </si>
  <si>
    <t>CONDUIT, 3", 725.052</t>
  </si>
  <si>
    <t>625E25507</t>
  </si>
  <si>
    <t>CONDUIT, 3", 725.052, AS PER PLAN</t>
  </si>
  <si>
    <t>625E25550</t>
  </si>
  <si>
    <t>CONDUIT, 3-1/2", 725.04</t>
  </si>
  <si>
    <t>625E25600</t>
  </si>
  <si>
    <t>CONDUIT, 4", 725.04</t>
  </si>
  <si>
    <t>625E25601</t>
  </si>
  <si>
    <t>CONDUIT, 4", 725.04, AS PER PLAN</t>
  </si>
  <si>
    <t>625E25602</t>
  </si>
  <si>
    <t>CONDUIT, 4", 725.05</t>
  </si>
  <si>
    <t>625E25603</t>
  </si>
  <si>
    <t>CONDUIT, 4", 725.05, AS PER PLAN</t>
  </si>
  <si>
    <t>625E25604</t>
  </si>
  <si>
    <t>CONDUIT, 4", 725.051</t>
  </si>
  <si>
    <t>625E25605</t>
  </si>
  <si>
    <t>CONDUIT, 4", 725.051, AS PER PLAN</t>
  </si>
  <si>
    <t>625E25606</t>
  </si>
  <si>
    <t>CONDUIT, 4", 725.052</t>
  </si>
  <si>
    <t>625E25607</t>
  </si>
  <si>
    <t>CONDUIT, 4", 725.052, AS PER PLAN</t>
  </si>
  <si>
    <t>625E25700</t>
  </si>
  <si>
    <t>CONDUIT, 6", 725.04</t>
  </si>
  <si>
    <t>625E25710</t>
  </si>
  <si>
    <t>CONDUIT, 6", 725.05</t>
  </si>
  <si>
    <t>625E25711</t>
  </si>
  <si>
    <t>CONDUIT, 6", 725.05, AS PER PLAN</t>
  </si>
  <si>
    <t>625E25712</t>
  </si>
  <si>
    <t>CONDUIT, 6", 725.051</t>
  </si>
  <si>
    <t>625E25713</t>
  </si>
  <si>
    <t>CONDUIT, 6", 725.051, AS PER PLAN</t>
  </si>
  <si>
    <t>625E25714</t>
  </si>
  <si>
    <t>CONDUIT, 6", 725.052</t>
  </si>
  <si>
    <t>625E25715</t>
  </si>
  <si>
    <t>CONDUIT, 6", 725.052, AS PER PLAN</t>
  </si>
  <si>
    <t>625E25721</t>
  </si>
  <si>
    <t>CONDUIT, AS PER PLAN</t>
  </si>
  <si>
    <t>625E25802</t>
  </si>
  <si>
    <t>CONDUIT, CONCRETE ENCASED</t>
  </si>
  <si>
    <t>625E25803</t>
  </si>
  <si>
    <t>CONDUIT, CONCRETE ENCASED, AS PER PLAN</t>
  </si>
  <si>
    <t>625E25900</t>
  </si>
  <si>
    <t>CONDUIT, JACKED OR DRILLED</t>
  </si>
  <si>
    <t>625E25901</t>
  </si>
  <si>
    <t>CONDUIT, JACKED OR DRILLED, AS PER PLAN</t>
  </si>
  <si>
    <t>625E25902</t>
  </si>
  <si>
    <t>CONDUIT, JACKED OR DRILLED, 725.04</t>
  </si>
  <si>
    <t>625E25903</t>
  </si>
  <si>
    <t>CONDUIT, JACKED OR DRILLED, 725.04, AS PER PLAN</t>
  </si>
  <si>
    <t>625E25904</t>
  </si>
  <si>
    <t>CONDUIT, JACKED OR DRILLED, 725.05</t>
  </si>
  <si>
    <t>625E25906</t>
  </si>
  <si>
    <t>CONDUIT, JACKED OR DRILLED, 725.051</t>
  </si>
  <si>
    <t>625E25907</t>
  </si>
  <si>
    <t>CONDUIT, JACKED OR DRILLED, 725.051, AS PER PLAN</t>
  </si>
  <si>
    <t>625E25908</t>
  </si>
  <si>
    <t>CONDUIT, JACKED OR DRILLED, 725.052</t>
  </si>
  <si>
    <t>625E25909</t>
  </si>
  <si>
    <t>CONDUIT, JACKED OR DRILLED, 725.052, AS PER PLAN</t>
  </si>
  <si>
    <t>625E25910</t>
  </si>
  <si>
    <t>CONDUIT CLEANED AND CABLES REMOVED</t>
  </si>
  <si>
    <t>625E25911</t>
  </si>
  <si>
    <t>CONDUIT CLEANED AND CABLES REMOVED, AS PER PLAN</t>
  </si>
  <si>
    <t>625E25920</t>
  </si>
  <si>
    <t>625E25930</t>
  </si>
  <si>
    <t>625E26250</t>
  </si>
  <si>
    <t>LUMINAIRE, CONVENTIONAL</t>
  </si>
  <si>
    <t>625E26251</t>
  </si>
  <si>
    <t>LUMINAIRE, CONVENTIONAL, AS PER PLAN</t>
  </si>
  <si>
    <t>625E26252</t>
  </si>
  <si>
    <t>LUMINAIRE, CONVENTIONAL, SOLID STATE (LED)</t>
  </si>
  <si>
    <t>625E26253</t>
  </si>
  <si>
    <t>LUMINAIRE, CONVENTIONAL, SOLID STATE (LED), AS PER PLAN</t>
  </si>
  <si>
    <t>625E26260</t>
  </si>
  <si>
    <t>LUMINAIRE, HIGH MAST</t>
  </si>
  <si>
    <t>625E26261</t>
  </si>
  <si>
    <t>LUMINAIRE, HIGH MAST, AS PER PLAN</t>
  </si>
  <si>
    <t>625E26262</t>
  </si>
  <si>
    <t>LUMINAIRE, HIGH MAST, SOLID STATE (LED)</t>
  </si>
  <si>
    <t>625E26263</t>
  </si>
  <si>
    <t>LUMINAIRE, HIGH MAST, SOLID STATE (LED), AS PER PLAN</t>
  </si>
  <si>
    <t>625E26270</t>
  </si>
  <si>
    <t>LUMINAIRE, LOW MAST</t>
  </si>
  <si>
    <t>625E26271</t>
  </si>
  <si>
    <t>LUMINAIRE, LOW MAST, AS PER PLAN</t>
  </si>
  <si>
    <t>625E26272</t>
  </si>
  <si>
    <t>LUMINAIRE, LOW MAST, SOLID STATE (LED)</t>
  </si>
  <si>
    <t>625E26273</t>
  </si>
  <si>
    <t>LUMINAIRE, LOW MAST, SOLID STATE (LED), AS PER PLAN</t>
  </si>
  <si>
    <t>625E27400</t>
  </si>
  <si>
    <t>LUMINAIRE, POST TOP</t>
  </si>
  <si>
    <t>625E27401</t>
  </si>
  <si>
    <t>LUMINAIRE, POST TOP, AS PER PLAN</t>
  </si>
  <si>
    <t>625E27402</t>
  </si>
  <si>
    <t>LUMINAIRE, POST TOP, SOLID STATE (LED)</t>
  </si>
  <si>
    <t>625E27403</t>
  </si>
  <si>
    <t>LUMINAIRE, POST TOP, SOLID STATE (LED), AS PER PLAN</t>
  </si>
  <si>
    <t>625E27500</t>
  </si>
  <si>
    <t>LUMINAIRE, UNDERPASS</t>
  </si>
  <si>
    <t>625E27501</t>
  </si>
  <si>
    <t>LUMINAIRE, UNDERPASS, AS PER PLAN</t>
  </si>
  <si>
    <t>625E27502</t>
  </si>
  <si>
    <t>LUMINAIRE, UNDERPASS, SOLID STATE (LED)</t>
  </si>
  <si>
    <t>625E27503</t>
  </si>
  <si>
    <t>LUMINAIRE, UNDERPASS, SOLID STATE (LED), AS PER PLAN</t>
  </si>
  <si>
    <t>625E27504</t>
  </si>
  <si>
    <t>LUMINAIRE, TUNNEL, SOLID STATE (LED)</t>
  </si>
  <si>
    <t>625E27505</t>
  </si>
  <si>
    <t>LUMINAIRE, TUNNEL, SOLID STATE (LED), AS PER PLAN</t>
  </si>
  <si>
    <t>625E27520</t>
  </si>
  <si>
    <t>REMOVAL OF LUMINAIRE AND REERECTION</t>
  </si>
  <si>
    <t>625E27521</t>
  </si>
  <si>
    <t>REMOVAL OF LUMINAIRE AND REERECTION, AS PER PLAN</t>
  </si>
  <si>
    <t>625E27550</t>
  </si>
  <si>
    <t>LUMINAIRE, DECORATIVE</t>
  </si>
  <si>
    <t>625E27551</t>
  </si>
  <si>
    <t>LUMINAIRE, DECORATIVE, AS PER PLAN</t>
  </si>
  <si>
    <t>625E27560</t>
  </si>
  <si>
    <t>LUMINAIRE, INSTALLATION ONLY</t>
  </si>
  <si>
    <t>625E27561</t>
  </si>
  <si>
    <t>LUMINAIRE, INSTALLATION ONLY, AS PER PLAN</t>
  </si>
  <si>
    <t>625E27600</t>
  </si>
  <si>
    <t>LUMINAIRE, MISC.:</t>
  </si>
  <si>
    <t>625E27700</t>
  </si>
  <si>
    <t>FXMT</t>
  </si>
  <si>
    <t>625E27800</t>
  </si>
  <si>
    <t>BALLAST, MISC.:</t>
  </si>
  <si>
    <t>625E28000</t>
  </si>
  <si>
    <t>GLARE SHIELD</t>
  </si>
  <si>
    <t>625E28001</t>
  </si>
  <si>
    <t>GLARE SHIELD, AS PER PLAN</t>
  </si>
  <si>
    <t>625E29000</t>
  </si>
  <si>
    <t>625E29001</t>
  </si>
  <si>
    <t>TRENCH, AS PER PLAN</t>
  </si>
  <si>
    <t>625E29002</t>
  </si>
  <si>
    <t>TRENCH, 24" DEEP</t>
  </si>
  <si>
    <t>625E29003</t>
  </si>
  <si>
    <t>TRENCH, 24" DEEP, AS PER PLAN</t>
  </si>
  <si>
    <t>625E29010</t>
  </si>
  <si>
    <t>TRENCH, 30" DEEP</t>
  </si>
  <si>
    <t>625E29011</t>
  </si>
  <si>
    <t>TRENCH, 30" DEEP, AS PER PLAN</t>
  </si>
  <si>
    <t>625E29100</t>
  </si>
  <si>
    <t>TRENCH, 36" DEEP</t>
  </si>
  <si>
    <t>625E29101</t>
  </si>
  <si>
    <t>TRENCH, 36" DEEP, AS PER PLAN</t>
  </si>
  <si>
    <t>625E29200</t>
  </si>
  <si>
    <t>TRENCH, 48" DEEP</t>
  </si>
  <si>
    <t>625E29201</t>
  </si>
  <si>
    <t>TRENCH, 48" DEEP, AS PER PLAN</t>
  </si>
  <si>
    <t>625E29400</t>
  </si>
  <si>
    <t>TRENCH IN PAVED AREA</t>
  </si>
  <si>
    <t>625E29401</t>
  </si>
  <si>
    <t>TRENCH IN PAVED AREAS, AS PER PLAN</t>
  </si>
  <si>
    <t>625E29700</t>
  </si>
  <si>
    <t>TRENCH, MISC.:</t>
  </si>
  <si>
    <t>625E29900</t>
  </si>
  <si>
    <t>JUNCTION BOX</t>
  </si>
  <si>
    <t>625E29901</t>
  </si>
  <si>
    <t>JUNCTION BOX, AS PER PLAN</t>
  </si>
  <si>
    <t>625E29910</t>
  </si>
  <si>
    <t>TRANSITION JUNCTION BOX</t>
  </si>
  <si>
    <t>625E29911</t>
  </si>
  <si>
    <t>TRANSITION JUNCTION BOX, AS PER PLAN</t>
  </si>
  <si>
    <t>625E29920</t>
  </si>
  <si>
    <t>STRUCTURE JUNCTION BOX</t>
  </si>
  <si>
    <t>625E29921</t>
  </si>
  <si>
    <t>STRUCTURE JUNCTION BOX, AS PER PLAN</t>
  </si>
  <si>
    <t>625E29930</t>
  </si>
  <si>
    <t>MEDIAN JUNCTION BOX</t>
  </si>
  <si>
    <t>625E29931</t>
  </si>
  <si>
    <t>MEDIAN JUNCTION BOX, AS PER PLAN</t>
  </si>
  <si>
    <t>625E29940</t>
  </si>
  <si>
    <t>BARRIER JUNCTION BOX</t>
  </si>
  <si>
    <t>625E29941</t>
  </si>
  <si>
    <t>BARRIER JUNCTION BOX, AS PER PLAN</t>
  </si>
  <si>
    <t>625E30500</t>
  </si>
  <si>
    <t>PULL BOX, 725.06, SIZE 1.5</t>
  </si>
  <si>
    <t>625E30510</t>
  </si>
  <si>
    <t>PULL BOX, 725.06, SIZE 4</t>
  </si>
  <si>
    <t>625E30520</t>
  </si>
  <si>
    <t>PULL BOX, 725.06, SIZE 7</t>
  </si>
  <si>
    <t>625E30530</t>
  </si>
  <si>
    <t>PULL BOX, 725.06, SIZE 18</t>
  </si>
  <si>
    <t>625E30540</t>
  </si>
  <si>
    <t>PULL BOX, 725.06, SIZE 30</t>
  </si>
  <si>
    <t>625E30600</t>
  </si>
  <si>
    <t>PULL BOX, 725.07, SIZE 1.5</t>
  </si>
  <si>
    <t>625E30610</t>
  </si>
  <si>
    <t>PULL BOX, 725.07, SIZE 4</t>
  </si>
  <si>
    <t>625E30620</t>
  </si>
  <si>
    <t>PULL BOX, 725.07, SIZE 7</t>
  </si>
  <si>
    <t>625E30630</t>
  </si>
  <si>
    <t>PULL BOX, 725.07, SIZE 18</t>
  </si>
  <si>
    <t>625E30640</t>
  </si>
  <si>
    <t>PULL BOX, 725.07, SIZE 30</t>
  </si>
  <si>
    <t>625E30700</t>
  </si>
  <si>
    <t>PULL BOX, 725.08, 18"</t>
  </si>
  <si>
    <t>625E30701</t>
  </si>
  <si>
    <t>PULL BOX, 725.08, 18", AS PER PLAN</t>
  </si>
  <si>
    <t>625E30706</t>
  </si>
  <si>
    <t>PULL BOX, 725.08, 24"</t>
  </si>
  <si>
    <t>625E30707</t>
  </si>
  <si>
    <t>PULL BOX, 725.08, 24", AS PER PLAN</t>
  </si>
  <si>
    <t>625E30710</t>
  </si>
  <si>
    <t>PULL BOX, 725.08, 32"</t>
  </si>
  <si>
    <t>625E30711</t>
  </si>
  <si>
    <t>PULL BOX, 725.08, 32", AS PER PLAN</t>
  </si>
  <si>
    <t>625E30720</t>
  </si>
  <si>
    <t>PULL BOX, 725.08, 36"</t>
  </si>
  <si>
    <t>625E30721</t>
  </si>
  <si>
    <t>PULL BOX, 725.08, 36", AS PER PLAN</t>
  </si>
  <si>
    <t>625E30730</t>
  </si>
  <si>
    <t>PULL BOX, 725.08, 48", TYPE 1</t>
  </si>
  <si>
    <t>625E30731</t>
  </si>
  <si>
    <t>PULL BOX, 725.08, 48", TYPE 1, AS PER PLAN</t>
  </si>
  <si>
    <t>625E30732</t>
  </si>
  <si>
    <t>PULL BOX, 725.08, 48", TYPE 2</t>
  </si>
  <si>
    <t>625E30733</t>
  </si>
  <si>
    <t>PULL BOX, 725.08, 48", TYPE 2, AS PER PLAN</t>
  </si>
  <si>
    <t>625E30800</t>
  </si>
  <si>
    <t>PULL BOX, 725.12, SIZE 1.5</t>
  </si>
  <si>
    <t>625E30810</t>
  </si>
  <si>
    <t>PULL BOX, 725.12, SIZE 4</t>
  </si>
  <si>
    <t>625E30820</t>
  </si>
  <si>
    <t>PULL BOX, 725.12, SIZE 7</t>
  </si>
  <si>
    <t>625E30830</t>
  </si>
  <si>
    <t>PULL BOX, 725.12, SIZE 18</t>
  </si>
  <si>
    <t>625E30840</t>
  </si>
  <si>
    <t>PULL BOX, 725.12, SIZE 30</t>
  </si>
  <si>
    <t>625E31500</t>
  </si>
  <si>
    <t>MEDIAN PULL BOX</t>
  </si>
  <si>
    <t>625E31501</t>
  </si>
  <si>
    <t>MEDIAN PULL BOX, AS PER PLAN</t>
  </si>
  <si>
    <t>625E31506</t>
  </si>
  <si>
    <t>PULL BOX REMOVED AND REPLACED</t>
  </si>
  <si>
    <t>625E31507</t>
  </si>
  <si>
    <t>PULL BOX REMOVED AND REPLACED, AS PER PLAN</t>
  </si>
  <si>
    <t>625E31510</t>
  </si>
  <si>
    <t>PULL BOX REMOVED</t>
  </si>
  <si>
    <t>625E31511</t>
  </si>
  <si>
    <t>PULL BOX REMOVED, AS PER PLAN</t>
  </si>
  <si>
    <t>625E31600</t>
  </si>
  <si>
    <t>PULL BOX, MISC.:</t>
  </si>
  <si>
    <t>625E32000</t>
  </si>
  <si>
    <t>GROUND ROD</t>
  </si>
  <si>
    <t>625E32001</t>
  </si>
  <si>
    <t>GROUND ROD, AS PER PLAN</t>
  </si>
  <si>
    <t>625E33000</t>
  </si>
  <si>
    <t>STRUCTURE GROUNDING SYSTEM</t>
  </si>
  <si>
    <t>625E33001</t>
  </si>
  <si>
    <t>STRUCTURE GROUNDING SYSTEM, AS PER PLAN</t>
  </si>
  <si>
    <t>625E33100</t>
  </si>
  <si>
    <t>CIRCUIT BREAKER, TOWER LIGHTING</t>
  </si>
  <si>
    <t>625E33101</t>
  </si>
  <si>
    <t>CIRCUIT BREAKER, TOWER LIGHTING, AS PER PLAN</t>
  </si>
  <si>
    <t>625E34000</t>
  </si>
  <si>
    <t>POWER SERVICE</t>
  </si>
  <si>
    <t>625E34001</t>
  </si>
  <si>
    <t>POWER SERVICE, AS PER PLAN</t>
  </si>
  <si>
    <t>625E34010</t>
  </si>
  <si>
    <t>POWER SERVICE REFURBISHED</t>
  </si>
  <si>
    <t>625E34011</t>
  </si>
  <si>
    <t>POWER SERVICE REFURBISHED, AS PER PLAN</t>
  </si>
  <si>
    <t>625E34100</t>
  </si>
  <si>
    <t>SPECIAL - POWER SERVICE FENCE</t>
  </si>
  <si>
    <t>625E34300</t>
  </si>
  <si>
    <t>TRANSFORMER PAD, CONCRETE</t>
  </si>
  <si>
    <t>625E34301</t>
  </si>
  <si>
    <t>TRANSFORMER PAD, CONCRETE, AS PER PLAN</t>
  </si>
  <si>
    <t>625E34450</t>
  </si>
  <si>
    <t>CONTROL CENTER CABINET, COMPLETE</t>
  </si>
  <si>
    <t>625E34451</t>
  </si>
  <si>
    <t>CONTROL CENTER CABINET, COMPLETE, AS PER PLAN</t>
  </si>
  <si>
    <t>625E34507</t>
  </si>
  <si>
    <t>CONTROL CENTER MAINTENANCE ITEM, AS PER PLAN</t>
  </si>
  <si>
    <t>625E34600</t>
  </si>
  <si>
    <t>PROGRAMMABLE LOGIC CONTROLLER (PLC), BASIC</t>
  </si>
  <si>
    <t>625E34602</t>
  </si>
  <si>
    <t>PROGRAMMABLE LOGIC CONTROLLER (PLC), ADVANCED</t>
  </si>
  <si>
    <t>625E35000</t>
  </si>
  <si>
    <t>REERECT EXISTING LIGHT POLE</t>
  </si>
  <si>
    <t>625E35001</t>
  </si>
  <si>
    <t>REERECT EXISTING LIGHT POLE, AS PER PLAN</t>
  </si>
  <si>
    <t>625E35010</t>
  </si>
  <si>
    <t>REMOVE AND REERECT EXISTING LIGHT POLE</t>
  </si>
  <si>
    <t>625E35011</t>
  </si>
  <si>
    <t>REMOVE AND REERECT EXISTING LIGHT POLE, AS PER PLAN</t>
  </si>
  <si>
    <t>625E35020</t>
  </si>
  <si>
    <t>RE-ERECT EXISTING LIGHT TOWER</t>
  </si>
  <si>
    <t>625E35021</t>
  </si>
  <si>
    <t>RE-ERECT EXISTING LIGHT TOWER, AS PER PLAN</t>
  </si>
  <si>
    <t>625E35100</t>
  </si>
  <si>
    <t>REERECT EXISTING LUMINAIRE</t>
  </si>
  <si>
    <t>625E35101</t>
  </si>
  <si>
    <t>REERECT EXISTING LUMINAIRE, AS PER PLAN</t>
  </si>
  <si>
    <t>625E35520</t>
  </si>
  <si>
    <t>REMOVE AND REERECT BRACKET ARM</t>
  </si>
  <si>
    <t>625E35521</t>
  </si>
  <si>
    <t>REMOVE AND REERECT BRACKET ARM, AS PER PLAN</t>
  </si>
  <si>
    <t>625E36010</t>
  </si>
  <si>
    <t>UNDERGROUND WARNING/MARKING TAPE</t>
  </si>
  <si>
    <t>625E36011</t>
  </si>
  <si>
    <t>UNDERGROUND WARNING/MARKING TAPE, AS PER PLAN</t>
  </si>
  <si>
    <t>625E36200</t>
  </si>
  <si>
    <t>POWER CABLE FOR LIGHT TOWER</t>
  </si>
  <si>
    <t>625E36201</t>
  </si>
  <si>
    <t>POWER CABLE FOR LIGHT TOWER, AS PER PLAN</t>
  </si>
  <si>
    <t>625E37000</t>
  </si>
  <si>
    <t>SERVICE TO UNDERPASS LIGHTING</t>
  </si>
  <si>
    <t>625E37001</t>
  </si>
  <si>
    <t>SERVICE TO UNDERPASS LIGHTING, AS PER PLAN</t>
  </si>
  <si>
    <t>625E37100</t>
  </si>
  <si>
    <t>625E37101</t>
  </si>
  <si>
    <t>625E37200</t>
  </si>
  <si>
    <t>LIGHTING, MINIMAL MAINTENANCE</t>
  </si>
  <si>
    <t>625E37201</t>
  </si>
  <si>
    <t>LIGHTING, MINIMAL MAINTENANCE, AS PER PLAN</t>
  </si>
  <si>
    <t>625E37211</t>
  </si>
  <si>
    <t>625E38000</t>
  </si>
  <si>
    <t>HIGH VOLTAGE TEST</t>
  </si>
  <si>
    <t>625E39000</t>
  </si>
  <si>
    <t>TEMPORARY LIGHTING</t>
  </si>
  <si>
    <t>625E39520</t>
  </si>
  <si>
    <t>PULL BOX CLEANED</t>
  </si>
  <si>
    <t>625E40000</t>
  </si>
  <si>
    <t>SPECIAL - MAINTAIN EXISTING LIGHTING</t>
  </si>
  <si>
    <t>625E40004</t>
  </si>
  <si>
    <t>625E40010</t>
  </si>
  <si>
    <t>SPECIAL - REPLACEMENT OF EXISTING LIGHTING UNIT</t>
  </si>
  <si>
    <t>625E50000</t>
  </si>
  <si>
    <t>REPAIRING UNDERGROUND BREAK OF CABLE IN DUCT OR CONDUIT</t>
  </si>
  <si>
    <t>625E50001</t>
  </si>
  <si>
    <t>REPAIRING UNDERGROUND BREAK OF CABLE IN DUCT OR CONDUIT, AS PER PLAN</t>
  </si>
  <si>
    <t>625E50100</t>
  </si>
  <si>
    <t>TROUBLESHOOTING UNDERGROUND AND ABOVE GROUND CIRCUITRY PROBLEM</t>
  </si>
  <si>
    <t>625E50300</t>
  </si>
  <si>
    <t>FRANGIBLE BASE</t>
  </si>
  <si>
    <t>625E50301</t>
  </si>
  <si>
    <t>FRANGIBLE BASE, AS PER PLAN</t>
  </si>
  <si>
    <t>625E50400</t>
  </si>
  <si>
    <t>REPAIR INTEGRAL LUMINAIRE LOWERING MECHANISM OF TOWER LIGHTING FIXTURE</t>
  </si>
  <si>
    <t>625E50401</t>
  </si>
  <si>
    <t>REPAIR INTEGRAL LUMINAIRE LOWERING MECHANISM OF TOWER LIGHTING FIXTURE, AS PER PLAN</t>
  </si>
  <si>
    <t>625E50450</t>
  </si>
  <si>
    <t>SECONDARY SURGE PROTECTOR</t>
  </si>
  <si>
    <t>625E50451</t>
  </si>
  <si>
    <t>SECONDARY SURGE PROTECTOR, AS PER PLAN</t>
  </si>
  <si>
    <t>625E50500</t>
  </si>
  <si>
    <t>SPECIAL - EMERGENCY RESPONSE-KNOCKDOWN, ROADWAY HAZARD AND/OR LIVE EXPOSED WIRE</t>
  </si>
  <si>
    <t>625E50510</t>
  </si>
  <si>
    <t>625E60010</t>
  </si>
  <si>
    <t>LIGHT POLE REMOVED FOR REERECTION</t>
  </si>
  <si>
    <t>625E70000</t>
  </si>
  <si>
    <t>LIGHTING CONTACTOR</t>
  </si>
  <si>
    <t>625E70001</t>
  </si>
  <si>
    <t>LIGHTING CONTACTOR, AS PER PLAN</t>
  </si>
  <si>
    <t>625E75350</t>
  </si>
  <si>
    <t>LIGHT TOWER REMOVED</t>
  </si>
  <si>
    <t>625E75351</t>
  </si>
  <si>
    <t>LIGHT TOWER REMOVED, AS PER PLAN</t>
  </si>
  <si>
    <t>625E75360</t>
  </si>
  <si>
    <t>LIGHT TOWER REMOVED FOR STORAGE</t>
  </si>
  <si>
    <t>625E75361</t>
  </si>
  <si>
    <t>LIGHT TOWER REMOVED FOR STORAGE, AS PER PLAN</t>
  </si>
  <si>
    <t>625E75400</t>
  </si>
  <si>
    <t>LIGHT POLE REMOVED</t>
  </si>
  <si>
    <t>625E75401</t>
  </si>
  <si>
    <t>LIGHT POLE REMOVED, AS PER PLAN</t>
  </si>
  <si>
    <t>625E75402</t>
  </si>
  <si>
    <t>LIGHT POLE REMOVED FOR STORAGE</t>
  </si>
  <si>
    <t>625E75403</t>
  </si>
  <si>
    <t>LIGHT POLE REMOVED FOR STORAGE, AS PER PLAN</t>
  </si>
  <si>
    <t>625E75410</t>
  </si>
  <si>
    <t>LIGHT POLE REMOVED FOR REUSE</t>
  </si>
  <si>
    <t>625E75411</t>
  </si>
  <si>
    <t>LIGHT POLE REMOVED FOR REUSE, AS PER PLAN</t>
  </si>
  <si>
    <t>625E75500</t>
  </si>
  <si>
    <t>LIGHT POLE FOUNDATION REMOVED</t>
  </si>
  <si>
    <t>625E75501</t>
  </si>
  <si>
    <t>LIGHT POLE FOUNDATION REMOVED, AS PER PLAN</t>
  </si>
  <si>
    <t>625E75502</t>
  </si>
  <si>
    <t>PORTION OF LIGHT POLE FOUNDATION REMOVED</t>
  </si>
  <si>
    <t>625E75503</t>
  </si>
  <si>
    <t>PORTION OF LIGHT POLE FOUNDATION REMOVED, AS PER PLAN</t>
  </si>
  <si>
    <t>625E75504</t>
  </si>
  <si>
    <t>LUMINAIRE REMOVED FOR STORAGE</t>
  </si>
  <si>
    <t>625E75505</t>
  </si>
  <si>
    <t>LUMINAIRE REMOVED FOR STORAGE, AS PER PLAN</t>
  </si>
  <si>
    <t>625E75506</t>
  </si>
  <si>
    <t>LUMINAIRE REMOVED</t>
  </si>
  <si>
    <t>625E75507</t>
  </si>
  <si>
    <t>LUMINAIRE REMOVED, AS PER PLAN</t>
  </si>
  <si>
    <t>625E75508</t>
  </si>
  <si>
    <t>LUMINAIRE REMOVED FOR REUSE</t>
  </si>
  <si>
    <t>625E75510</t>
  </si>
  <si>
    <t>POWER SERVICE REMOVED</t>
  </si>
  <si>
    <t>625E75511</t>
  </si>
  <si>
    <t>POWER SERVICE REMOVED, AS PER PLAN</t>
  </si>
  <si>
    <t>625E75520</t>
  </si>
  <si>
    <t>LUMINAIRE SUPPORT REMOVED</t>
  </si>
  <si>
    <t>625E75521</t>
  </si>
  <si>
    <t>LUMINAIRE SUPPORT REMOVED, AS PER PLAN</t>
  </si>
  <si>
    <t>625E75522</t>
  </si>
  <si>
    <t>LUMINAIRE SUPPORT FOUNDATION REMOVED</t>
  </si>
  <si>
    <t>625E75540</t>
  </si>
  <si>
    <t>LIGHT TOWER FOUNDATION REMOVED</t>
  </si>
  <si>
    <t>625E75541</t>
  </si>
  <si>
    <t>LIGHT TOWER FOUNDATION REMOVED, AS PER PLAN</t>
  </si>
  <si>
    <t>625E75550</t>
  </si>
  <si>
    <t>DISTRIBUTION CABLE REMOVED</t>
  </si>
  <si>
    <t>625E75551</t>
  </si>
  <si>
    <t>DISTRIBUTION CABLE REMOVED, AS PER PLAN</t>
  </si>
  <si>
    <t>625E75800</t>
  </si>
  <si>
    <t>DISCONNECT CIRCUIT</t>
  </si>
  <si>
    <t>625E75801</t>
  </si>
  <si>
    <t>DISCONNECT CIRCUIT, AS PER PLAN</t>
  </si>
  <si>
    <t>625E76000</t>
  </si>
  <si>
    <t>ARC FLASH CALCULATIONS AND LABEL</t>
  </si>
  <si>
    <t>SPECIFY LOCATION</t>
  </si>
  <si>
    <t>625E80000</t>
  </si>
  <si>
    <t>SPECIAL - SURFACE PREPARATION</t>
  </si>
  <si>
    <t>625E98000</t>
  </si>
  <si>
    <t>LIGHTING, MISC.:</t>
  </si>
  <si>
    <t>625E98100</t>
  </si>
  <si>
    <t>625E98200</t>
  </si>
  <si>
    <t>625E98300</t>
  </si>
  <si>
    <t>625E98400</t>
  </si>
  <si>
    <t>625E98500</t>
  </si>
  <si>
    <t>625E98600</t>
  </si>
  <si>
    <t>625E98700</t>
  </si>
  <si>
    <t>625E99000</t>
  </si>
  <si>
    <t>SPECIAL - LIGHTING</t>
  </si>
  <si>
    <t>626E00102</t>
  </si>
  <si>
    <t>626E00110</t>
  </si>
  <si>
    <t>626E00112</t>
  </si>
  <si>
    <t>626E00114</t>
  </si>
  <si>
    <t>626E00116</t>
  </si>
  <si>
    <t>626E00118</t>
  </si>
  <si>
    <t>BARRIER REFLECTOR, TYPE 6</t>
  </si>
  <si>
    <t>626E00200</t>
  </si>
  <si>
    <t>SPECIAL - INCREASED BARRIER DELINEATION</t>
  </si>
  <si>
    <t>630E01100</t>
  </si>
  <si>
    <t>GROUND MOUNTED SUPPORT, NO. 1 POST</t>
  </si>
  <si>
    <t>630E01101</t>
  </si>
  <si>
    <t>GROUND MOUNTED SUPPORT, NO. 1 POST, AS PER PLAN</t>
  </si>
  <si>
    <t>630E02100</t>
  </si>
  <si>
    <t>GROUND MOUNTED SUPPORT, NO. 2 POST</t>
  </si>
  <si>
    <t>630E02101</t>
  </si>
  <si>
    <t>GROUND MOUNTED SUPPORT, NO. 2 POST, AS PER PLAN</t>
  </si>
  <si>
    <t>630E03100</t>
  </si>
  <si>
    <t>GROUND MOUNTED SUPPORT, NO. 3 POST</t>
  </si>
  <si>
    <t>630E03101</t>
  </si>
  <si>
    <t>GROUND MOUNTED SUPPORT, NO. 3 POST, AS PER PLAN</t>
  </si>
  <si>
    <t>630E04100</t>
  </si>
  <si>
    <t>GROUND MOUNTED SUPPORT, NO. 4 POST</t>
  </si>
  <si>
    <t>630E04101</t>
  </si>
  <si>
    <t>GROUND MOUNTED SUPPORT, NO. 4 POST, AS PER PLAN</t>
  </si>
  <si>
    <t>630E06100</t>
  </si>
  <si>
    <t>GROUND MOUNTED SUPPORT, NO. 6 POST</t>
  </si>
  <si>
    <t>630E06101</t>
  </si>
  <si>
    <t>GROUND MOUNTED SUPPORT, NO. 6 POST, AS PER PLAN</t>
  </si>
  <si>
    <t>630E06400</t>
  </si>
  <si>
    <t>GROUND MOUNTED STRUCTURAL BEAM SUPPORT, S4X7.7</t>
  </si>
  <si>
    <t>630E06401</t>
  </si>
  <si>
    <t>GROUND MOUNTED STRUCTURAL BEAM SUPPORT, S4X7.7, AS PER PLAN</t>
  </si>
  <si>
    <t>630E06500</t>
  </si>
  <si>
    <t>GROUND MOUNTED STRUCTURAL BEAM SUPPORT, W6X9</t>
  </si>
  <si>
    <t>630E06501</t>
  </si>
  <si>
    <t>GROUND MOUNTED STRUCTURAL BEAM SUPPORT, W6X9, AS PER PLAN</t>
  </si>
  <si>
    <t>630E07000</t>
  </si>
  <si>
    <t>GROUND MOUNTED STRUCTURAL BEAM SUPPORT, W8X18</t>
  </si>
  <si>
    <t>630E07001</t>
  </si>
  <si>
    <t>GROUND MOUNTED STRUCTURAL BEAM SUPPORT, W8X18, AS PER PLAN</t>
  </si>
  <si>
    <t>630E07500</t>
  </si>
  <si>
    <t>GROUND MOUNTED STRUCTURAL BEAM SUPPORT, W10X22</t>
  </si>
  <si>
    <t>630E07501</t>
  </si>
  <si>
    <t>GROUND MOUNTED STRUCTURAL BEAM SUPPORT, W10X22, AS PER PLAN</t>
  </si>
  <si>
    <t>630E07600</t>
  </si>
  <si>
    <t>GROUND MOUNTED STRUCTURAL BEAM SUPPORT, W10X12</t>
  </si>
  <si>
    <t>630E07601</t>
  </si>
  <si>
    <t>GROUND MOUNTED STRUCTURAL BEAM SUPPORT, W10X12, AS PER PLAN</t>
  </si>
  <si>
    <t>630E08000</t>
  </si>
  <si>
    <t>GROUND MOUNTED STRUCTURAL BEAM SUPPORT, W12X30</t>
  </si>
  <si>
    <t>630E08001</t>
  </si>
  <si>
    <t>GROUND MOUNTED STRUCTURAL BEAM SUPPORT, W12X30, AS PER PLAN</t>
  </si>
  <si>
    <t>630E08002</t>
  </si>
  <si>
    <t>ONE WAY SUPPORT, NO. 2 POST</t>
  </si>
  <si>
    <t>630E08004</t>
  </si>
  <si>
    <t>ONE WAY SUPPORT, NO. 3 POST</t>
  </si>
  <si>
    <t>630E08005</t>
  </si>
  <si>
    <t>ONE WAY SUPPORT, NO. 3 POST, AS PER PLAN</t>
  </si>
  <si>
    <t>630E08100</t>
  </si>
  <si>
    <t>ONE WAY SUPPORT, NO. 4 POST</t>
  </si>
  <si>
    <t>630E08101</t>
  </si>
  <si>
    <t>ONE WAY SUPPORT, NO. 4 POST, AS PER PLAN</t>
  </si>
  <si>
    <t>630E08200</t>
  </si>
  <si>
    <t>GROUND MOUNTED SUPPORT, PIPE</t>
  </si>
  <si>
    <t>630E08210</t>
  </si>
  <si>
    <t>630E08300</t>
  </si>
  <si>
    <t>GROUND MOUNTED WOODEN BOX BEAM SUPPORT, TYPE L BEAM</t>
  </si>
  <si>
    <t>630E08302</t>
  </si>
  <si>
    <t>GROUND MOUNTED WOODEN BOX BEAM SUPPORT, TYPE M BEAM</t>
  </si>
  <si>
    <t>630E08460</t>
  </si>
  <si>
    <t>TEMPORARY SIGN SUPPORT, NO. 3 POST</t>
  </si>
  <si>
    <t>630E08501</t>
  </si>
  <si>
    <t>STREET NAME SIGN SUPPORT, AS PER PLAN</t>
  </si>
  <si>
    <t>630E08510</t>
  </si>
  <si>
    <t>STREET NAME SIGN SUPPORT, NO. 2 POST</t>
  </si>
  <si>
    <t>630E08511</t>
  </si>
  <si>
    <t>STREET NAME SIGN SUPPORT, NO. 2 POST, AS PER PLAN</t>
  </si>
  <si>
    <t>630E08520</t>
  </si>
  <si>
    <t>STREET NAME SIGN SUPPORT, NO. 3 POST</t>
  </si>
  <si>
    <t>630E08521</t>
  </si>
  <si>
    <t>STREET NAME SIGN SUPPORT, NO. 3 POST, AS PER PLAN</t>
  </si>
  <si>
    <t>630E08530</t>
  </si>
  <si>
    <t>STREET NAME SIGN SUPPORT, NO. 4 POST</t>
  </si>
  <si>
    <t>630E08531</t>
  </si>
  <si>
    <t>STREET NAME SIGN SUPPORT, NO. 4 POST, AS PER PLAN</t>
  </si>
  <si>
    <t>630E08600</t>
  </si>
  <si>
    <t>SIGN POST REFLECTOR</t>
  </si>
  <si>
    <t>630E08601</t>
  </si>
  <si>
    <t>SIGN POST REFLECTOR, AS PER PLAN</t>
  </si>
  <si>
    <t>630E09000</t>
  </si>
  <si>
    <t>BREAKAWAY STRUCTURAL BEAM CONNECTION</t>
  </si>
  <si>
    <t>630E09001</t>
  </si>
  <si>
    <t>BREAKAWAY STRUCTURAL BEAM CONNECTION, AS PER PLAN</t>
  </si>
  <si>
    <t>630E09050</t>
  </si>
  <si>
    <t>TRIANGULAR SLIP BASE CONNECTION</t>
  </si>
  <si>
    <t>630E09051</t>
  </si>
  <si>
    <t>TRIANGULAR SLIP BASE CONNECTION, AS PER PLAN</t>
  </si>
  <si>
    <t>630E09100</t>
  </si>
  <si>
    <t>SURFACE PREPARATION, EXISTING SUPPORT SECTION</t>
  </si>
  <si>
    <t>630E09101</t>
  </si>
  <si>
    <t>SURFACE PREPARATION, EXISTING SUPPORT SECTION, AS PER PLAN</t>
  </si>
  <si>
    <t>630E09102</t>
  </si>
  <si>
    <t>SURFACE PREPARATION, NEW SUPPORT SECTION</t>
  </si>
  <si>
    <t>630E09103</t>
  </si>
  <si>
    <t>SURFACE PREPARATION, NEW SUPPORT SECTION, AS PER PLAN</t>
  </si>
  <si>
    <t>630E09104</t>
  </si>
  <si>
    <t>COATING, EPOXY PRIME COAT, SUPPORT SECTION</t>
  </si>
  <si>
    <t>630E09105</t>
  </si>
  <si>
    <t>COATING, EPOXY PRIME COAT, SUPPORT SECTION, AS PER PLAN</t>
  </si>
  <si>
    <t>630E09106</t>
  </si>
  <si>
    <t>COATING, EPOXY INTERMEDIATE COAT, SUPPORT SECTION</t>
  </si>
  <si>
    <t>630E09107</t>
  </si>
  <si>
    <t>COATING, EPOXY INTERMEDIATE COAT, SUPPORT SECTION, AS PER PLAN</t>
  </si>
  <si>
    <t>630E09108</t>
  </si>
  <si>
    <t>COATING, URETHANE TOP COAT, SUPPORT SECTION</t>
  </si>
  <si>
    <t>630E09109</t>
  </si>
  <si>
    <t>COATING, URETHANE TOP COAT, SUPPORT SECTION, AS PER PLAN</t>
  </si>
  <si>
    <t>630E09120</t>
  </si>
  <si>
    <t>COATING, ORGANIC ZINC PRIME COAT, SUPPORT SECTION</t>
  </si>
  <si>
    <t>630E09121</t>
  </si>
  <si>
    <t>COATING, ORGANIC ZINC PRIME COAT, SUPPORT SECTION, AS PER PLAN</t>
  </si>
  <si>
    <t>630E10102</t>
  </si>
  <si>
    <t>OVERHEAD SIGN SUPPORT, TYPE TC-16.21, DESIGN 1</t>
  </si>
  <si>
    <t>630E10103</t>
  </si>
  <si>
    <t>OVERHEAD SIGN SUPPORT, TYPE TC-16.21, DESIGN 1, AS PER PLAN</t>
  </si>
  <si>
    <t>630E10202</t>
  </si>
  <si>
    <t>OVERHEAD SIGN SUPPORT, TYPE TC-16.21, DESIGN 2</t>
  </si>
  <si>
    <t>630E10203</t>
  </si>
  <si>
    <t>OVERHEAD SIGN SUPPORT, TYPE TC-16.21, DESIGN 2, AS PER PLAN</t>
  </si>
  <si>
    <t>630E10302</t>
  </si>
  <si>
    <t>OVERHEAD SIGN SUPPORT, TYPE TC-16.21, DESIGN 3</t>
  </si>
  <si>
    <t>630E10303</t>
  </si>
  <si>
    <t>OVERHEAD SIGN SUPPORT, TYPE TC-16.21, DESIGN 3, AS PER PLAN</t>
  </si>
  <si>
    <t>630E10402</t>
  </si>
  <si>
    <t>OVERHEAD SIGN SUPPORT, TYPE TC-16.21, DESIGN 4</t>
  </si>
  <si>
    <t>630E10403</t>
  </si>
  <si>
    <t>OVERHEAD SIGN SUPPORT, TYPE TC-16.21, DESIGN 4, AS PER PLAN</t>
  </si>
  <si>
    <t>630E10502</t>
  </si>
  <si>
    <t>OVERHEAD SIGN SUPPORT, TYPE TC-16.21, DESIGN 5</t>
  </si>
  <si>
    <t>630E10503</t>
  </si>
  <si>
    <t>OVERHEAD SIGN SUPPORT, TYPE TC-16.21, DESIGN 5, AS PER PLAN</t>
  </si>
  <si>
    <t>630E10602</t>
  </si>
  <si>
    <t>OVERHEAD SIGN SUPPORT, TYPE TC-16.21, DESIGN 6</t>
  </si>
  <si>
    <t>630E10603</t>
  </si>
  <si>
    <t>OVERHEAD SIGN SUPPORT, TYPE TC-16.21, DESIGN 6, AS PER PLAN</t>
  </si>
  <si>
    <t>630E10702</t>
  </si>
  <si>
    <t>OVERHEAD SIGN SUPPORT, TYPE TC-16.21, DESIGN 7</t>
  </si>
  <si>
    <t>630E10703</t>
  </si>
  <si>
    <t>OVERHEAD SIGN SUPPORT, TYPE TC-16.21, DESIGN 7, AS PER PLAN</t>
  </si>
  <si>
    <t>630E10802</t>
  </si>
  <si>
    <t>OVERHEAD SIGN SUPPORT, TYPE TC-16.21, DESIGN 8</t>
  </si>
  <si>
    <t>630E10803</t>
  </si>
  <si>
    <t>OVERHEAD SIGN SUPPORT, TYPE TC-16.21, DESIGN 8, AS PER PLAN</t>
  </si>
  <si>
    <t>630E10902</t>
  </si>
  <si>
    <t>OVERHEAD SIGN SUPPORT, TYPE TC-16.21, DESIGN 9</t>
  </si>
  <si>
    <t>630E10903</t>
  </si>
  <si>
    <t>OVERHEAD SIGN SUPPORT, TYPE TC-16.21, DESIGN 9, AS PER PLAN</t>
  </si>
  <si>
    <t>630E11002</t>
  </si>
  <si>
    <t>OVERHEAD SIGN SUPPORT, TYPE TC-16.21, DESIGN 10</t>
  </si>
  <si>
    <t>630E11003</t>
  </si>
  <si>
    <t>OVERHEAD SIGN SUPPORT, TYPE TC-16.21, DESIGN 10, AS PER PLAN</t>
  </si>
  <si>
    <t>630E11102</t>
  </si>
  <si>
    <t>OVERHEAD SIGN SUPPORT, TYPE TC-16.21, DESIGN 11</t>
  </si>
  <si>
    <t>630E11103</t>
  </si>
  <si>
    <t>OVERHEAD SIGN SUPPORT, TYPE TC-16.21, DESIGN 11, AS PER PLAN</t>
  </si>
  <si>
    <t>630E11202</t>
  </si>
  <si>
    <t>OVERHEAD SIGN SUPPORT, TYPE TC-16.21, DESIGN 12</t>
  </si>
  <si>
    <t>630E11203</t>
  </si>
  <si>
    <t>OVERHEAD SIGN SUPPORT, TYPE TC-16.21, DESIGN 12, AS PER PLAN</t>
  </si>
  <si>
    <t>630E11206</t>
  </si>
  <si>
    <t>OVERHEAD SIGN SUPPORT, TYPE TC-16.21, DESIGN 13</t>
  </si>
  <si>
    <t>630E11207</t>
  </si>
  <si>
    <t>OVERHEAD SIGN SUPPORT, TYPE TC-16.21, DESIGN 13, AS PER PLAN</t>
  </si>
  <si>
    <t>630E11210</t>
  </si>
  <si>
    <t>OVERHEAD SIGN SUPPORT, TYPE TC-16.21, DESIGN 14</t>
  </si>
  <si>
    <t>630E11211</t>
  </si>
  <si>
    <t>OVERHEAD SIGN SUPPORT, TYPE TC-16.21, DESIGN 14, AS PER PLAN</t>
  </si>
  <si>
    <t>630E15102</t>
  </si>
  <si>
    <t>COMBINATION OVERHEAD SIGN SUPPORT, TYPE TC-16.21, DESIGN 1</t>
  </si>
  <si>
    <t>630E15103</t>
  </si>
  <si>
    <t>COMBINATION OVERHEAD SIGN SUPPORT, TYPE TC-16.21, DESIGN 1, AS PER PLAN</t>
  </si>
  <si>
    <t>630E15202</t>
  </si>
  <si>
    <t>COMBINATION OVERHEAD SIGN SUPPORT, TYPE TC-16.21, DESIGN 2</t>
  </si>
  <si>
    <t>630E15203</t>
  </si>
  <si>
    <t>COMBINATION OVERHEAD SIGN SUPPORT, TYPE TC-16.21, DESIGN 2, AS PER PLAN</t>
  </si>
  <si>
    <t>630E15302</t>
  </si>
  <si>
    <t>COMBINATION OVERHEAD SIGN SUPPORT, TYPE TC-16.21, DESIGN 3</t>
  </si>
  <si>
    <t>630E15303</t>
  </si>
  <si>
    <t>COMBINATION OVERHEAD SIGN SUPPORT, TYPE TC-16.21, DESIGN 3, AS PER PLAN</t>
  </si>
  <si>
    <t>630E15402</t>
  </si>
  <si>
    <t>COMBINATION OVERHEAD SIGN SUPPORT, TYPE TC-16.21, DESIGN 4</t>
  </si>
  <si>
    <t>630E15403</t>
  </si>
  <si>
    <t>COMBINATION OVERHEAD SIGN SUPPORT, TYPE TC-16.21, DESIGN 4, AS PER PLAN</t>
  </si>
  <si>
    <t>630E15502</t>
  </si>
  <si>
    <t>COMBINATION OVERHEAD SIGN SUPPORT, TYPE TC-16.21, DESIGN 5</t>
  </si>
  <si>
    <t>630E15503</t>
  </si>
  <si>
    <t>COMBINATION OVERHEAD SIGN SUPPORT, TYPE TC-16.21, DESIGN 5, AS PER PLAN</t>
  </si>
  <si>
    <t>630E15602</t>
  </si>
  <si>
    <t>COMBINATION OVERHEAD SIGN SUPPORT, TYPE TC-16.21, DESIGN 6</t>
  </si>
  <si>
    <t>630E15603</t>
  </si>
  <si>
    <t>COMBINATION OVERHEAD SIGN SUPPORT, TYPE TC-16.21, DESIGN 6, AS PER PLAN</t>
  </si>
  <si>
    <t>630E15702</t>
  </si>
  <si>
    <t>COMBINATION OVERHEAD SIGN SUPPORT, TYPE TC-16.21, DESIGN 7</t>
  </si>
  <si>
    <t>630E15703</t>
  </si>
  <si>
    <t>COMBINATION OVERHEAD SIGN SUPPORT, TYPE TC-16.21, DESIGN 7, AS PER PLAN</t>
  </si>
  <si>
    <t>630E15802</t>
  </si>
  <si>
    <t>COMBINATION OVERHEAD SIGN SUPPORT, TYPE TC-16.21, DESIGN 8</t>
  </si>
  <si>
    <t>630E15803</t>
  </si>
  <si>
    <t>COMBINATION OVERHEAD SIGN SUPPORT, TYPE TC-16.21, DESIGN 8, AS PER PLAN</t>
  </si>
  <si>
    <t>630E15902</t>
  </si>
  <si>
    <t>COMBINATION OVERHEAD SIGN SUPPORT, TYPE TC-16.21, DESIGN 9</t>
  </si>
  <si>
    <t>630E15903</t>
  </si>
  <si>
    <t>COMBINATION OVERHEAD SIGN SUPPORT, TYPE TC-16.21, DESIGN 9, AS PER PLAN</t>
  </si>
  <si>
    <t>630E16002</t>
  </si>
  <si>
    <t>COMBINATION OVERHEAD SIGN SUPPORT, TYPE TC-16.21, DESIGN 10</t>
  </si>
  <si>
    <t>630E16003</t>
  </si>
  <si>
    <t>COMBINATION OVERHEAD SIGN SUPPORT, TYPE TC-16.21, DESIGN 10, AS PER PLAN</t>
  </si>
  <si>
    <t>630E16102</t>
  </si>
  <si>
    <t>COMBINATION OVERHEAD SIGN SUPPORT, TYPE TC-16.21, DESIGN 11</t>
  </si>
  <si>
    <t>630E16103</t>
  </si>
  <si>
    <t>COMBINATION OVERHEAD SIGN SUPPORT, TYPE TC-16.21, DESIGN 11, AS PER PLAN</t>
  </si>
  <si>
    <t>630E16202</t>
  </si>
  <si>
    <t>COMBINATION OVERHEAD SIGN SUPPORT, TYPE TC-16.21, DESIGN 12</t>
  </si>
  <si>
    <t>630E16203</t>
  </si>
  <si>
    <t>COMBINATION OVERHEAD SIGN SUPPORT, TYPE TC-16.21, DESIGN 12, AS PER PLAN</t>
  </si>
  <si>
    <t>630E16302</t>
  </si>
  <si>
    <t>COMBINATION OVERHEAD SIGN SUPPORT, TYPE TC-16.21, DESIGN 13</t>
  </si>
  <si>
    <t>630E16303</t>
  </si>
  <si>
    <t>COMBINATION OVERHEAD SIGN SUPPORT, TYPE TC-16.21, DESIGN 13, AS PER PLAN</t>
  </si>
  <si>
    <t>630E16402</t>
  </si>
  <si>
    <t>COMBINATION OVERHEAD SIGN SUPPORT, TYPE TC-16.21, DESIGN 14</t>
  </si>
  <si>
    <t>630E16403</t>
  </si>
  <si>
    <t>COMBINATION OVERHEAD SIGN SUPPORT, TYPE TC-16.21, DESIGN 14, AS PER PLAN</t>
  </si>
  <si>
    <t>630E20100</t>
  </si>
  <si>
    <t>OVERHEAD SIGN SUPPORT, TYPE TC-12.30, DESIGN 1</t>
  </si>
  <si>
    <t>630E20101</t>
  </si>
  <si>
    <t>OVERHEAD SIGN SUPPORT, TYPE TC-12.30, DESIGN 1, AS PER PLAN</t>
  </si>
  <si>
    <t>630E20200</t>
  </si>
  <si>
    <t>OVERHEAD SIGN SUPPORT, TYPE TC-12.30, DESIGN 2</t>
  </si>
  <si>
    <t>630E20201</t>
  </si>
  <si>
    <t>OVERHEAD SIGN SUPPORT, TYPE TC-12.30, DESIGN 2, AS PER PLAN</t>
  </si>
  <si>
    <t>630E20300</t>
  </si>
  <si>
    <t>OVERHEAD SIGN SUPPORT, TYPE TC-12.30, DESIGN 3</t>
  </si>
  <si>
    <t>630E20301</t>
  </si>
  <si>
    <t>OVERHEAD SIGN SUPPORT, TYPE TC-12.30, DESIGN 3, AS PER PLAN</t>
  </si>
  <si>
    <t>630E20400</t>
  </si>
  <si>
    <t>OVERHEAD SIGN SUPPORT, TYPE TC-12.30, DESIGN 4</t>
  </si>
  <si>
    <t>630E20401</t>
  </si>
  <si>
    <t>OVERHEAD SIGN SUPPORT, TYPE TC-12.30, DESIGN 4, AS PER PLAN</t>
  </si>
  <si>
    <t>630E20500</t>
  </si>
  <si>
    <t>OVERHEAD SIGN SUPPORT, TYPE TC-12.30, DESIGN 5</t>
  </si>
  <si>
    <t>630E20501</t>
  </si>
  <si>
    <t>OVERHEAD SIGN SUPPORT, TYPE TC-12.30, DESIGN 5, AS PER PLAN</t>
  </si>
  <si>
    <t>630E20600</t>
  </si>
  <si>
    <t>OVERHEAD SIGN SUPPORT, TYPE TC-12.30, DESIGN 6</t>
  </si>
  <si>
    <t>630E20601</t>
  </si>
  <si>
    <t>OVERHEAD SIGN SUPPORT, TYPE TC-12.30, DESIGN 6, AS PER PLAN</t>
  </si>
  <si>
    <t>630E20700</t>
  </si>
  <si>
    <t>OVERHEAD SIGN SUPPORT, TYPE TC-12.30, DESIGN 7</t>
  </si>
  <si>
    <t>630E20701</t>
  </si>
  <si>
    <t>OVERHEAD SIGN SUPPORT, TYPE TC-12.30, DESIGN 7, AS PER PLAN</t>
  </si>
  <si>
    <t>630E20800</t>
  </si>
  <si>
    <t>OVERHEAD SIGN SUPPORT, TYPE TC-12.30, DESIGN 8</t>
  </si>
  <si>
    <t>630E20801</t>
  </si>
  <si>
    <t>OVERHEAD SIGN SUPPORT, TYPE TC-12.30, DESIGN 8, AS PER PLAN</t>
  </si>
  <si>
    <t>630E20900</t>
  </si>
  <si>
    <t>OVERHEAD SIGN SUPPORT, TYPE TC-12.30, DESIGN 9</t>
  </si>
  <si>
    <t>630E20901</t>
  </si>
  <si>
    <t>OVERHEAD SIGN SUPPORT, TYPE TC-12.30, DESIGN 9, AS PER PLAN</t>
  </si>
  <si>
    <t>630E21000</t>
  </si>
  <si>
    <t>OVERHEAD SIGN SUPPORT, TYPE TC-12.30, DESIGN 10</t>
  </si>
  <si>
    <t>630E21001</t>
  </si>
  <si>
    <t>OVERHEAD SIGN SUPPORT, TYPE TC-12.30, DESIGN 10, AS PER PLAN</t>
  </si>
  <si>
    <t>630E21100</t>
  </si>
  <si>
    <t>OVERHEAD SIGN SUPPORT, TYPE TC-12.30, DESIGN 11</t>
  </si>
  <si>
    <t>630E21101</t>
  </si>
  <si>
    <t>OVERHEAD SIGN SUPPORT, TYPE TC-12.30, DESIGN 11, AS PER PLAN</t>
  </si>
  <si>
    <t>630E21200</t>
  </si>
  <si>
    <t>OVERHEAD SIGN SUPPORT, TYPE TC-12.30, DESIGN 12</t>
  </si>
  <si>
    <t>630E21201</t>
  </si>
  <si>
    <t>OVERHEAD SIGN SUPPORT, TYPE TC-12.30, DESIGN 12, AS PER PLAN</t>
  </si>
  <si>
    <t>630E25100</t>
  </si>
  <si>
    <t>COMBINATION OVERHEAD SIGN SUPPORT, TYPE TC-12.30, DESIGN 1</t>
  </si>
  <si>
    <t>630E25101</t>
  </si>
  <si>
    <t>COMBINATION OVERHEAD SIGN SUPPORT, TYPE TC-12.30, DESIGN 1, AS PER PLAN</t>
  </si>
  <si>
    <t>630E25200</t>
  </si>
  <si>
    <t>COMBINATION OVERHEAD SIGN SUPPORT, TYPE TC-12.30, DESIGN 2</t>
  </si>
  <si>
    <t>630E25201</t>
  </si>
  <si>
    <t>COMBINATION OVERHEAD SIGN SUPPORT, TYPE TC-12.30, DESIGN 2, AS PER PLAN</t>
  </si>
  <si>
    <t>630E25300</t>
  </si>
  <si>
    <t>COMBINATION OVERHEAD SIGN SUPPORT, TYPE TC-12.30, DESIGN 3</t>
  </si>
  <si>
    <t>630E25301</t>
  </si>
  <si>
    <t>COMBINATION OVERHEAD SIGN SUPPORT, TYPE TC-12.30, DESIGN 3, AS PER PLAN</t>
  </si>
  <si>
    <t>630E25400</t>
  </si>
  <si>
    <t>COMBINATION OVERHEAD SIGN SUPPORT, TYPE TC-12.30, DESIGN 4</t>
  </si>
  <si>
    <t>630E25401</t>
  </si>
  <si>
    <t>COMBINATION OVERHEAD SIGN SUPPORT, TYPE TC-12.30, DESIGN 4, AS PER PLAN</t>
  </si>
  <si>
    <t>630E25500</t>
  </si>
  <si>
    <t>COMBINATION OVERHEAD SIGN SUPPORT, TYPE TC-12.30, DESIGN 5</t>
  </si>
  <si>
    <t>630E25501</t>
  </si>
  <si>
    <t>COMBINATION OVERHEAD SIGN SUPPORT, TYPE TC-12.30, DESIGN 5, AS PER PLAN</t>
  </si>
  <si>
    <t>630E25600</t>
  </si>
  <si>
    <t>COMBINATION OVERHEAD SIGN SUPPORT, TYPE TC-12.30, DESIGN 6</t>
  </si>
  <si>
    <t>630E25601</t>
  </si>
  <si>
    <t>COMBINATION OVERHEAD SIGN SUPPORT, TYPE TC-12.30, DESIGN 6, AS PER PLAN</t>
  </si>
  <si>
    <t>630E25700</t>
  </si>
  <si>
    <t>COMBINATION OVERHEAD SIGN SUPPORT, TYPE TC-12.30, DESIGN 7</t>
  </si>
  <si>
    <t>630E25701</t>
  </si>
  <si>
    <t>COMBINATION OVERHEAD SIGN SUPPORT, TYPE TC-12.30, DESIGN 7, AS PER PLAN</t>
  </si>
  <si>
    <t>630E25800</t>
  </si>
  <si>
    <t>COMBINATION OVERHEAD SIGN SUPPORT, TYPE TC-12.30, DESIGN 8</t>
  </si>
  <si>
    <t>630E25801</t>
  </si>
  <si>
    <t>COMBINATION OVERHEAD SIGN SUPPORT, TYPE TC-12.30, DESIGN 8, AS PER PLAN</t>
  </si>
  <si>
    <t>630E25900</t>
  </si>
  <si>
    <t>COMBINATION OVERHEAD SIGN SUPPORT, TYPE TC-12.30, DESIGN 9</t>
  </si>
  <si>
    <t>630E25901</t>
  </si>
  <si>
    <t>COMBINATION OVERHEAD SIGN SUPPORT, TYPE TC-12.30, DESIGN 9, AS PER PLAN</t>
  </si>
  <si>
    <t>630E26000</t>
  </si>
  <si>
    <t>COMBINATION OVERHEAD SIGN SUPPORT, TYPE TC-12.30, DESIGN 10</t>
  </si>
  <si>
    <t>630E26001</t>
  </si>
  <si>
    <t>COMBINATION OVERHEAD SIGN SUPPORT, TYPE TC-12.30, DESIGN 10, AS PER PLAN</t>
  </si>
  <si>
    <t>630E26100</t>
  </si>
  <si>
    <t>COMBINATION OVERHEAD SIGN SUPPORT, TYPE TC-12.30, DESIGN 11</t>
  </si>
  <si>
    <t>630E26101</t>
  </si>
  <si>
    <t>COMBINATION OVERHEAD SIGN SUPPORT, TYPE TC-12.30, DESIGN 11, AS PER PLAN</t>
  </si>
  <si>
    <t>630E26200</t>
  </si>
  <si>
    <t>COMBINATION OVERHEAD SIGN SUPPORT, TYPE TC-12.30, DESIGN 12</t>
  </si>
  <si>
    <t>630E26201</t>
  </si>
  <si>
    <t>COMBINATION OVERHEAD SIGN SUPPORT, TYPE TC-12.30, DESIGN 12, AS PER PLAN</t>
  </si>
  <si>
    <t>630E30100</t>
  </si>
  <si>
    <t>OVERHEAD SIGN SUPPORT, TYPE TC-9.30, DESIGN 1</t>
  </si>
  <si>
    <t>630E30101</t>
  </si>
  <si>
    <t>OVERHEAD SIGN SUPPORT, TYPE TC-9.30, DESIGN 1, AS PER PLAN</t>
  </si>
  <si>
    <t>630E30200</t>
  </si>
  <si>
    <t>OVERHEAD SIGN SUPPORT, TYPE TC-9.30, DESIGN 2</t>
  </si>
  <si>
    <t>630E30201</t>
  </si>
  <si>
    <t>OVERHEAD SIGN SUPPORT, TYPE TC-9.30, DESIGN 2, AS PER PLAN</t>
  </si>
  <si>
    <t>630E30300</t>
  </si>
  <si>
    <t>OVERHEAD SIGN SUPPORT, TYPE TC-9.30, DESIGN 3</t>
  </si>
  <si>
    <t>630E30301</t>
  </si>
  <si>
    <t>OVERHEAD SIGN SUPPORT, TYPE TC-9.30, DESIGN 3, AS PER PLAN</t>
  </si>
  <si>
    <t>630E30400</t>
  </si>
  <si>
    <t>OVERHEAD SIGN SUPPORT, TYPE TC-9.30, DESIGN 4</t>
  </si>
  <si>
    <t>630E30401</t>
  </si>
  <si>
    <t>OVERHEAD SIGN SUPPORT, TYPE TC-9.30, DESIGN 4, AS PER PLAN</t>
  </si>
  <si>
    <t>630E30500</t>
  </si>
  <si>
    <t>OVERHEAD SIGN SUPPORT, TYPE TC-9.30, DESIGN 5</t>
  </si>
  <si>
    <t>630E30501</t>
  </si>
  <si>
    <t>OVERHEAD SIGN SUPPORT, TYPE TC-9.30, DESIGN 5, AS PER PLAN</t>
  </si>
  <si>
    <t>630E30600</t>
  </si>
  <si>
    <t>COMBINATION OVERHEAD SIGN SUPPORT, TYPE TC-9.30, DESIGN 1</t>
  </si>
  <si>
    <t>630E30601</t>
  </si>
  <si>
    <t>COMBINATION OVERHEAD SIGN SUPPORT, TYPE TC-9.30, DESIGN 1, AS PER PLAN</t>
  </si>
  <si>
    <t>630E30700</t>
  </si>
  <si>
    <t>COMBINATION OVERHEAD SIGN SUPPORT, TYPE TC-9.30, DESIGN 2</t>
  </si>
  <si>
    <t>630E30701</t>
  </si>
  <si>
    <t>COMBINATION OVERHEAD SIGN SUPPORT, TYPE TC-9.30, DESIGN 2, AS PER PLAN</t>
  </si>
  <si>
    <t>630E30800</t>
  </si>
  <si>
    <t>COMBINATION OVERHEAD SIGN SUPPORT, TYPE TC-9.30, DESIGN 3</t>
  </si>
  <si>
    <t>630E30801</t>
  </si>
  <si>
    <t>COMBINATION OVERHEAD SIGN SUPPORT, TYPE TC-9.30, DESIGN 3, AS PER PLAN</t>
  </si>
  <si>
    <t>630E30900</t>
  </si>
  <si>
    <t>COMBINATION OVERHEAD SIGN SUPPORT, TYPE TC-9.30, DESIGN 4</t>
  </si>
  <si>
    <t>630E30901</t>
  </si>
  <si>
    <t>COMBINATION OVERHEAD SIGN SUPPORT, TYPE TC-9.30, DESIGN 4, AS PER PLAN</t>
  </si>
  <si>
    <t>630E31000</t>
  </si>
  <si>
    <t>COMBINATION OVERHEAD SIGN SUPPORT, TYPE TC-9.30, DESIGN 5</t>
  </si>
  <si>
    <t>630E31001</t>
  </si>
  <si>
    <t>COMBINATION OVERHEAD SIGN SUPPORT, TYPE TC-9.30, DESIGN 5, AS PER PLAN</t>
  </si>
  <si>
    <t>630E31100</t>
  </si>
  <si>
    <t>OVERHEAD SIGN SUPPORT, TYPE TC-9.10, DESIGN 1</t>
  </si>
  <si>
    <t>630E31101</t>
  </si>
  <si>
    <t>OVERHEAD SIGN SUPPORT, TYPE TC-9.10, DESIGN 1, AS PER PLAN</t>
  </si>
  <si>
    <t>630E31200</t>
  </si>
  <si>
    <t>OVERHEAD SIGN SUPPORT, TYPE TC-9.10, DESIGN 2</t>
  </si>
  <si>
    <t>630E31201</t>
  </si>
  <si>
    <t>OVERHEAD SIGN SUPPORT, TYPE TC-9.10, DESIGN 2, AS PER PLAN</t>
  </si>
  <si>
    <t>630E31300</t>
  </si>
  <si>
    <t>OVERHEAD SIGN SUPPORT, TYPE TC-9.10, DESIGN 3</t>
  </si>
  <si>
    <t>630E31301</t>
  </si>
  <si>
    <t>OVERHEAD SIGN SUPPORT, TYPE TC-9.10, DESIGN 3, AS PER PLAN</t>
  </si>
  <si>
    <t>630E31400</t>
  </si>
  <si>
    <t>COMBINATION OVERHEAD SIGN SUPPORT, TYPE TC-9.10, DESIGN 1</t>
  </si>
  <si>
    <t>630E31401</t>
  </si>
  <si>
    <t>COMBINATION OVERHEAD SIGN SUPPORT, TYPE TC-9.10, DESIGN 1, AS PER PLAN</t>
  </si>
  <si>
    <t>630E31500</t>
  </si>
  <si>
    <t>COMBINATION OVERHEAD SIGN SUPPORT, TYPE TC-9.10, DESIGN 2</t>
  </si>
  <si>
    <t>630E31501</t>
  </si>
  <si>
    <t>COMBINATION OVERHEAD SIGN SUPPORT, TYPE TC-9.10, DESIGN 2, AS PER PLAN</t>
  </si>
  <si>
    <t>630E31600</t>
  </si>
  <si>
    <t>COMBINATION OVERHEAD SIGN SUPPORT, TYPE TC-9.10, DESIGN 3</t>
  </si>
  <si>
    <t>630E31601</t>
  </si>
  <si>
    <t>COMBINATION OVERHEAD SIGN SUPPORT, TYPE TC-9.10, DESIGN 3, AS PER PLAN</t>
  </si>
  <si>
    <t>630E35500</t>
  </si>
  <si>
    <t>OVERHEAD SIGN SUPPORT, TYPE TC-7.65, DESIGN 6</t>
  </si>
  <si>
    <t>630E35501</t>
  </si>
  <si>
    <t>OVERHEAD SIGN SUPPORT, TYPE TC-7.65, DESIGN 6, AS PER PLAN</t>
  </si>
  <si>
    <t>630E45500</t>
  </si>
  <si>
    <t>OVERHEAD SIGN SUPPORT, TYPE TC-7.65, DESIGN 8</t>
  </si>
  <si>
    <t>630E45501</t>
  </si>
  <si>
    <t>OVERHEAD SIGN SUPPORT, TYPE TC-7.65, DESIGN 8, AS PER PLAN</t>
  </si>
  <si>
    <t>630E55000</t>
  </si>
  <si>
    <t>CONCRETE BARRIER MEDIAN OVERHEAD SIGN SUPPORT FOUNDATION, TC-7.65</t>
  </si>
  <si>
    <t>630E55001</t>
  </si>
  <si>
    <t>CONCRETE BARRIER MEDIAN OVERHEAD SIGN SUPPORT FOUNDATION, TC-7.65, AS PER PLAN</t>
  </si>
  <si>
    <t>630E66500</t>
  </si>
  <si>
    <t>OVERHEAD SIGN SUPPORT, TYPE TC-15.115</t>
  </si>
  <si>
    <t>630E66501</t>
  </si>
  <si>
    <t>OVERHEAD SIGN SUPPORT, TYPE TC-15.115, AS PER PLAN</t>
  </si>
  <si>
    <t>630E70000</t>
  </si>
  <si>
    <t>OVERHEAD SIGN SUPPORT, DMS TRUSS, 80'</t>
  </si>
  <si>
    <t>630E70001</t>
  </si>
  <si>
    <t>OVERHEAD SIGN SUPPORT, DMS TRUSS, 80', AS PER PLAN</t>
  </si>
  <si>
    <t>630E70020</t>
  </si>
  <si>
    <t>OVERHEAD SIGN SUPPORT, DMS TRUSS, 115'</t>
  </si>
  <si>
    <t>630E70021</t>
  </si>
  <si>
    <t>OVERHEAD SIGN SUPPORT, DMS TRUSS, 115', AS PER PLAN</t>
  </si>
  <si>
    <t>630E70040</t>
  </si>
  <si>
    <t>OVERHEAD SIGN SUPPORT, DMS TRUSS, 150'</t>
  </si>
  <si>
    <t>630E70041</t>
  </si>
  <si>
    <t>OVERHEAD SIGN SUPPORT, DMS TRUSS, 150', AS PER PLAN</t>
  </si>
  <si>
    <t>630E70044</t>
  </si>
  <si>
    <t>OVERHEAD SIGN SUPPORT, DMS PEDESTAL</t>
  </si>
  <si>
    <t>630E70045</t>
  </si>
  <si>
    <t>OVERHEAD SIGN SUPPORT, DMS PEDESTAL, AS PER PLAN</t>
  </si>
  <si>
    <t>630E70050</t>
  </si>
  <si>
    <t>CATWALK, DMS TRUSS</t>
  </si>
  <si>
    <t>630E70051</t>
  </si>
  <si>
    <t>CATWALK, DMS TRUSS, AS PER PLAN</t>
  </si>
  <si>
    <t>630E70060</t>
  </si>
  <si>
    <t>CATWALK, DMS PEDESTAL</t>
  </si>
  <si>
    <t>630E70061</t>
  </si>
  <si>
    <t>CATWALK, DMS PEDESTAL, AS PER PLAN</t>
  </si>
  <si>
    <t>630E70070</t>
  </si>
  <si>
    <t>CONCRETE BARRIER MEDIAN OVERHEAD SIGN SUPPORT FOUNDATION, DMS TRUSS</t>
  </si>
  <si>
    <t>630E70080</t>
  </si>
  <si>
    <t>OVERHEAD SIGN SUPPORT FOUNDATION, DMS TRUSS</t>
  </si>
  <si>
    <t>630E70082</t>
  </si>
  <si>
    <t>OVERHEAD SIGN SUPPORT FOUNDATION, DMS PEDESTAL</t>
  </si>
  <si>
    <t>630E72110</t>
  </si>
  <si>
    <t>OVERHEAD SIGN SUPPORT, TYPE TC-9.11, DESIGN 2</t>
  </si>
  <si>
    <t>630E72111</t>
  </si>
  <si>
    <t>OVERHEAD SIGN SUPPORT, TYPE TC-9.11, DESIGN 2, AS PER PLAN</t>
  </si>
  <si>
    <t>630E72120</t>
  </si>
  <si>
    <t>OVERHEAD SIGN SUPPORT, TYPE TC-9.11, DESIGN 3</t>
  </si>
  <si>
    <t>630E72121</t>
  </si>
  <si>
    <t>OVERHEAD SIGN SUPPORT, TYPE TC-9.11, DESIGN 3, AS PER PLAN</t>
  </si>
  <si>
    <t>630E72210</t>
  </si>
  <si>
    <t>OVERHEAD SIGN SUPPORT, TYPE TC-9.31, DESIGN 2</t>
  </si>
  <si>
    <t>630E72211</t>
  </si>
  <si>
    <t>OVERHEAD SIGN SUPPORT, TYPE TC-9.31, DESIGN 2, AS PER PLAN</t>
  </si>
  <si>
    <t>630E72220</t>
  </si>
  <si>
    <t>OVERHEAD SIGN SUPPORT, TYPE TC-9.31, DESIGN 4</t>
  </si>
  <si>
    <t>630E72221</t>
  </si>
  <si>
    <t>OVERHEAD SIGN SUPPORT, TYPE TC-9.31, DESIGN 4, AS PER PLAN</t>
  </si>
  <si>
    <t>630E72230</t>
  </si>
  <si>
    <t>OVERHEAD SIGN SUPPORT, TYPE TC-9.31, DESIGN 5</t>
  </si>
  <si>
    <t>630E72231</t>
  </si>
  <si>
    <t>OVERHEAD SIGN SUPPORT, TYPE TC-9.31, DESIGN 5, AS PER PLAN</t>
  </si>
  <si>
    <t>630E72320</t>
  </si>
  <si>
    <t>OVERHEAD SIGN SUPPORT, TYPE TC-12.31, DESIGN 6</t>
  </si>
  <si>
    <t>630E72321</t>
  </si>
  <si>
    <t>OVERHEAD SIGN SUPPORT, TYPE TC-12.31, DESIGN 6, AS PER PLAN</t>
  </si>
  <si>
    <t>630E72330</t>
  </si>
  <si>
    <t>OVERHEAD SIGN SUPPORT, TYPE TC-12.31, DESIGN 10</t>
  </si>
  <si>
    <t>630E72331</t>
  </si>
  <si>
    <t>OVERHEAD SIGN SUPPORT, TYPE TC-12.31, DESIGN 10, AS PER PLAN</t>
  </si>
  <si>
    <t>630E72340</t>
  </si>
  <si>
    <t>OVERHEAD SIGN SUPPORT, TYPE TC-12.31, DESIGN 12</t>
  </si>
  <si>
    <t>630E72341</t>
  </si>
  <si>
    <t>OVERHEAD SIGN SUPPORT, TYPE TC-12.31, DESIGN 12, AS PER PLAN</t>
  </si>
  <si>
    <t>630E72410</t>
  </si>
  <si>
    <t>OVERHEAD SIGN SUPPORT, TYPE TC-15.116, DESIGN 1</t>
  </si>
  <si>
    <t>630E72411</t>
  </si>
  <si>
    <t>OVERHEAD SIGN SUPPORT, TYPE TC-15.116, DESIGN 1, AS PER PLAN</t>
  </si>
  <si>
    <t>630E72420</t>
  </si>
  <si>
    <t>OVERHEAD SIGN SUPPORT, TYPE TC-15.116, DESIGN 2</t>
  </si>
  <si>
    <t>630E72421</t>
  </si>
  <si>
    <t>OVERHEAD SIGN SUPPORT, TYPE TC-15.116, DESIGN 2, AS PER PLAN</t>
  </si>
  <si>
    <t>630E72430</t>
  </si>
  <si>
    <t>OVERHEAD SIGN SUPPORT, TYPE TC-15.116, DESIGN 3</t>
  </si>
  <si>
    <t>630E72431</t>
  </si>
  <si>
    <t>OVERHEAD SIGN SUPPORT, TYPE TC-15.116, DESIGN 3, AS PER PLAN</t>
  </si>
  <si>
    <t>630E72520</t>
  </si>
  <si>
    <t>OVERHEAD SIGN SUPPORT, TYPE TC-16.22, DESIGN 7</t>
  </si>
  <si>
    <t>630E72521</t>
  </si>
  <si>
    <t>OVERHEAD SIGN SUPPORT, TYPE TC-16.22, DESIGN 7, AS PER PLAN</t>
  </si>
  <si>
    <t>630E72530</t>
  </si>
  <si>
    <t>OVERHEAD SIGN SUPPORT, TYPE TC-16.22, DESIGN 9</t>
  </si>
  <si>
    <t>630E72531</t>
  </si>
  <si>
    <t>OVERHEAD SIGN SUPPORT, TYPE TC-16.22, DESIGN 9, AS PER PLAN</t>
  </si>
  <si>
    <t>630E72540</t>
  </si>
  <si>
    <t>OVERHEAD SIGN SUPPORT, TYPE TC-16.22, DESIGN 12</t>
  </si>
  <si>
    <t>630E72541</t>
  </si>
  <si>
    <t>OVERHEAD SIGN SUPPORT, TYPE TC-16.22, DESIGN 12, AS PER PLAN</t>
  </si>
  <si>
    <t>630E72550</t>
  </si>
  <si>
    <t>OVERHEAD SIGN SUPPORT, TYPE TC-16.22, DESIGN 13</t>
  </si>
  <si>
    <t>630E72551</t>
  </si>
  <si>
    <t>OVERHEAD SIGN SUPPORT, TYPE TC-16.22, DESIGN 13, AS PER PLAN</t>
  </si>
  <si>
    <t>630E72560</t>
  </si>
  <si>
    <t>OVERHEAD SIGN SUPPORT, TYPE TC-16.22, DESIGN 14</t>
  </si>
  <si>
    <t>630E72561</t>
  </si>
  <si>
    <t>OVERHEAD SIGN SUPPORT, TYPE TC-16.22, DESIGN 14, AS PER PLAN</t>
  </si>
  <si>
    <t>630E73110</t>
  </si>
  <si>
    <t>COMBINATION OVERHEAD SIGN SUPPORT, TYPE TC-9.11, DESIGN 2</t>
  </si>
  <si>
    <t>630E73111</t>
  </si>
  <si>
    <t>COMBINATION OVERHEAD SIGN SUPPORT, TYPE TC-9.11, DESIGN 2, AS PER PLAN</t>
  </si>
  <si>
    <t>630E73120</t>
  </si>
  <si>
    <t>COMBINATION OVERHEAD SIGN SUPPORT, TYPE TC-9.11, DESIGN 3</t>
  </si>
  <si>
    <t>630E73121</t>
  </si>
  <si>
    <t>COMBINATION OVERHEAD SIGN SUPPORT, TYPE TC-9.11, DESIGN 3, AS PER PLAN</t>
  </si>
  <si>
    <t>630E73210</t>
  </si>
  <si>
    <t>COMBINATION OVERHEAD SIGN SUPPORT, TYPE TC-9.31, DESIGN 2</t>
  </si>
  <si>
    <t>630E73211</t>
  </si>
  <si>
    <t>COMBINATION OVERHEAD SIGN SUPPORT, TYPE TC-9.31, DESIGN 2, AS PER PLAN</t>
  </si>
  <si>
    <t>630E73220</t>
  </si>
  <si>
    <t>COMBINATION OVERHEAD SIGN SUPPORT, TYPE TC-9.31, DESIGN 4</t>
  </si>
  <si>
    <t>630E73221</t>
  </si>
  <si>
    <t>COMBINATION OVERHEAD SIGN SUPPORT, TYPE TC-9.31, DESIGN 4, AS PER PLAN</t>
  </si>
  <si>
    <t>630E73230</t>
  </si>
  <si>
    <t>COMBINATION OVERHEAD SIGN SUPPORT, TYPE TC-9.31, DESIGN 5</t>
  </si>
  <si>
    <t>630E73231</t>
  </si>
  <si>
    <t>COMBINATION OVERHEAD SIGN SUPPORT, TYPE TC-9.31, DESIGN 5, AS PER PLAN</t>
  </si>
  <si>
    <t>630E73320</t>
  </si>
  <si>
    <t>COMBINATION OVERHEAD SIGN SUPPORT, TYPE TC-12.31, DESIGN 6</t>
  </si>
  <si>
    <t>630E73321</t>
  </si>
  <si>
    <t>COMBINATION OVERHEAD SIGN SUPPORT, TYPE TC-12.31, DESIGN 6, AS PER PLAN</t>
  </si>
  <si>
    <t>630E73330</t>
  </si>
  <si>
    <t>COMBINATION OVERHEAD SIGN SUPPORT, TYPE TC-12.31, DESIGN 10</t>
  </si>
  <si>
    <t>630E73331</t>
  </si>
  <si>
    <t>COMBINATION OVERHEAD SIGN SUPPORT, TYPE TC-12.31, DESIGN 10, AS PER PLAN</t>
  </si>
  <si>
    <t>630E73340</t>
  </si>
  <si>
    <t>COMBINATION OVERHEAD SIGN SUPPORT, TYPE TC-12.31, DESIGN 12</t>
  </si>
  <si>
    <t>630E73341</t>
  </si>
  <si>
    <t>COMBINATION OVERHEAD SIGN SUPPORT, TYPE TC-12.31, DESIGN 12, AS PER PLAN</t>
  </si>
  <si>
    <t>630E73520</t>
  </si>
  <si>
    <t>COMBINATION OVERHEAD SIGN SUPPORT, TYPE TC-16.22, DESIGN 7</t>
  </si>
  <si>
    <t>630E73521</t>
  </si>
  <si>
    <t>COMBINATION OVERHEAD SIGN SUPPORT, TYPE TC-16.22, DESIGN 7, AS PER PLAN</t>
  </si>
  <si>
    <t>630E73530</t>
  </si>
  <si>
    <t>COMBINATION OVERHEAD SIGN SUPPORT, TYPE TC-16.22, DESIGN 9</t>
  </si>
  <si>
    <t>630E73531</t>
  </si>
  <si>
    <t>COMBINATION OVERHEAD SIGN SUPPORT, TYPE TC-16.22, DESIGN 9, AS PER PLAN</t>
  </si>
  <si>
    <t>630E73540</t>
  </si>
  <si>
    <t>COMBINATION OVERHEAD SIGN SUPPORT, TYPE TC-16.22, DESIGN 12</t>
  </si>
  <si>
    <t>630E73541</t>
  </si>
  <si>
    <t>COMBINATION OVERHEAD SIGN SUPPORT, TYPE TC-16.22, DESIGN 12, AS PER PLAN</t>
  </si>
  <si>
    <t>630E73550</t>
  </si>
  <si>
    <t>COMBINATION OVERHEAD SIGN SUPPORT, TYPE TC-16.22, DESIGN 13</t>
  </si>
  <si>
    <t>630E73551</t>
  </si>
  <si>
    <t>COMBINATION OVERHEAD SIGN SUPPORT, TYPE TC-16.22, DESIGN 13, AS PER PLAN</t>
  </si>
  <si>
    <t>630E73560</t>
  </si>
  <si>
    <t>COMBINATION OVERHEAD SIGN SUPPORT, TYPE TC-16.22, DESIGN 14</t>
  </si>
  <si>
    <t>630E73561</t>
  </si>
  <si>
    <t>COMBINATION OVERHEAD SIGN SUPPORT, TYPE TC-16.22, DESIGN 14, AS PER PLAN</t>
  </si>
  <si>
    <t>630E74500</t>
  </si>
  <si>
    <t>OVERHEAD SIGN SUPPORT, MISC.:</t>
  </si>
  <si>
    <t>630E74600</t>
  </si>
  <si>
    <t>OVERHEAD SIGN SUPPORT, INSTALLATION ONLY</t>
  </si>
  <si>
    <t>630E74601</t>
  </si>
  <si>
    <t>OVERHEAD SIGN SUPPORT, INSTALLATION ONLY, AS PER PLAN</t>
  </si>
  <si>
    <t>630E74700</t>
  </si>
  <si>
    <t>OVERHEAD SIGN SUPPORT MODIFICATION</t>
  </si>
  <si>
    <t>630E74701</t>
  </si>
  <si>
    <t>OVERHEAD SIGN SUPPORT MODIFICATION, AS PER PLAN</t>
  </si>
  <si>
    <t>630E75000</t>
  </si>
  <si>
    <t>SIGN ATTACHMENT ASSEMBLY</t>
  </si>
  <si>
    <t>630E75001</t>
  </si>
  <si>
    <t>SIGN ATTACHMENT ASSEMBLY, AS PER PLAN</t>
  </si>
  <si>
    <t>630E75400</t>
  </si>
  <si>
    <t>SPAN WIRE SIGN SUPPORT, TYPE TC-17.10, DESIGN 4</t>
  </si>
  <si>
    <t>630E75401</t>
  </si>
  <si>
    <t>SPAN WIRE SIGN SUPPORT, TYPE TC-17.10, DESIGN 4, AS PER PLAN</t>
  </si>
  <si>
    <t>630E75500</t>
  </si>
  <si>
    <t>SPAN WIRE SIGN SUPPORT, TYPE TC-17.10, DESIGN 5</t>
  </si>
  <si>
    <t>630E75501</t>
  </si>
  <si>
    <t>SPAN WIRE SIGN SUPPORT, TYPE TC-17.10, DESIGN 5, AS PER PLAN</t>
  </si>
  <si>
    <t>630E75600</t>
  </si>
  <si>
    <t>SPAN WIRE SIGN SUPPORT, TYPE TC-17.10, DESIGN 6</t>
  </si>
  <si>
    <t>630E75601</t>
  </si>
  <si>
    <t>SPAN WIRE SIGN SUPPORT, TYPE TC-17.10, DESIGN 6, AS PER PLAN</t>
  </si>
  <si>
    <t>630E75700</t>
  </si>
  <si>
    <t>SPAN WIRE SIGN SUPPORT, TYPE TC-17.10, DESIGN 7</t>
  </si>
  <si>
    <t>630E75701</t>
  </si>
  <si>
    <t>SPAN WIRE SIGN SUPPORT, TYPE TC-17.10, DESIGN 7, AS PER PLAN</t>
  </si>
  <si>
    <t>630E75800</t>
  </si>
  <si>
    <t>SPAN WIRE SIGN SUPPORT, TYPE TC-17.10, DESIGN 8</t>
  </si>
  <si>
    <t>630E75801</t>
  </si>
  <si>
    <t>SPAN WIRE SIGN SUPPORT, TYPE TC-17.10, DESIGN 8, AS PER PLAN</t>
  </si>
  <si>
    <t>630E75900</t>
  </si>
  <si>
    <t>SPAN WIRE SIGN SUPPORT, TYPE TC-17.10, DESIGN 9</t>
  </si>
  <si>
    <t>630E75901</t>
  </si>
  <si>
    <t>SPAN WIRE SIGN SUPPORT, TYPE TC-17.10, DESIGN 9, AS PER PLAN</t>
  </si>
  <si>
    <t>630E76000</t>
  </si>
  <si>
    <t>SPAN WIRE SIGN SUPPORT, TYPE TC-17.10, DESIGN 10</t>
  </si>
  <si>
    <t>630E76001</t>
  </si>
  <si>
    <t>SPAN WIRE SIGN SUPPORT, TYPE TC-17.10, DESIGN 10, AS PER PLAN</t>
  </si>
  <si>
    <t>630E76100</t>
  </si>
  <si>
    <t>SPAN WIRE SIGN SUPPORT, TYPE TC-17.10, DESIGN 11</t>
  </si>
  <si>
    <t>630E76101</t>
  </si>
  <si>
    <t>SPAN WIRE SIGN SUPPORT, TYPE TC-17.10, DESIGN 11, AS PER PLAN</t>
  </si>
  <si>
    <t>630E76200</t>
  </si>
  <si>
    <t>SPAN WIRE SIGN SUPPORT, TYPE TC-17.10, DESIGN 12</t>
  </si>
  <si>
    <t>630E76201</t>
  </si>
  <si>
    <t>SPAN WIRE SIGN SUPPORT, TYPE TC-17.10, DESIGN 12, AS PER PLAN</t>
  </si>
  <si>
    <t>630E76520</t>
  </si>
  <si>
    <t>SPAN WIRE SIGN SUPPORT, TYPE TC-17.11, DESIGN 8</t>
  </si>
  <si>
    <t>630E76521</t>
  </si>
  <si>
    <t>SPAN WIRE SIGN SUPPORT, TYPE TC-17.11, DESIGN 8, AS PER PLAN</t>
  </si>
  <si>
    <t>630E76530</t>
  </si>
  <si>
    <t>SPAN WIRE SIGN SUPPORT, TYPE TC-17.11, DESIGN 10</t>
  </si>
  <si>
    <t>630E76531</t>
  </si>
  <si>
    <t>SPAN WIRE SIGN SUPPORT, TYPE TC-17.11, DESIGN 10, AS PER PLAN</t>
  </si>
  <si>
    <t>630E76540</t>
  </si>
  <si>
    <t>SPAN WIRE SIGN SUPPORT, TYPE TC-17.11, DESIGN 12</t>
  </si>
  <si>
    <t>630E76541</t>
  </si>
  <si>
    <t>SPAN WIRE SIGN SUPPORT, TYPE TC-17.11, DESIGN 12, AS PER PLAN</t>
  </si>
  <si>
    <t>630E76550</t>
  </si>
  <si>
    <t>SPAN WIRE SIGN SUPPORT, TYPE TC-17.11, DESIGN 13</t>
  </si>
  <si>
    <t>630E76551</t>
  </si>
  <si>
    <t>SPAN WIRE SIGN SUPPORT, TYPE TC-17.11, DESIGN 13, AS PER PLAN</t>
  </si>
  <si>
    <t>630E76560</t>
  </si>
  <si>
    <t>SPAN WIRE SIGN SUPPORT, TYPE TC-17.11, DESIGN 14</t>
  </si>
  <si>
    <t>630E76561</t>
  </si>
  <si>
    <t>SPAN WIRE SIGN SUPPORT, TYPE TC-17.11, DESIGN 14, AS PER PLAN</t>
  </si>
  <si>
    <t>630E77000</t>
  </si>
  <si>
    <t>OVERPASS STRUCTURE MOUNTED SIGN SUPPORT, TYPE TC-18.24</t>
  </si>
  <si>
    <t>630E77001</t>
  </si>
  <si>
    <t>OVERPASS STRUCTURE MOUNTED SIGN SUPPORT, TYPE TC-18.24, AS PER PLAN</t>
  </si>
  <si>
    <t>630E77100</t>
  </si>
  <si>
    <t>OVERPASS STRUCTURE MOUNTED SIGN SUPPORT, TYPE TC-18.26, DESIGN 1</t>
  </si>
  <si>
    <t>630E77101</t>
  </si>
  <si>
    <t>OVERPASS STRUCTURE MOUNTED SIGN SUPPORT, TYPE TC-18.26, DESIGN 1, AS PER PLAN</t>
  </si>
  <si>
    <t>630E77200</t>
  </si>
  <si>
    <t>OVERPASS STRUCTURE MOUNTED SIGN SUPPORT, TYPE TC-18.26, DESIGN 2</t>
  </si>
  <si>
    <t>630E77201</t>
  </si>
  <si>
    <t>OVERPASS STRUCTURE MOUNTED SIGN SUPPORT, TYPE TC-18.26, DESIGN 2, AS PER PLAN</t>
  </si>
  <si>
    <t>630E77300</t>
  </si>
  <si>
    <t>OVERPASS STRUCTURE MOUNTED SIGN SUPPORT, TYPE TC-18.26, DESIGN 3</t>
  </si>
  <si>
    <t>630E77301</t>
  </si>
  <si>
    <t>OVERPASS STRUCTURE MOUNTED SIGN SUPPORT, TYPE TC-18.26, DESIGN 3, AS PER PLAN</t>
  </si>
  <si>
    <t>630E77400</t>
  </si>
  <si>
    <t>OVERPASS STRUCTURE MOUNTED SIGN SUPPORT, TYPE TC-18.26, DESIGN 4</t>
  </si>
  <si>
    <t>630E77401</t>
  </si>
  <si>
    <t>OVERPASS STRUCTURE MOUNTED SIGN SUPPORT, TYPE TC-18.26, DESIGN 4, AS PER PLAN</t>
  </si>
  <si>
    <t>630E77500</t>
  </si>
  <si>
    <t>OVERPASS STRUCTURE MOUNTED SIGN SUPPORT, TYPE TC-18.26, DESIGN 5</t>
  </si>
  <si>
    <t>630E77501</t>
  </si>
  <si>
    <t>OVERPASS STRUCTURE MOUNTED SIGN SUPPORT, TYPE TC-18.26, DESIGN 5, AS PER PLAN</t>
  </si>
  <si>
    <t>630E77600</t>
  </si>
  <si>
    <t>OVERPASS STRUCTURE MOUNTED SIGN SUPPORT, TYPE TC-18.26, DESIGN 6</t>
  </si>
  <si>
    <t>630E77601</t>
  </si>
  <si>
    <t>OVERPASS STRUCTURE MOUNTED SIGN SUPPORT, TYPE TC-18.26, DESIGN 6, AS PER PLAN</t>
  </si>
  <si>
    <t>630E77700</t>
  </si>
  <si>
    <t>OVERPASS STRUCTURE MOUNTED SIGN SUPPORT, TYPE TC-18.26, DESIGN 7</t>
  </si>
  <si>
    <t>630E77701</t>
  </si>
  <si>
    <t>OVERPASS STRUCTURE MOUNTED SIGN SUPPORT, TYPE TC-18.26, DESIGN 7, AS PER PLAN</t>
  </si>
  <si>
    <t>630E77800</t>
  </si>
  <si>
    <t>OVERPASS STRUCTURE MOUNTED SIGN SUPPORT, TYPE TC-18.26, DESIGN 8</t>
  </si>
  <si>
    <t>630E77801</t>
  </si>
  <si>
    <t>OVERPASS STRUCTURE MOUNTED SIGN SUPPORT, TYPE TC-18.26, DESIGN 8, AS PER PLAN</t>
  </si>
  <si>
    <t>630E77900</t>
  </si>
  <si>
    <t>OVERPASS STRUCTURE MOUNTED SIGN SUPPORT, TYPE TC-18.26, DESIGN 9</t>
  </si>
  <si>
    <t>630E77901</t>
  </si>
  <si>
    <t>OVERPASS STRUCTURE MOUNTED SIGN SUPPORT, TYPE TC-18.26, DESIGN 9, AS PER PLAN</t>
  </si>
  <si>
    <t>630E78000</t>
  </si>
  <si>
    <t>OVERPASS STRUCTURE MOUNTED SIGN SUPPORT, TYPE TC-18.26, DESIGN 10</t>
  </si>
  <si>
    <t>630E78001</t>
  </si>
  <si>
    <t>OVERPASS STRUCTURE MOUNTED SIGN SUPPORT, TYPE TC-18.26, DESIGN 10, AS PER PLAN</t>
  </si>
  <si>
    <t>630E78500</t>
  </si>
  <si>
    <t>SPECIAL - DYE PENETRANT TEST</t>
  </si>
  <si>
    <t>630E78600</t>
  </si>
  <si>
    <t>630E79000</t>
  </si>
  <si>
    <t>SIGN HANGER ASSEMBLY, SPAN WIRE</t>
  </si>
  <si>
    <t>630E79001</t>
  </si>
  <si>
    <t>SIGN HANGER ASSEMBLY, SPAN WIRE, AS PER PLAN</t>
  </si>
  <si>
    <t>630E79100</t>
  </si>
  <si>
    <t>SIGN HANGER ASSEMBLY, MAST ARM</t>
  </si>
  <si>
    <t>630E79101</t>
  </si>
  <si>
    <t>SIGN HANGER ASSEMBLY, MAST ARM, AS PER PLAN</t>
  </si>
  <si>
    <t>630E79200</t>
  </si>
  <si>
    <t>SIGN ATTACHMENT ASSEMBLY, MAST ARM</t>
  </si>
  <si>
    <t>630E79201</t>
  </si>
  <si>
    <t>SIGN ATTACHMENT ASSEMBLY, MAST ARM, AS PER PLAN</t>
  </si>
  <si>
    <t>630E79500</t>
  </si>
  <si>
    <t>SIGN SUPPORT ASSEMBLY, POLE MOUNTED</t>
  </si>
  <si>
    <t>630E79501</t>
  </si>
  <si>
    <t>SIGN SUPPORT ASSEMBLY, POLE MOUNTED, AS PER PLAN</t>
  </si>
  <si>
    <t>630E79600</t>
  </si>
  <si>
    <t>SIGN SUPPORT ASSEMBLY, BRIDGE MOUNTED, TYPE 1</t>
  </si>
  <si>
    <t>630E79601</t>
  </si>
  <si>
    <t>SIGN SUPPORT ASSEMBLY, BRIDGE MOUNTED, TYPE 1, AS PER PLAN</t>
  </si>
  <si>
    <t>630E79604</t>
  </si>
  <si>
    <t>SIGN SUPPORT ASSEMBLY, BRIDGE MOUNTED, TYPE 2</t>
  </si>
  <si>
    <t>630E79605</t>
  </si>
  <si>
    <t>SIGN SUPPORT ASSEMBLY, BRIDGE MOUNTED, TYPE 2, AS PER PLAN</t>
  </si>
  <si>
    <t>630E79610</t>
  </si>
  <si>
    <t>SIGN SUPPORT ASSEMBLY, BARRIER MOUNTED</t>
  </si>
  <si>
    <t>630E79611</t>
  </si>
  <si>
    <t>SIGN SUPPORT ASSEMBLY, BARRIER MOUNTED, AS PER PLAN</t>
  </si>
  <si>
    <t>630E80100</t>
  </si>
  <si>
    <t>SIGN, FLAT SHEET</t>
  </si>
  <si>
    <t>630E80101</t>
  </si>
  <si>
    <t>SIGN, FLAT SHEET, AS PER PLAN</t>
  </si>
  <si>
    <t>630E80200</t>
  </si>
  <si>
    <t>SIGN, GROUND MOUNTED EXTRUSHEET</t>
  </si>
  <si>
    <t>630E80201</t>
  </si>
  <si>
    <t>SIGN, GROUND MOUNTED EXTRUSHEET, AS PER PLAN</t>
  </si>
  <si>
    <t>630E80224</t>
  </si>
  <si>
    <t>SIGN, OVERHEAD EXTRUSHEET</t>
  </si>
  <si>
    <t>630E80225</t>
  </si>
  <si>
    <t>SIGN, OVERHEAD EXTRUSHEET, AS PER PLAN</t>
  </si>
  <si>
    <t>630E80228</t>
  </si>
  <si>
    <t>630E80229</t>
  </si>
  <si>
    <t>630E80300</t>
  </si>
  <si>
    <t>SIGN, TEMPORARY OVERLAY</t>
  </si>
  <si>
    <t>630E80301</t>
  </si>
  <si>
    <t>SIGN, TEMPORARY OVERLAY, AS PER PLAN</t>
  </si>
  <si>
    <t>630E80400</t>
  </si>
  <si>
    <t>SIGN, PERMANENT OVERLAY</t>
  </si>
  <si>
    <t>630E80401</t>
  </si>
  <si>
    <t>SIGN, PERMANENT OVERLAY, AS PER PLAN</t>
  </si>
  <si>
    <t>630E80406</t>
  </si>
  <si>
    <t>SPECIAL - SIGN REWORKED, PERMANENT OVERLAY</t>
  </si>
  <si>
    <t>630E80500</t>
  </si>
  <si>
    <t>SIGN, DOUBLE FACED, STREET NAME</t>
  </si>
  <si>
    <t>630E80501</t>
  </si>
  <si>
    <t>SIGN, DOUBLE FACED, STREET NAME, AS PER PLAN</t>
  </si>
  <si>
    <t>630E80510</t>
  </si>
  <si>
    <t>SIGN, STREET NAME</t>
  </si>
  <si>
    <t>630E80511</t>
  </si>
  <si>
    <t>SIGN, STREET NAME, AS PER PLAN</t>
  </si>
  <si>
    <t>630E80600</t>
  </si>
  <si>
    <t>SIGN, DOUBLE FACED, MILE MARKER</t>
  </si>
  <si>
    <t>630E80601</t>
  </si>
  <si>
    <t>SIGN, DOUBLE FACED, MILE MARKER, AS PER PLAN</t>
  </si>
  <si>
    <t>630E81000</t>
  </si>
  <si>
    <t>MAINLINE REFERENCE MARKER</t>
  </si>
  <si>
    <t>630E81010</t>
  </si>
  <si>
    <t>RAMP REFERENCE MARKER</t>
  </si>
  <si>
    <t>630E81011</t>
  </si>
  <si>
    <t>RAMP REFERENCE MARKER, AS PER PLAN</t>
  </si>
  <si>
    <t>630E81020</t>
  </si>
  <si>
    <t>CONCRETE MEDIAN BARRIER SIGN BRACKET</t>
  </si>
  <si>
    <t>630E81021</t>
  </si>
  <si>
    <t>CONCRETE MEDIAN BARRIER SIGN BRACKET, AS PER PLAN</t>
  </si>
  <si>
    <t>630E81100</t>
  </si>
  <si>
    <t>SIGN ERECTED, FLAT SHEET</t>
  </si>
  <si>
    <t>630E81101</t>
  </si>
  <si>
    <t>SIGN ERECTED, FLAT SHEET, AS PER PLAN</t>
  </si>
  <si>
    <t>630E81200</t>
  </si>
  <si>
    <t>SIGN ERECTED, EXTRUSHEET</t>
  </si>
  <si>
    <t>630E81201</t>
  </si>
  <si>
    <t>SIGN ERECTED, EXTRUSHEET, AS PER PLAN</t>
  </si>
  <si>
    <t>630E81300</t>
  </si>
  <si>
    <t>SIGN ERECTED, PERMANENT OVERLAY</t>
  </si>
  <si>
    <t>630E81301</t>
  </si>
  <si>
    <t>SIGN ERECTED, PERMANENT OVERLAY, AS PER PLAN</t>
  </si>
  <si>
    <t>630E81304</t>
  </si>
  <si>
    <t>SIGN ERECTED, TEMPORARY OVERLAY</t>
  </si>
  <si>
    <t>630E81305</t>
  </si>
  <si>
    <t>SIGN ERECTED, TEMPORARY OVERLAY, AS PER PLAN</t>
  </si>
  <si>
    <t>630E82000</t>
  </si>
  <si>
    <t>SIGN BACKING ASSEMBLY</t>
  </si>
  <si>
    <t>630E83000</t>
  </si>
  <si>
    <t>COVERING OF SIGN</t>
  </si>
  <si>
    <t>630E84000</t>
  </si>
  <si>
    <t>CONCRETE BARRIER MEDIAN OVERHEAD SIGN SUPPORT FOUNDATION, TYPE TC-21.40</t>
  </si>
  <si>
    <t>630E84001</t>
  </si>
  <si>
    <t>CONCRETE BARRIER MEDIAN OVERHEAD SIGN SUPPORT FOUNDATION, TYPE TC-21.40, AS PER PLAN</t>
  </si>
  <si>
    <t>630E84010</t>
  </si>
  <si>
    <t>CONCRETE BARRIER MEDIAN OVERHEAD SIGN SUPPORT FOUNDATION, TYPE TC-21.50</t>
  </si>
  <si>
    <t>630E84011</t>
  </si>
  <si>
    <t>CONCRETE BARRIER MEDIAN OVERHEAD SIGN SUPPORT FOUNDATION, TYPE TC-21.50, AS PER PLAN</t>
  </si>
  <si>
    <t>630E84500</t>
  </si>
  <si>
    <t>GROUND MOUNTED STRUCTURAL BEAM SUPPORT FOUNDATION</t>
  </si>
  <si>
    <t>630E84501</t>
  </si>
  <si>
    <t>GROUND MOUNTED STRUCTURAL BEAM SUPPORT FOUNDATION, AS PER PLAN</t>
  </si>
  <si>
    <t>630E84510</t>
  </si>
  <si>
    <t>RIGID OVERHEAD SIGN SUPPORT FOUNDATION</t>
  </si>
  <si>
    <t>630E84511</t>
  </si>
  <si>
    <t>RIGID OVERHEAD SIGN SUPPORT FOUNDATION, AS PER PLAN</t>
  </si>
  <si>
    <t>630E84520</t>
  </si>
  <si>
    <t>SPAN WIRE SIGN SUPPORT FOUNDATION</t>
  </si>
  <si>
    <t>630E84521</t>
  </si>
  <si>
    <t>SPAN WIRE SIGN SUPPORT FOUNDATION, AS PER PLAN</t>
  </si>
  <si>
    <t>630E84600</t>
  </si>
  <si>
    <t>GROUND MOUNTED PIPE SUPPORT FOUNDATION</t>
  </si>
  <si>
    <t>630E84601</t>
  </si>
  <si>
    <t>GROUND MOUNTED PIPE SUPPORT FOUNDATION, AS PER PLAN</t>
  </si>
  <si>
    <t>630E84900</t>
  </si>
  <si>
    <t>REMOVAL OF GROUND MOUNTED SIGN AND DISPOSAL</t>
  </si>
  <si>
    <t>630E84901</t>
  </si>
  <si>
    <t>REMOVAL OF GROUND MOUNTED SIGN AND DISPOSAL, AS PER PLAN</t>
  </si>
  <si>
    <t>630E85000</t>
  </si>
  <si>
    <t>REMOVAL OF GROUND MOUNTED SIGN AND STORAGE</t>
  </si>
  <si>
    <t>630E85001</t>
  </si>
  <si>
    <t>REMOVAL OF GROUND MOUNTED SIGN AND STORAGE, AS PER PLAN</t>
  </si>
  <si>
    <t>630E85100</t>
  </si>
  <si>
    <t>REMOVAL OF GROUND MOUNTED SIGN AND REERECTION</t>
  </si>
  <si>
    <t>630E85101</t>
  </si>
  <si>
    <t>REMOVAL OF GROUND MOUNTED SIGN AND REERECTION, AS PER PLAN</t>
  </si>
  <si>
    <t>630E85200</t>
  </si>
  <si>
    <t>REMOVAL OF GROUND MOUNTED SIGN AND DELIVERY</t>
  </si>
  <si>
    <t>630E85201</t>
  </si>
  <si>
    <t>REMOVAL OF GROUND MOUNTED SIGN AND DELIVERY, AS PER PLAN</t>
  </si>
  <si>
    <t>630E85400</t>
  </si>
  <si>
    <t>REMOVAL OF GROUND MOUNTED MAJOR SIGN AND DISPOSAL</t>
  </si>
  <si>
    <t>630E85401</t>
  </si>
  <si>
    <t>REMOVAL OF GROUND MOUNTED MAJOR SIGN AND DISPOSAL, AS PER PLAN</t>
  </si>
  <si>
    <t>630E85500</t>
  </si>
  <si>
    <t>REMOVAL OF GROUND MOUNTED MAJOR SIGN AND STORAGE</t>
  </si>
  <si>
    <t>630E85501</t>
  </si>
  <si>
    <t>REMOVAL OF GROUND MOUNTED MAJOR SIGN AND STORAGE, AS PER PLAN</t>
  </si>
  <si>
    <t>630E85600</t>
  </si>
  <si>
    <t>REMOVAL OF GROUND MOUNTED MAJOR SIGN AND REERECTION</t>
  </si>
  <si>
    <t>630E85601</t>
  </si>
  <si>
    <t>REMOVAL OF GROUND MOUNTED MAJOR SIGN AND REERECTION, AS PER PLAN</t>
  </si>
  <si>
    <t>630E85700</t>
  </si>
  <si>
    <t>REMOVAL OF GROUND MOUNTED MAJOR SIGN AND DELIVERY</t>
  </si>
  <si>
    <t>630E85701</t>
  </si>
  <si>
    <t>REMOVAL OF GROUND MOUNTED MAJOR SIGN AND DELIVERY, AS PER PLAN</t>
  </si>
  <si>
    <t>630E86002</t>
  </si>
  <si>
    <t>REMOVAL OF GROUND MOUNTED POST SUPPORT AND DISPOSAL</t>
  </si>
  <si>
    <t>630E86003</t>
  </si>
  <si>
    <t>REMOVAL OF GROUND MOUNTED POST SUPPORT AND DISPOSAL, AS PER PLAN</t>
  </si>
  <si>
    <t>630E86006</t>
  </si>
  <si>
    <t>REMOVAL OF GROUND MOUNTED POST SUPPORT AND STORAGE</t>
  </si>
  <si>
    <t>630E86007</t>
  </si>
  <si>
    <t>REMOVAL OF GROUND MOUNTED POST SUPPORT AND STORAGE, AS PER PLAN</t>
  </si>
  <si>
    <t>630E86010</t>
  </si>
  <si>
    <t>REMOVAL OF GROUND MOUNTED POST SUPPORT AND REERECTION</t>
  </si>
  <si>
    <t>630E86011</t>
  </si>
  <si>
    <t>REMOVAL OF GROUND MOUNTED POST SUPPORT AND REERECTION, AS PER PLAN</t>
  </si>
  <si>
    <t>630E86050</t>
  </si>
  <si>
    <t>REMOVAL OF GROUND MOUNTED POST SUPPORT AND DELIVERY</t>
  </si>
  <si>
    <t>630E86102</t>
  </si>
  <si>
    <t>REMOVAL OF GROUND MOUNTED STRUCTURAL BEAM SUPPORT AND DISPOSAL</t>
  </si>
  <si>
    <t>630E86103</t>
  </si>
  <si>
    <t>REMOVAL OF GROUND MOUNTED STRUCTURAL BEAM SUPPORT AND DISPOSAL, AS PER PLAN</t>
  </si>
  <si>
    <t>630E86204</t>
  </si>
  <si>
    <t>REMOVAL OF GROUND MOUNTED STRUCTURAL BEAM SUPPORT AND STORAGE</t>
  </si>
  <si>
    <t>630E86205</t>
  </si>
  <si>
    <t>REMOVAL OF GROUND MOUNTED STRUCTURAL BEAM SUPPORT AND STORAGE, AS PER PLAN</t>
  </si>
  <si>
    <t>630E86250</t>
  </si>
  <si>
    <t>REMOVAL OF GROUND MOUNTED STRUCTURAL BEAM SUPPORT AND REERECTION</t>
  </si>
  <si>
    <t>630E86251</t>
  </si>
  <si>
    <t>REMOVAL OF GROUND MOUNTED STRUCTURAL BEAM SUPPORT AND REERECTION, AS PER PLAN</t>
  </si>
  <si>
    <t>630E86260</t>
  </si>
  <si>
    <t>REMOVAL OF GROUND MOUNTED STRUCTURAL BEAM SUPPORT AND DELIVERY</t>
  </si>
  <si>
    <t>630E86261</t>
  </si>
  <si>
    <t>REMOVAL OF GROUND MOUNTED STRUCTURAL BEAM SUPPORT AND DELIVERY, AS PER PLAN</t>
  </si>
  <si>
    <t>630E86270</t>
  </si>
  <si>
    <t>REMOVAL OF GROUND MOUNTED PIPE SUPPORT AND STORAGE</t>
  </si>
  <si>
    <t>630E86271</t>
  </si>
  <si>
    <t>REMOVAL OF GROUND MOUNTED PIPE SUPPORT AND STORAGE, AS PER PLAN</t>
  </si>
  <si>
    <t>630E86272</t>
  </si>
  <si>
    <t>REMOVAL OF GROUND MOUNTED PIPE SUPPORT AND DISPOSAL</t>
  </si>
  <si>
    <t>630E86274</t>
  </si>
  <si>
    <t>REMOVAL OF GROUND MOUNTED PIPE SUPPORT AND REERECTION</t>
  </si>
  <si>
    <t>630E86275</t>
  </si>
  <si>
    <t>REMOVAL OF GROUND MOUNTED PIPE SUPPORT AND REERECTION, AS PER PLAN</t>
  </si>
  <si>
    <t>630E86276</t>
  </si>
  <si>
    <t>REMOVAL OF GROUND MOUNTED PIPE SUPPORT AND DELIVERY</t>
  </si>
  <si>
    <t>630E86290</t>
  </si>
  <si>
    <t>REMOVAL OF GROUND MOUNTED WOODEN BOX BEAM SUPPORT AND STORAGE</t>
  </si>
  <si>
    <t>630E86292</t>
  </si>
  <si>
    <t>REMOVAL OF GROUND MOUNTED WOODEN BOX BEAM SUPPORT AND DISPOSAL</t>
  </si>
  <si>
    <t>630E86293</t>
  </si>
  <si>
    <t>REMOVAL OF GROUND MOUNTED WOODEN BOX BEAM SUPPORT AND DISPOSAL, AS PER PLAN</t>
  </si>
  <si>
    <t>630E86294</t>
  </si>
  <si>
    <t>REMOVAL OF GROUND MOUNTED WOODEN BOX BEAM SUPPORT AND REERECTION</t>
  </si>
  <si>
    <t>630E86296</t>
  </si>
  <si>
    <t>REMOVAL OF GROUND MOUNTED WOODEN BOX BEAM SUPPORT AND DELIVER</t>
  </si>
  <si>
    <t>630E86310</t>
  </si>
  <si>
    <t>REMOVAL OF STRUCTURE MOUNTED SIGN AND DISPOSAL</t>
  </si>
  <si>
    <t>630E86311</t>
  </si>
  <si>
    <t>REMOVAL OF STRUCTURE MOUNTED SIGN AND DISPOSAL, AS PER PLAN</t>
  </si>
  <si>
    <t>630E86320</t>
  </si>
  <si>
    <t>REMOVAL OF STRUCTURE MOUNTED SIGN AND REERECTION</t>
  </si>
  <si>
    <t>630E86321</t>
  </si>
  <si>
    <t>REMOVAL OF STRUCTURE MOUNTED SIGN AND REERECTION, AS PER PLAN</t>
  </si>
  <si>
    <t>630E86330</t>
  </si>
  <si>
    <t>REMOVAL OF STRUCTURE MOUNTED SIGN AND STORAGE</t>
  </si>
  <si>
    <t>630E86340</t>
  </si>
  <si>
    <t>REMOVAL OF STRUCTURE MOUNTED SIGN AND DELIVERY</t>
  </si>
  <si>
    <t>630E86500</t>
  </si>
  <si>
    <t>630E86501</t>
  </si>
  <si>
    <t>REMOVAL OF GROUND MOUNTED POST SUPPORT AND DELIVERY, AS PER PLAN</t>
  </si>
  <si>
    <t>630E87000</t>
  </si>
  <si>
    <t>REMOVAL OF OVERHEAD MOUNTED SIGN AND STORAGE</t>
  </si>
  <si>
    <t>630E87001</t>
  </si>
  <si>
    <t>REMOVAL OF OVERHEAD MOUNTED SIGN AND STORAGE, AS PER PLAN</t>
  </si>
  <si>
    <t>630E87100</t>
  </si>
  <si>
    <t>REMOVAL OF OVERHEAD MOUNTED SIGN AND REERECTION</t>
  </si>
  <si>
    <t>630E87101</t>
  </si>
  <si>
    <t>REMOVAL OF OVERHEAD MOUNTED SIGN AND REERECTION, AS PER PLAN</t>
  </si>
  <si>
    <t>630E87400</t>
  </si>
  <si>
    <t>REMOVAL OF OVERHEAD MOUNTED SIGN AND DISPOSAL</t>
  </si>
  <si>
    <t>630E87401</t>
  </si>
  <si>
    <t>REMOVAL OF OVERHEAD MOUNTED SIGN AND DISPOSAL, AS PER PLAN</t>
  </si>
  <si>
    <t>630E87450</t>
  </si>
  <si>
    <t>REMOVAL OF OVERHEAD MOUNTED SIGN AND DELIVERY</t>
  </si>
  <si>
    <t>630E87451</t>
  </si>
  <si>
    <t>REMOVAL OF OVERHEAD MOUNTED SIGN AND DELIVERY, AS PER PLAN</t>
  </si>
  <si>
    <t>630E87500</t>
  </si>
  <si>
    <t>REMOVAL OF POLE MOUNTED SIGN AND DISPOSAL</t>
  </si>
  <si>
    <t>630E87501</t>
  </si>
  <si>
    <t>REMOVAL OF POLE MOUNTED SIGN AND DISPOSAL, AS PER PLAN</t>
  </si>
  <si>
    <t>630E87510</t>
  </si>
  <si>
    <t>REMOVAL OF POLE MOUNTED SIGN AND STORAGE</t>
  </si>
  <si>
    <t>630E87511</t>
  </si>
  <si>
    <t>REMOVAL OF POLE MOUNTED SIGN AND STORAGE, AS PER PLAN</t>
  </si>
  <si>
    <t>630E87520</t>
  </si>
  <si>
    <t>REMOVAL OF POLE MOUNTED SIGN AND REERECTION</t>
  </si>
  <si>
    <t>630E87521</t>
  </si>
  <si>
    <t>REMOVAL OF POLE MOUNTED SIGN AND REERECTION, AS PER PLAN</t>
  </si>
  <si>
    <t>630E87550</t>
  </si>
  <si>
    <t>REMOVAL OF POLE MOUNTED SIGN AND DELIVERY</t>
  </si>
  <si>
    <t>630E87551</t>
  </si>
  <si>
    <t>REMOVAL OF POLE MOUNTED SIGN AND DELIVERY, AS PER PLAN</t>
  </si>
  <si>
    <t>630E88002</t>
  </si>
  <si>
    <t>REMOVAL OF OVERHEAD SIGN SUPPORT AND STORAGE, TYPE TC-16.21</t>
  </si>
  <si>
    <t>630E88100</t>
  </si>
  <si>
    <t>REMOVAL OF OVERHEAD SIGN SUPPORT AND STORAGE, TYPE TC-12.30</t>
  </si>
  <si>
    <t>630E88101</t>
  </si>
  <si>
    <t>REMOVAL OF OVERHEAD SIGN SUPPORT AND STORAGE, TYPE TC-12.30, AS PER PLAN</t>
  </si>
  <si>
    <t>630E88200</t>
  </si>
  <si>
    <t>REMOVAL OF OVERHEAD SIGN SUPPORT AND STORAGE, TYPE TC-9.30</t>
  </si>
  <si>
    <t>630E88300</t>
  </si>
  <si>
    <t>REMOVAL OF OVERHEAD SIGN SUPPORT AND STORAGE, TYPE TC-9.10</t>
  </si>
  <si>
    <t>630E88400</t>
  </si>
  <si>
    <t>REMOVAL OF OVERHEAD SIGN SUPPORT AND STORAGE, TYPE TC-7.65</t>
  </si>
  <si>
    <t>630E88500</t>
  </si>
  <si>
    <t>REMOVAL OF OVERHEAD SIGN SUPPORT AND STORAGE, TYPE TC-15.115</t>
  </si>
  <si>
    <t>630E88550</t>
  </si>
  <si>
    <t>REMOVAL OF OVERHEAD SIGN SUPPORT AND STORAGE, TYPE TC-17.10</t>
  </si>
  <si>
    <t>630E88551</t>
  </si>
  <si>
    <t>REMOVAL OF OVERHEAD SIGN SUPPORT AND STORAGE, TYPE TC-17.10, AS PER PLAN</t>
  </si>
  <si>
    <t>630E88600</t>
  </si>
  <si>
    <t>REMOVAL OF OVERHEAD SIGN SUPPORT AND STORAGE, TYPE TC-18.24</t>
  </si>
  <si>
    <t>630E88700</t>
  </si>
  <si>
    <t>REMOVAL OF OVERHEAD SIGN SUPPORT AND STORAGE, TYPE TC-18.26</t>
  </si>
  <si>
    <t>630E88800</t>
  </si>
  <si>
    <t>REMOVAL OF OVERHEAD SIGN SUPPORT AND STORAGE</t>
  </si>
  <si>
    <t>630E88801</t>
  </si>
  <si>
    <t>REMOVAL OF OVERHEAD SIGN SUPPORT AND STORAGE, AS PER PLAN</t>
  </si>
  <si>
    <t>630E88910</t>
  </si>
  <si>
    <t>REMOVAL OF OVERHEAD SIGN SUPPORT AND REERECTION, TYPE TC-17.10</t>
  </si>
  <si>
    <t>630E89002</t>
  </si>
  <si>
    <t>REMOVAL OF OVERHEAD SIGN SUPPORT AND REERECTION, TYPE TC-16.21</t>
  </si>
  <si>
    <t>630E89003</t>
  </si>
  <si>
    <t>REMOVAL OF OVERHEAD SIGN SUPPORT AND REERECTION, TYPE TC-16.21, AS PER PLAN</t>
  </si>
  <si>
    <t>630E89100</t>
  </si>
  <si>
    <t>REMOVAL OF OVERHEAD SIGN SUPPORT AND REERECTION, TYPE TC-12.30</t>
  </si>
  <si>
    <t>630E89101</t>
  </si>
  <si>
    <t>REMOVAL OF OVERHEAD SIGN SUPPORT AND REERECTION, TYPE TC-12.30, AS PER PLAN</t>
  </si>
  <si>
    <t>630E89200</t>
  </si>
  <si>
    <t>REMOVAL OF OVERHEAD SIGN SUPPORT AND REERECTION, TYPE TC-9.30</t>
  </si>
  <si>
    <t>630E89300</t>
  </si>
  <si>
    <t>REMOVAL OF OVERHEAD SIGN SUPPORT AND REERECTION, TYPE TC-9.10</t>
  </si>
  <si>
    <t>630E89400</t>
  </si>
  <si>
    <t>REMOVAL OF OVERHEAD SIGN SUPPORT AND REERECTION, TYPE TC-7.65</t>
  </si>
  <si>
    <t>630E89401</t>
  </si>
  <si>
    <t>REMOVAL OF OVERHEAD SIGN SUPPORT AND REERECTION, TYPE TC-7.65, AS PER PLAN</t>
  </si>
  <si>
    <t>630E89500</t>
  </si>
  <si>
    <t>REMOVAL OF OVERHEAD SIGN SUPPORT AND REERECTION, TYPE TC-15.115</t>
  </si>
  <si>
    <t>630E89501</t>
  </si>
  <si>
    <t>REMOVAL OF OVERHEAD SIGN SUPPORT AND REERECTION, TYPE TC-15. 115, AS PER PLAN</t>
  </si>
  <si>
    <t>630E89600</t>
  </si>
  <si>
    <t>REMOVAL OF OVERHEAD SIGN SUPPORT AND REERECTION, TYPE TC-18.24</t>
  </si>
  <si>
    <t>630E89601</t>
  </si>
  <si>
    <t>REMOVAL OF OVERHEAD SIGN SUPPORT AND REERECTION, TYPE TC-18.24, AS PER PLAN</t>
  </si>
  <si>
    <t>630E89700</t>
  </si>
  <si>
    <t>REMOVAL OF OVERHEAD SIGN SUPPORT AND REERECTION, TYPE TC-18.26</t>
  </si>
  <si>
    <t>630E89701</t>
  </si>
  <si>
    <t>REMOVAL OF OVERHEAD SIGN SUPPORT AND REERECTION, TYPE TC-18.26, AS PER PLAN</t>
  </si>
  <si>
    <t>630E89702</t>
  </si>
  <si>
    <t>REMOVAL OF OVERHEAD SIGN SUPPORT AND DISPOSAL</t>
  </si>
  <si>
    <t>630E89703</t>
  </si>
  <si>
    <t>REMOVAL OF OVERHEAD SIGN SUPPORT AND DISPOSAL, AS PER PLAN</t>
  </si>
  <si>
    <t>630E89704</t>
  </si>
  <si>
    <t>REMOVAL OF OVERHEAD SIGN SUPPORT AND DISPOSAL, TYPE TC-16.21</t>
  </si>
  <si>
    <t>630E89705</t>
  </si>
  <si>
    <t>REMOVAL OF OVERHEAD SIGN SUPPORT AND DISPOSAL, TYPE TC-16.21, AS PER PLAN</t>
  </si>
  <si>
    <t>630E89706</t>
  </si>
  <si>
    <t>REMOVAL OF OVERHEAD SIGN SUPPORT AND DISPOSAL, TYPE TC-12.30</t>
  </si>
  <si>
    <t>630E89707</t>
  </si>
  <si>
    <t>REMOVAL OF OVERHEAD SIGN SUPPORT AND DISPOSAL, TYPE TC-12.30, AS PER PLAN</t>
  </si>
  <si>
    <t>630E89708</t>
  </si>
  <si>
    <t>REMOVAL OF OVERHEAD SIGN SUPPORT AND DISPOSAL, TYPE TC-9.30</t>
  </si>
  <si>
    <t>630E89790</t>
  </si>
  <si>
    <t>REMOVAL OF OVERHEAD SIGN SUPPORT AND DISPOSAL, TYPE TC-17.11</t>
  </si>
  <si>
    <t>630E89800</t>
  </si>
  <si>
    <t>REMOVAL OF OVERHEAD SIGN SUPPORT AND DISPOSAL, TYPE TC-9.10</t>
  </si>
  <si>
    <t>630E89802</t>
  </si>
  <si>
    <t>REMOVAL OF OVERHEAD SIGN SUPPORT AND DISPOSAL, TYPE TC-7.65</t>
  </si>
  <si>
    <t>630E89803</t>
  </si>
  <si>
    <t>REMOVAL OF OVERHEAD SIGN SUPPORT AND DISPOSAL, TYPE TC-7.65, AS PER PLAN</t>
  </si>
  <si>
    <t>630E89804</t>
  </si>
  <si>
    <t>REMOVAL OF OVERHEAD SIGN SUPPORT AND DISPOSAL, TYPE TC-15.115</t>
  </si>
  <si>
    <t>630E89805</t>
  </si>
  <si>
    <t>REMOVAL OF OVERHEAD SIGN SUPPORT AND DISPOSAL, TYPE TC-15.115, AS PER PLAN</t>
  </si>
  <si>
    <t>630E89806</t>
  </si>
  <si>
    <t>REMOVAL OF OVERHEAD SIGN SUPPORT AND DISPOSAL, TYPE TC-18.24</t>
  </si>
  <si>
    <t>630E89807</t>
  </si>
  <si>
    <t>REMOVAL OF OVERHEAD SIGN SUPPORT AND DISPOSAL, TYPE TC-18.24, AS PER PLAN</t>
  </si>
  <si>
    <t>630E89808</t>
  </si>
  <si>
    <t>REMOVAL OF OVERHEAD SIGN SUPPORT AND DISPOSAL, TYPE TC-18.26</t>
  </si>
  <si>
    <t>630E89809</t>
  </si>
  <si>
    <t>REMOVAL OF OVERHEAD SIGN SUPPORT AND DISPOSAL, TYPE TC-18.26, AS PER PLAN</t>
  </si>
  <si>
    <t>630E89810</t>
  </si>
  <si>
    <t>REMOVAL OF OVERHEAD SIGN SUPPORT AND DISPOSAL, TYPE TC-17.10</t>
  </si>
  <si>
    <t>630E89811</t>
  </si>
  <si>
    <t>REMOVAL OF OVERHEAD SIGN SUPPORT AND DISPOSAL, TYPE TC-17.10, AS PER PLAN</t>
  </si>
  <si>
    <t>630E89812</t>
  </si>
  <si>
    <t>REMOVAL OF WOOD POLE AND DISPOSAL</t>
  </si>
  <si>
    <t>630E89814</t>
  </si>
  <si>
    <t>REMOVAL OF WOOD POLE AND STORAGE</t>
  </si>
  <si>
    <t>630E89816</t>
  </si>
  <si>
    <t>REMOVAL OF WOOD POLE AND REERECTION</t>
  </si>
  <si>
    <t>630E89818</t>
  </si>
  <si>
    <t>REMOVAL OF WOOD POLE AND DELIVERY</t>
  </si>
  <si>
    <t>630E89820</t>
  </si>
  <si>
    <t>REMOVAL OF OVERHEAD SIGN SUPPORT AND DELIVERY</t>
  </si>
  <si>
    <t>630E89821</t>
  </si>
  <si>
    <t>REMOVAL OF OVERHEAD SIGN SUPPORT AND DELIVERY, AS PER PLAN</t>
  </si>
  <si>
    <t>630E89822</t>
  </si>
  <si>
    <t>REMOVAL OF OVERHEAD SIGN SUPPORT AND DELIVERY, TYPE TC-16.20</t>
  </si>
  <si>
    <t>630E89823</t>
  </si>
  <si>
    <t>REMOVAL OF OVERHEAD SIGN SUPPORT AND DELIVERY, TYPE TC-16.20, AS PER PLAN</t>
  </si>
  <si>
    <t>630E89824</t>
  </si>
  <si>
    <t>REMOVAL OF OVERHEAD SIGN SUPPORT AND DELIVERY, TYPE TC-12.30</t>
  </si>
  <si>
    <t>630E89825</t>
  </si>
  <si>
    <t>REMOVAL OF OVERHEAD SIGN SUPPORT AND DELIVERY, TYPE TC-12.30, AS PER PLAN</t>
  </si>
  <si>
    <t>630E89830</t>
  </si>
  <si>
    <t>REMOVAL OF OVERHEAD SIGN SUPPORT AND DELIVERY, TYPE TC-9.30</t>
  </si>
  <si>
    <t>630E89831</t>
  </si>
  <si>
    <t>REMOVAL OF OVERHEAD SIGN SUPPORT AND DELIVERY, TYPE TC-9.30, AS PER PLAN</t>
  </si>
  <si>
    <t>630E89832</t>
  </si>
  <si>
    <t>REMOVAL OF OVERHEAD SIGN SUPPORT AND DELIVERY, TYPE TC-9.10</t>
  </si>
  <si>
    <t>630E89833</t>
  </si>
  <si>
    <t>REMOVAL OF OVERHEAD SIGN SUPPORT AND DELIVERY, TYPE TC-9.10, AS PER PLAN</t>
  </si>
  <si>
    <t>630E89834</t>
  </si>
  <si>
    <t>REMOVAL OF OVERHEAD SIGN SUPPORT AND DELIVERY, TYPE TC-7.65</t>
  </si>
  <si>
    <t>630E89835</t>
  </si>
  <si>
    <t>REMOVAL OF OVERHEAD SIGN SUPPORT AND DELIVERY, TYPE TC-7.65, AS PER PLAN</t>
  </si>
  <si>
    <t>630E89840</t>
  </si>
  <si>
    <t>REMOVAL OF OVERHEAD SIGN SUPPORT AND DELIVERY, TYPE TC-15.115</t>
  </si>
  <si>
    <t>630E89841</t>
  </si>
  <si>
    <t>REMOVAL OF OVERHEAD SIGN SUPPORT AND DELIVERY, TYPE TC-15.115, AS PER PLAN</t>
  </si>
  <si>
    <t>630E89842</t>
  </si>
  <si>
    <t>REMOVAL OF OVERHEAD SIGN SUPPORT AND DELIVERY, TYPE TC-18.24</t>
  </si>
  <si>
    <t>630E89843</t>
  </si>
  <si>
    <t>REMOVAL OF OVERHEAD SIGN SUPPORT AND DELIVERY, TYPE TC-18.24, AS PER PLAN</t>
  </si>
  <si>
    <t>630E89850</t>
  </si>
  <si>
    <t>REMOVAL OF OVERHEAD SIGN SUPPORT AND DELIVERY, TYPE TC-18.26</t>
  </si>
  <si>
    <t>630E89851</t>
  </si>
  <si>
    <t>REMOVAL OF OVERHEAD SIGN SUPPORT AND DELIVERY, TYPE TC-18.26, AS PER PLAN</t>
  </si>
  <si>
    <t>630E89852</t>
  </si>
  <si>
    <t>REMOVAL OF OVERHEAD SIGN SUPPORT AND DELIVERY, TYPE TC-17.10</t>
  </si>
  <si>
    <t>630E89853</t>
  </si>
  <si>
    <t>REMOVAL OF OVERHEAD SIGN SUPPORT AND DELIVERY, TYPE TC-17.10, AS PER PLAN</t>
  </si>
  <si>
    <t>630E89894</t>
  </si>
  <si>
    <t>REMOVAL OF TEMPORARY OVERLAY SIGN AND DISPOSAL</t>
  </si>
  <si>
    <t>630E89896</t>
  </si>
  <si>
    <t>REMOVAL OF TEMPORARY OVERLAY SIGN AND REERECTION</t>
  </si>
  <si>
    <t>630E89898</t>
  </si>
  <si>
    <t>REMOVAL OF TEMPORARY OVERLAY SIGN AND STORAGE</t>
  </si>
  <si>
    <t>630E89900</t>
  </si>
  <si>
    <t>REMOVAL OF OVERLAY SIGN</t>
  </si>
  <si>
    <t>630E89901</t>
  </si>
  <si>
    <t>REMOVAL OF OVERLAY SIGN, AS PER PLAN</t>
  </si>
  <si>
    <t>630E89902</t>
  </si>
  <si>
    <t>REMOVAL OF MISCELLANEOUS TRAFFIC CONTROL ITEM</t>
  </si>
  <si>
    <t>630E91000</t>
  </si>
  <si>
    <t>TRANSPORTATION OF STORED SIGN, FLAT SHEET</t>
  </si>
  <si>
    <t>630E91010</t>
  </si>
  <si>
    <t>TRANSPORTATION OF STORED SIGN, EXTRUSHEET</t>
  </si>
  <si>
    <t>630E95000</t>
  </si>
  <si>
    <t>SIGNING, MISC.:</t>
  </si>
  <si>
    <t>630E97700</t>
  </si>
  <si>
    <t>630E97800</t>
  </si>
  <si>
    <t>630E97900</t>
  </si>
  <si>
    <t>630E98000</t>
  </si>
  <si>
    <t>630E98100</t>
  </si>
  <si>
    <t>630E99000</t>
  </si>
  <si>
    <t>SPECIAL - SIGNS AND SUPPORTS</t>
  </si>
  <si>
    <t>631E84000</t>
  </si>
  <si>
    <t>SIGN SERVICE</t>
  </si>
  <si>
    <t>631E84001</t>
  </si>
  <si>
    <t>SIGN SERVICE, AS PER PLAN</t>
  </si>
  <si>
    <t>631E84300</t>
  </si>
  <si>
    <t>SIGN WIRED</t>
  </si>
  <si>
    <t>631E84301</t>
  </si>
  <si>
    <t>SIGN WIRED, AS PER PLAN</t>
  </si>
  <si>
    <t>631E84400</t>
  </si>
  <si>
    <t>SIGN WIRED, OVERPASS STRUCTURE</t>
  </si>
  <si>
    <t>631E84401</t>
  </si>
  <si>
    <t>SIGN WIRED, OVERPASS STRUCTURE, AS PER PLAN</t>
  </si>
  <si>
    <t>631E85000</t>
  </si>
  <si>
    <t>DISCONNECT SWITCH, 30 AMP</t>
  </si>
  <si>
    <t>631E85010</t>
  </si>
  <si>
    <t>DISCONNECT SWITCH, 60 AMP</t>
  </si>
  <si>
    <t>631E85030</t>
  </si>
  <si>
    <t>DISCONNECT SWITCH, 100 AMP</t>
  </si>
  <si>
    <t>631E85100</t>
  </si>
  <si>
    <t>DISCONNECT SWITCH WITH ENCLOSURE, TYPE X</t>
  </si>
  <si>
    <t>631E85101</t>
  </si>
  <si>
    <t>DISCONNECT SWITCH WITH ENCLOSURE, TYPE X, AS PER PLAN</t>
  </si>
  <si>
    <t>631E85200</t>
  </si>
  <si>
    <t>DISCONNECT SWITCH WITH ENCLOSURE, TYPE Y</t>
  </si>
  <si>
    <t>631E85300</t>
  </si>
  <si>
    <t>DISCONNECT SWITCH WITH ENCLOSURE, TYPE Z</t>
  </si>
  <si>
    <t>631E85302</t>
  </si>
  <si>
    <t>DISCONNECT SWITCH WITH ENCLOSURE, 30 AMP</t>
  </si>
  <si>
    <t>631E85304</t>
  </si>
  <si>
    <t>DISCONNECT SWITCH WITH ENCLOSURE, 15 AMP</t>
  </si>
  <si>
    <t>631E85500</t>
  </si>
  <si>
    <t>SWITCH ENCLOSURE MOUNTING BRACKET ASSEMBLY</t>
  </si>
  <si>
    <t>631E85501</t>
  </si>
  <si>
    <t>SWITCH ENCLOSURE MOUNTING BRACKET ASSEMBLY, AS PER PLAN</t>
  </si>
  <si>
    <t>631E86900</t>
  </si>
  <si>
    <t>BALLAST, TYPE CMRI-100-120</t>
  </si>
  <si>
    <t>631E87010</t>
  </si>
  <si>
    <t>BALLAST, TYPE CMRI-175-240</t>
  </si>
  <si>
    <t>631E87102</t>
  </si>
  <si>
    <t>BALLAST, TYPE CMRI-100-480</t>
  </si>
  <si>
    <t>631E87150</t>
  </si>
  <si>
    <t>BALLAST, TYPE CMRI-175-120</t>
  </si>
  <si>
    <t>631E87202</t>
  </si>
  <si>
    <t>BALLAST, TYPE CMRI-175-480</t>
  </si>
  <si>
    <t>631E87250</t>
  </si>
  <si>
    <t>BALLAST, TYPE CMRI 250-120</t>
  </si>
  <si>
    <t>631E87270</t>
  </si>
  <si>
    <t>BALLAST, TYPE CMRI-250-240</t>
  </si>
  <si>
    <t>631E87302</t>
  </si>
  <si>
    <t>BALLAST, TYPE CMRI-250-480</t>
  </si>
  <si>
    <t>631E87400</t>
  </si>
  <si>
    <t>631E88000</t>
  </si>
  <si>
    <t>PHOTOELECTRIC CONTROL</t>
  </si>
  <si>
    <t>631E88001</t>
  </si>
  <si>
    <t>PHOTOELECTRIC CONTROL, AS PER PLAN</t>
  </si>
  <si>
    <t>631E90100</t>
  </si>
  <si>
    <t>CHANGEABLE MESSAGE SIGN, LIMITED MESSAGE</t>
  </si>
  <si>
    <t>631E90101</t>
  </si>
  <si>
    <t>CHANGEABLE MESSAGE SIGN, LIMITED MESSAGE, AS PER PLAN</t>
  </si>
  <si>
    <t>631E90200</t>
  </si>
  <si>
    <t>CHANGEABLE MESSAGE SIGN, UNLIMITED MESSAGE</t>
  </si>
  <si>
    <t>631E90201</t>
  </si>
  <si>
    <t>CHANGEABLE MESSAGE SIGN, UNLIMITED MESSAGE, AS PER PLAN</t>
  </si>
  <si>
    <t>631E90500</t>
  </si>
  <si>
    <t>INTERNALLY ILLUMINATED FIXED MESSAGE SIGN</t>
  </si>
  <si>
    <t>631E90501</t>
  </si>
  <si>
    <t>INTERNALLY ILLUMINATED FIXED MESSAGE SIGN, AS PER PLAN</t>
  </si>
  <si>
    <t>631E92000</t>
  </si>
  <si>
    <t>SIGN FLASHER ASSEMBLY</t>
  </si>
  <si>
    <t>631E92001</t>
  </si>
  <si>
    <t>SIGN FLASHER ASSEMBLY, AS PER PLAN</t>
  </si>
  <si>
    <t>631E92990</t>
  </si>
  <si>
    <t>SCHOOL SPEED LIMIT SIGN ASSEMBLY, 24" X 36"</t>
  </si>
  <si>
    <t>631E92991</t>
  </si>
  <si>
    <t>SCHOOL SPEED LIMIT SIGN ASSEMBLY, 24" X 36", AS PER PLAN</t>
  </si>
  <si>
    <t>631E93000</t>
  </si>
  <si>
    <t>SCHOOL SPEED LIMIT SIGN ASSEMBLY, 24" X 48"</t>
  </si>
  <si>
    <t>631E93001</t>
  </si>
  <si>
    <t>SCHOOL SPEED LIMIT SIGN ASSEMBLY, 24" X 48", AS PER PLAN</t>
  </si>
  <si>
    <t>631E93010</t>
  </si>
  <si>
    <t>SCHOOL SPEED LIMIT SIGN ASSEMBLY, 36" X 48"</t>
  </si>
  <si>
    <t>631E93100</t>
  </si>
  <si>
    <t>SCHOOL SPEED LIMIT SIGN ASSEMBLY, 36" X 75"</t>
  </si>
  <si>
    <t>631E93110</t>
  </si>
  <si>
    <t>SCHOOL SPEED LIMIT SIGN ASSEMBLY, 36" X 72"</t>
  </si>
  <si>
    <t>631E93111</t>
  </si>
  <si>
    <t>SCHOOL SPEED LIMIT SIGN ASSEMBLY, 36" X 72", AS PER PLAN</t>
  </si>
  <si>
    <t>631E93200</t>
  </si>
  <si>
    <t>SCHOOL SPEED LIMIT SIGN ASSEMBLY, 48" X 96"</t>
  </si>
  <si>
    <t>631E93210</t>
  </si>
  <si>
    <t>SCHOOL SPEED LIMIT SIGN ASSEMBLY, 60" X 72"</t>
  </si>
  <si>
    <t>631E93240</t>
  </si>
  <si>
    <t>SCHOOL SPEED LIMIT SIGN ASSEMBLY, SOLAR-POWERED</t>
  </si>
  <si>
    <t>631E93241</t>
  </si>
  <si>
    <t>SCHOOL SPEED LIMIT SIGN ASSEMBLY, SOLAR-POWERED, AS PER PLAN</t>
  </si>
  <si>
    <t>631E93250</t>
  </si>
  <si>
    <t>SCHOOL SPEED LIMIT SIGN ASSEMBLY, MISC.:</t>
  </si>
  <si>
    <t>631E93300</t>
  </si>
  <si>
    <t>TIMER WITH ENCLOSURE</t>
  </si>
  <si>
    <t>631E93301</t>
  </si>
  <si>
    <t>TIMER WITH ENCLOSURE, AS PER PLAN</t>
  </si>
  <si>
    <t>631E94250</t>
  </si>
  <si>
    <t>REMOVAL OF LUMINAIRE</t>
  </si>
  <si>
    <t>631E94251</t>
  </si>
  <si>
    <t>REMOVAL OF LUMINAIRE, AS PER PLAN</t>
  </si>
  <si>
    <t>631E94350</t>
  </si>
  <si>
    <t>REMOVAL OF DISCONNECT SWITCH</t>
  </si>
  <si>
    <t>631E94406</t>
  </si>
  <si>
    <t>REMOVAL OF SIGNS WIRED</t>
  </si>
  <si>
    <t>631E94450</t>
  </si>
  <si>
    <t>REMOVAL OF BALLAST</t>
  </si>
  <si>
    <t>631E94470</t>
  </si>
  <si>
    <t>REMOVAL OF SIGN SERVICE</t>
  </si>
  <si>
    <t>631E94480</t>
  </si>
  <si>
    <t>REMOVAL OF PHOTOELECTRIC CONTROL</t>
  </si>
  <si>
    <t>631E94490</t>
  </si>
  <si>
    <t>REMOVAL, MISC.:</t>
  </si>
  <si>
    <t>631E94500</t>
  </si>
  <si>
    <t>PADLOCK</t>
  </si>
  <si>
    <t>631E95000</t>
  </si>
  <si>
    <t>SIGN LIGHTING MISC.:</t>
  </si>
  <si>
    <t>631E97700</t>
  </si>
  <si>
    <t>631E97800</t>
  </si>
  <si>
    <t>SIGN LIGHTING, MISC.:</t>
  </si>
  <si>
    <t>631E97900</t>
  </si>
  <si>
    <t>632E03200</t>
  </si>
  <si>
    <t>VEHICULAR SIGNAL HEAD, OPTICALLY PROGRAMMED, 3 SECTION, 12" LENS, 1-WAY</t>
  </si>
  <si>
    <t>632E03201</t>
  </si>
  <si>
    <t>VEHICULAR SIGNAL HEAD, OPTICALLY PROGRAMMED, 3-SECTION, 12" LENS, 1-WAY, AS PER PLAN</t>
  </si>
  <si>
    <t>632E03202</t>
  </si>
  <si>
    <t>VEHICULAR SIGNAL HEAD, OPTICALLY PROGRAMMED, 4 SECTION, 12" LENS, 1-WAY</t>
  </si>
  <si>
    <t>632E03203</t>
  </si>
  <si>
    <t>VEHICULAR SIGNAL HEAD, OPTICALLY PROGRAMMED, 4 SECTION, 12" LENS, 1-WAY, AS PER PLAN</t>
  </si>
  <si>
    <t>632E03204</t>
  </si>
  <si>
    <t>VEHICULAR SIGNAL HEAD, OPTICALLY PROGRAMMED, 5 SECTION, 12" LENS, 1-WAY</t>
  </si>
  <si>
    <t>632E03205</t>
  </si>
  <si>
    <t>VEHICULAR SIGNAL HEAD, OPTICALLY PROGRAMMED, 5 SECTION, 12" LENS, 1-WAY, AS PER PLAN</t>
  </si>
  <si>
    <t>632E03300</t>
  </si>
  <si>
    <t>VEHICULAR SIGNAL HEAD, OPTICALLY PROGRAMMED, 3 SECTION, 12" LENS, 2-WAY</t>
  </si>
  <si>
    <t>632E03301</t>
  </si>
  <si>
    <t>VEHICULAR SIGNAL HEAD, OPTICALLY PROGRAMMED, 3 SECTION, 12" LENS, 2-WAY, AS PER PLAN</t>
  </si>
  <si>
    <t>632E03900</t>
  </si>
  <si>
    <t>VEHICULAR SIGNAL HEAD, INSTALLATION ONLY</t>
  </si>
  <si>
    <t>632E04000</t>
  </si>
  <si>
    <t>VEHICULAR SIGNAL HEAD, MISC.:</t>
  </si>
  <si>
    <t>632E04800</t>
  </si>
  <si>
    <t>VEHICULAR SIGNAL HEAD, (LED), 1-SECTION, 12" LENS, 1-WAY, ALUMINUM</t>
  </si>
  <si>
    <t>SPECIFY COLOR IF NECESSARY</t>
  </si>
  <si>
    <t>632E04801</t>
  </si>
  <si>
    <t>VEHICULAR SIGNAL HEAD, (LED), 1-SECTION, 12" LENS, 1-WAY, ALUMINUM, AS PER PLAN</t>
  </si>
  <si>
    <t>632E04802</t>
  </si>
  <si>
    <t>VEHICULAR SIGNAL HEAD, (LED), 1-SECTION, 12" LENS, 1-WAY, POLYCARBONATE</t>
  </si>
  <si>
    <t>632E04803</t>
  </si>
  <si>
    <t>VEHICULAR SIGNAL HEAD, (LED), 1-SECTION, 12" LENS, 1-WAY, POLYCARBONATE, AS PER PLAN</t>
  </si>
  <si>
    <t>632E04804</t>
  </si>
  <si>
    <t>VEHICULAR SIGNAL HEAD, (LED), 1-SECTION, 12" LENS, 2-WAY, ALUMINUM</t>
  </si>
  <si>
    <t>632E04805</t>
  </si>
  <si>
    <t>VEHICULAR SIGNAL HEAD, (LED), 1-SECTION, 12" LENS, 2-WAY, ALUMINUM, AS PER PLAN</t>
  </si>
  <si>
    <t>632E04810</t>
  </si>
  <si>
    <t>VEHICULAR SIGNAL HEAD, (LED), 1-SECTION, 12" LENS, 3-WAY, ALUMINUM</t>
  </si>
  <si>
    <t>632E04811</t>
  </si>
  <si>
    <t>VEHICULAR SIGNAL HEAD, (LED), 1-SECTION, 12" LENS, 3-WAY, ALUMINUM, AS PER PLAN</t>
  </si>
  <si>
    <t>632E04816</t>
  </si>
  <si>
    <t>VEHICULAR SIGNAL HEAD, (LED), 1-SECTION, 12" LENS, 4-WAY, ALUMINUM</t>
  </si>
  <si>
    <t>632E04817</t>
  </si>
  <si>
    <t>VEHICULAR SIGNAL HEAD, (LED), 1-SECTION, 12" LENS, 4-WAY, ALUMINUM, AS PER PLAN</t>
  </si>
  <si>
    <t>632E04900</t>
  </si>
  <si>
    <t>632E04901</t>
  </si>
  <si>
    <t>632E04904</t>
  </si>
  <si>
    <t>VEHICULAR SIGNAL HEAD, (LED), 2-SECTION, 12" LENS, 1-WAY, POLYCARBONATE</t>
  </si>
  <si>
    <t>632E04905</t>
  </si>
  <si>
    <t>VEHICULAR SIGNAL HEAD, (LED), 2-SECTION, 12" LENS, 1-WAY, POLYCARBONATE, AS PER PLAN</t>
  </si>
  <si>
    <t>632E04910</t>
  </si>
  <si>
    <t>VEHICULAR SIGNAL HEAD, (LED), 3-SECTION, 12" LENS, 1-WAY, ALUMINUM</t>
  </si>
  <si>
    <t>632E04911</t>
  </si>
  <si>
    <t>VEHICULAR SIGNAL HEAD, (LED), 3-SECTION, 12" LENS, 1-WAY, ALUMINUM, AS PER PLAN</t>
  </si>
  <si>
    <t>632E04916</t>
  </si>
  <si>
    <t>VEHICULAR SIGNAL HEAD, (LED), 3-SECTION, 12" LENS, 2-WAY, ALUMINUM</t>
  </si>
  <si>
    <t>632E04917</t>
  </si>
  <si>
    <t>VEHICULAR SIGNAL HEAD, (LED), 3-SECTION, 12" LENS, 2-WAY, ALUMINUM, AS PER PLAN</t>
  </si>
  <si>
    <t>632E04918</t>
  </si>
  <si>
    <t>VEHICULAR SIGNAL HEAD, (LED), 3-SECTION, 12" LENS, 3-WAY, ALUMINUM</t>
  </si>
  <si>
    <t>632E04919</t>
  </si>
  <si>
    <t>VEHICULAR SIGNAL HEAD, (LED), 3-SECTION, 12" LENS, 3-WAY, ALUMINUM, AS PER PLAN</t>
  </si>
  <si>
    <t>632E05006</t>
  </si>
  <si>
    <t>VEHICULAR SIGNAL HEAD, (LED), 3-SECTION, 12" LENS, 1-WAY, POLYCARBONATE</t>
  </si>
  <si>
    <t>632E05007</t>
  </si>
  <si>
    <t>VEHICULAR SIGNAL HEAD, (LED), 3-SECTION, 12" LENS, 1-WAY, POLYCARBONATE, AS PER PLAN</t>
  </si>
  <si>
    <t>632E05010</t>
  </si>
  <si>
    <t>VEHICULAR SIGNAL HEAD, (LED), 3-SECTION, 12" LENS, 2-WAY, POLYCARBONATE</t>
  </si>
  <si>
    <t>632E05011</t>
  </si>
  <si>
    <t>VEHICULAR SIGNAL HEAD, (LED), 3-SECTION, 12" LENS, 2-WAY, POLYCARBONATE, AS PER PLAN</t>
  </si>
  <si>
    <t>632E05022</t>
  </si>
  <si>
    <t>VEHICULAR SIGNAL HEAD, (LED), 3-SECTION 12"/5-SECTION 12" LENS, 2-WAY, ALUMINUM</t>
  </si>
  <si>
    <t>632E05023</t>
  </si>
  <si>
    <t>VEHICULAR SIGNAL HEAD, (LED), 3-SECTION 12"/5-SECTION 12" LENS, 2-WAY, ALUMINUM, AS PER PLAN</t>
  </si>
  <si>
    <t>632E05050</t>
  </si>
  <si>
    <t>VEHICULAR SIGNAL HEAD, (LED), 3-SECTION, 12" LENS, 4-WAY, ALUMINUM</t>
  </si>
  <si>
    <t>632E05051</t>
  </si>
  <si>
    <t>VEHICULAR SIGNAL HEAD, (LED), 3-SECTION, 12" LENS, 4-WAY, ALUMINUM, AS PER PLAN</t>
  </si>
  <si>
    <t>632E05052</t>
  </si>
  <si>
    <t>VEHICULAR SIGNAL HEAD, (LED), 3-SECTION, 12" LENS, 4-WAY, POLYCARBONATE</t>
  </si>
  <si>
    <t>632E05053</t>
  </si>
  <si>
    <t>VEHICULAR SIGNAL HEAD, (LED), 3-SECTION, 12" LENS, 4-WAY, POLYCARBONATE, AS PER PLAN</t>
  </si>
  <si>
    <t>632E05060</t>
  </si>
  <si>
    <t>VEHICULAR SIGNAL HEAD, (LED), 4-SECTION, 12" LENS, 1-WAY, ALUMINUM</t>
  </si>
  <si>
    <t>632E05061</t>
  </si>
  <si>
    <t>VEHICULAR SIGNAL HEAD, (LED), 4-SECTION, 12" LENS, 1-WAY, ALUMINUM, AS PER PLAN</t>
  </si>
  <si>
    <t>632E05064</t>
  </si>
  <si>
    <t>VEHICULAR SIGNAL HEAD, (LED), 4-SECTION, 12" LENS, 1-WAY, POLYCARBONATE</t>
  </si>
  <si>
    <t>632E05065</t>
  </si>
  <si>
    <t>VEHICULAR SIGNAL HEAD, (LED), 4-SECTION, 12" LENS, 1-WAY, POLYCARBONATE, AS PER PLAN</t>
  </si>
  <si>
    <t>632E05080</t>
  </si>
  <si>
    <t>VEHICULAR SIGNAL HEAD, (LED), 5-SECTION, 12" LENS, 1-WAY, ALUMINUM</t>
  </si>
  <si>
    <t>632E05081</t>
  </si>
  <si>
    <t>VEHICULAR SIGNAL HEAD, (LED), 5-SECTION, 12" LENS, 1-WAY, ALUMINUM, AS PER PLAN</t>
  </si>
  <si>
    <t>632E05086</t>
  </si>
  <si>
    <t>VEHICULAR SIGNAL HEAD, (LED), 5-SECTION, 12" LENS, 1-WAY, POLYCARBONATE</t>
  </si>
  <si>
    <t>632E05087</t>
  </si>
  <si>
    <t>VEHICULAR SIGNAL HEAD, (LED), 5-SECTION, 12" LENS, 1-WAY, POLYCARBONATE, AS PER PLAN</t>
  </si>
  <si>
    <t>632E05100</t>
  </si>
  <si>
    <t>VEHICULAR SIGNAL HEAD, (LED), 5-SECTION, 12" LENS, 2-WAY, ALUMINUM</t>
  </si>
  <si>
    <t>632E05101</t>
  </si>
  <si>
    <t>VEHICULAR SIGNAL HEAD, (LED), 5-SECTION, 12" LENS, 2-WAY, ALUMINUM, AS PER PLAN</t>
  </si>
  <si>
    <t>632E05110</t>
  </si>
  <si>
    <t>VEHICULAR SIGNAL HEAD, (LED), 5-SECTION, 12" LENS, 2-WAY, POLYCARBONATE</t>
  </si>
  <si>
    <t>632E05111</t>
  </si>
  <si>
    <t>VEHICULAR SIGNAL HEAD, (LED), 5-SECTION, 12" LENS, 2-WAY, POLYCARBONATE, AS PER PLAN</t>
  </si>
  <si>
    <t>632E05202</t>
  </si>
  <si>
    <t>VEHICULAR SIGNAL HEAD, (LED), 3-SECTION 12"/5-SECTION 12" LENS, 2-WAY, POLYCARBONATE</t>
  </si>
  <si>
    <t>632E05203</t>
  </si>
  <si>
    <t>VEHICULAR SIGNAL HEAD, (LED), 3-SECTION 12"/5-SECTION 12" LENS, 2-WAY, POLYCARBONATE, AS PER PLAN</t>
  </si>
  <si>
    <t>632E05304</t>
  </si>
  <si>
    <t>VEHICULAR SIGNAL HEAD, (LED), 3-SECTION, 12" LENS, 3-WAY, POLYCARBONATE</t>
  </si>
  <si>
    <t>632E05305</t>
  </si>
  <si>
    <t>VEHICULAR SIGNAL HEAD, (LED), 3-SECTION, 12" LENS, 3-WAY, POLYCARBONATE, AS PER PLAN</t>
  </si>
  <si>
    <t>632E06990</t>
  </si>
  <si>
    <t>SPECIAL - REMOVAL AND REPLACEMENT OF SIGNAL LAMP</t>
  </si>
  <si>
    <t>632E07500</t>
  </si>
  <si>
    <t>SPECIAL - OVERHEAD SIGNAL INSPECTION</t>
  </si>
  <si>
    <t>632E07550</t>
  </si>
  <si>
    <t>SPECIAL - ELECTRICAL INSTALLATION INSPECTION/CONDITION REPORT</t>
  </si>
  <si>
    <t>632E07600</t>
  </si>
  <si>
    <t>SPECIAL - REMOVAL AND REPLACEMENT OF SIGNAL HANGER ASSEMBLY AND WIRE ENTRANCE CAP</t>
  </si>
  <si>
    <t>632E10100</t>
  </si>
  <si>
    <t>RELAMP EXISTING SIGNAL SECTION WITH LED LAMP UNIT</t>
  </si>
  <si>
    <t>SPECIFY TYPE AND/OR COLOR</t>
  </si>
  <si>
    <t>632E10101</t>
  </si>
  <si>
    <t>RELAMP EXISTING SIGNAL SECTION WITH LED LAMP UNIT, AS PER PLAN</t>
  </si>
  <si>
    <t>632E20720</t>
  </si>
  <si>
    <t>PEDESTRIAN SIGNAL HEAD (LED), TYPE D2</t>
  </si>
  <si>
    <t>632E20721</t>
  </si>
  <si>
    <t>PEDESTRIAN SIGNAL HEAD (LED), TYPE D2, AS PER PLAN</t>
  </si>
  <si>
    <t>632E20730</t>
  </si>
  <si>
    <t>PEDESTRIAN SIGNAL HEAD (LED), TYPE D2, COUNTDOWN</t>
  </si>
  <si>
    <t>632E20731</t>
  </si>
  <si>
    <t>PEDESTRIAN SIGNAL HEAD (LED), TYPE D2, COUNTDOWN, AS PER PLAN</t>
  </si>
  <si>
    <t>632E20740</t>
  </si>
  <si>
    <t>PEDESTRIAN SIGNAL HEAD (LED), TYPE D2, COUNTDOWN, AUDIBLE</t>
  </si>
  <si>
    <t>632E20741</t>
  </si>
  <si>
    <t>PEDESTRIAN SIGNAL HEAD (LED), TYPE D2, COUNTDOWN, AUDIBLE, AS PER PLAN</t>
  </si>
  <si>
    <t>632E20750</t>
  </si>
  <si>
    <t>ACCESSIBLE PEDESTRIAN PUSHBUTTON</t>
  </si>
  <si>
    <t>632E20751</t>
  </si>
  <si>
    <t>ACCESSIBLE PEDESTRIAN PUSHBUTTON, AS PER PLAN</t>
  </si>
  <si>
    <t>632E25000</t>
  </si>
  <si>
    <t>COVERING OF VEHICULAR SIGNAL HEAD</t>
  </si>
  <si>
    <t>632E25001</t>
  </si>
  <si>
    <t>COVERING OF VEHICULAR SIGNAL HEAD, AS PER PLAN</t>
  </si>
  <si>
    <t>632E25010</t>
  </si>
  <si>
    <t>COVERING OF PEDESTRIAN SIGNAL HEAD</t>
  </si>
  <si>
    <t>632E25011</t>
  </si>
  <si>
    <t>COVERING OF PEDESTRIAN SIGNAL HEAD, AS PER PLAN</t>
  </si>
  <si>
    <t>632E26000</t>
  </si>
  <si>
    <t>PEDESTRIAN PUSHBUTTON</t>
  </si>
  <si>
    <t>632E26001</t>
  </si>
  <si>
    <t>PEDESTRIAN PUSHBUTTON, AS PER PLAN</t>
  </si>
  <si>
    <t>632E26500</t>
  </si>
  <si>
    <t>DETECTOR LOOP</t>
  </si>
  <si>
    <t>632E26501</t>
  </si>
  <si>
    <t>DETECTOR LOOP, AS PER PLAN</t>
  </si>
  <si>
    <t>632E27004</t>
  </si>
  <si>
    <t>LOOP DETECTOR UNIT</t>
  </si>
  <si>
    <t>632E27005</t>
  </si>
  <si>
    <t>LOOP DETECTOR UNIT, AS PER PLAN</t>
  </si>
  <si>
    <t>632E27008</t>
  </si>
  <si>
    <t>LOOP DETECTOR UNIT, DELAY AND EXTENSION TYPE</t>
  </si>
  <si>
    <t>632E27009</t>
  </si>
  <si>
    <t>LOOP DETECTOR UNIT, DELAY AND EXTENSION TYPE, AS PER PLAN</t>
  </si>
  <si>
    <t>632E27010</t>
  </si>
  <si>
    <t>LOOP DETECTOR UNIT, EXTEND CALL - DELAY CALL</t>
  </si>
  <si>
    <t>632E27011</t>
  </si>
  <si>
    <t>LOOP DETECTOR UNIT, EXTEND CALL - DELAY CALL, AS PER PLAN</t>
  </si>
  <si>
    <t>632E27102</t>
  </si>
  <si>
    <t>LOOP DETECTOR UNIT, 2 CHANNEL</t>
  </si>
  <si>
    <t>632E27103</t>
  </si>
  <si>
    <t>LOOP DETECTOR UNIT, 2 CHANNEL, AS PER PLAN</t>
  </si>
  <si>
    <t>632E27104</t>
  </si>
  <si>
    <t>LOOP DETECTOR UNIT, 2 CHANNEL, DELAY AND EXTENSION TYPE</t>
  </si>
  <si>
    <t>632E27105</t>
  </si>
  <si>
    <t>LOOP DETECTOR UNIT, 2 CHANNEL, DELAY AND EXTENSION TYPE, AS PER PLAN</t>
  </si>
  <si>
    <t>632E27106</t>
  </si>
  <si>
    <t>LOOP DETECTOR UNIT, 4 CHANNEL</t>
  </si>
  <si>
    <t>632E27107</t>
  </si>
  <si>
    <t>LOOP DETECTOR UNIT, 4 CHANNEL, AS PER PLAN</t>
  </si>
  <si>
    <t>632E27108</t>
  </si>
  <si>
    <t>LOOP DETECTOR UNIT, 4 CHANNEL, DELAY AND EXTENSION TYPE</t>
  </si>
  <si>
    <t>632E27109</t>
  </si>
  <si>
    <t>LOOP DETECTOR UNIT, 4 CHANNEL, DELAY AND EXTENSION TYPE, AS PER PLAN</t>
  </si>
  <si>
    <t>632E27200</t>
  </si>
  <si>
    <t>LOOP DETECTOR TIE IN</t>
  </si>
  <si>
    <t>632E27201</t>
  </si>
  <si>
    <t>LOOP DETECTOR TIE IN, AS PER PLAN</t>
  </si>
  <si>
    <t>632E28200</t>
  </si>
  <si>
    <t>DISCONNECT SWITCH WITH ENCLOSURE</t>
  </si>
  <si>
    <t>632E28201</t>
  </si>
  <si>
    <t>DISCONNECT SWITCH WITH ENCLOSURE, AS PER PLAN</t>
  </si>
  <si>
    <t>632E29900</t>
  </si>
  <si>
    <t>MESSENGER WIRE, 7 STRAND, 1/4" DIAMETER WITH ACCESSORIES</t>
  </si>
  <si>
    <t>632E29901</t>
  </si>
  <si>
    <t>MESSENGER WIRE, 7 STRAND, 1/4" DIAMETER WITH ACCESSORIES, AS PER PLAN</t>
  </si>
  <si>
    <t>632E30000</t>
  </si>
  <si>
    <t>MESSENGER WIRE, 3 STRAND, 1/4" DIAMETER WITH ACCESSORIES</t>
  </si>
  <si>
    <t>632E30001</t>
  </si>
  <si>
    <t>MESSENGER WIRE, 3 STRAND, 1/4" DIAMETER WITH ACCESSORIES, AS PER PLAN</t>
  </si>
  <si>
    <t>632E30100</t>
  </si>
  <si>
    <t>MESSENGER WIRE, 7 STRAND, 5/16" DIAMETER WITH ACCESSORIES</t>
  </si>
  <si>
    <t>632E30101</t>
  </si>
  <si>
    <t>MESSENGER WIRE, 7 STRAND, 5/16" DIAMETER WITH ACCESSORIES, AS PER PLAN</t>
  </si>
  <si>
    <t>632E30200</t>
  </si>
  <si>
    <t>MESSENGER WIRE, 7 STRAND, 3/8" DIAMETER WITH ACCESSORIES</t>
  </si>
  <si>
    <t>632E30201</t>
  </si>
  <si>
    <t>MESSENGER WIRE, 7 STRAND, 3/8" DIAMETER WITH ACCESSORIES, AS PER PLAN</t>
  </si>
  <si>
    <t>632E30300</t>
  </si>
  <si>
    <t>MESSENGER WIRE, 7 STRAND, 7/16" DIAMETER WITH ACCESSORIES</t>
  </si>
  <si>
    <t>632E30301</t>
  </si>
  <si>
    <t>MESSENGER WIRE, 7 STRAND, 7/16" DIAMETER WITH ACCESSORIES, AS PER PLAN</t>
  </si>
  <si>
    <t>632E30400</t>
  </si>
  <si>
    <t>MESSENGER WIRE, 7 STRAND, 1/2" DIAMETER WITH ACCESSORIES</t>
  </si>
  <si>
    <t>632E30401</t>
  </si>
  <si>
    <t>MESSENGER WIRE, 7 STRAND, 1/2" DIAMETER WITH ACCESSORIES, AS PER PLAN</t>
  </si>
  <si>
    <t>632E30500</t>
  </si>
  <si>
    <t>MESSENGER WIRE, MISC.:</t>
  </si>
  <si>
    <t>632E30600</t>
  </si>
  <si>
    <t>TETHER WIRE, WITH ACCESSORIES</t>
  </si>
  <si>
    <t>632E30601</t>
  </si>
  <si>
    <t>TETHER WIRE, WITH ACCESSORIES, AS PER PLAN</t>
  </si>
  <si>
    <t>632E30980</t>
  </si>
  <si>
    <t>SIGNAL CABLE, 3 CONDUCTOR, NO. 10 AWG</t>
  </si>
  <si>
    <t>632E30990</t>
  </si>
  <si>
    <t>SIGNAL CABLE, 4 CONDUCTOR, NO. 10 AWG</t>
  </si>
  <si>
    <t>632E30992</t>
  </si>
  <si>
    <t>SIGNAL CABLE, 5 CONDUCTOR, NO. 10 AWG</t>
  </si>
  <si>
    <t>632E31000</t>
  </si>
  <si>
    <t>SIGNAL CABLE, 6 CONDUCTOR, NO. 10 AWG</t>
  </si>
  <si>
    <t>632E31001</t>
  </si>
  <si>
    <t>SIGNAL CABLE, 6 CONDUCTOR, NO. 10 AWG, AS PER PLAN</t>
  </si>
  <si>
    <t>632E40200</t>
  </si>
  <si>
    <t>SIGNAL CABLE, 2 CONDUCTOR, NO. 14 AWG</t>
  </si>
  <si>
    <t>632E40201</t>
  </si>
  <si>
    <t>SIGNAL CABLE, 2 CONDUCTOR, NO. 14 AWG, AS PER PLAN</t>
  </si>
  <si>
    <t>632E40300</t>
  </si>
  <si>
    <t>SIGNAL CABLE, 3 CONDUCTOR, NO. 14 AWG</t>
  </si>
  <si>
    <t>632E40301</t>
  </si>
  <si>
    <t>SIGNAL CABLE, 3 CONDUCTOR, NO. 14 AWG, AS PER PLAN</t>
  </si>
  <si>
    <t>632E40400</t>
  </si>
  <si>
    <t>SIGNAL CABLE, 4 CONDUCTOR, NO. 14 AWG</t>
  </si>
  <si>
    <t>632E40401</t>
  </si>
  <si>
    <t>SIGNAL CABLE, 4 CONDUCTOR, NO. 14 AWG, AS PER PLAN</t>
  </si>
  <si>
    <t>632E40500</t>
  </si>
  <si>
    <t>SIGNAL CABLE, 5 CONDUCTOR, NO. 14 AWG</t>
  </si>
  <si>
    <t>632E40501</t>
  </si>
  <si>
    <t>SIGNAL CABLE, 5 CONDUCTOR, NO. 14 AWG, AS PER PLAN</t>
  </si>
  <si>
    <t>632E40600</t>
  </si>
  <si>
    <t>SIGNAL CABLE, 6 CONDUCTOR, NO. 14 AWG</t>
  </si>
  <si>
    <t>632E40700</t>
  </si>
  <si>
    <t>SIGNAL CABLE, 7 CONDUCTOR, NO. 14 AWG</t>
  </si>
  <si>
    <t>632E40701</t>
  </si>
  <si>
    <t>SIGNAL CABLE, 7 CONDUCTOR, NO. 14 AWG, AS PER PLAN</t>
  </si>
  <si>
    <t>632E40800</t>
  </si>
  <si>
    <t>SIGNAL CABLE, 8 CONDUCTOR, NO. 14 AWG</t>
  </si>
  <si>
    <t>632E40801</t>
  </si>
  <si>
    <t>SIGNAL CABLE, 8 CONDUCTOR, NO. 14 AWG, AS PER PLAN</t>
  </si>
  <si>
    <t>632E40900</t>
  </si>
  <si>
    <t>SIGNAL CABLE, 9 CONDUCTOR, NO. 14 AWG</t>
  </si>
  <si>
    <t>632E40901</t>
  </si>
  <si>
    <t>SIGNAL CABLE, 9 CONDUCTOR, NO. 14 AWG, AS PER PLAN</t>
  </si>
  <si>
    <t>632E41000</t>
  </si>
  <si>
    <t>SIGNAL CABLE, 10 CONDUCTOR, NO. 14 AWG</t>
  </si>
  <si>
    <t>632E41001</t>
  </si>
  <si>
    <t>SIGNAL CABLE, 10 CONDUCTOR, NO. 14 AWG, AS PER PLAN</t>
  </si>
  <si>
    <t>632E41100</t>
  </si>
  <si>
    <t>SIGNAL CABLE, 11 CONDUCTOR, NO. 14 AWG</t>
  </si>
  <si>
    <t>632E41101</t>
  </si>
  <si>
    <t>SIGNAL CABLE, 11 CONDUCTOR, NO. 14 AWG, AS PER PLAN</t>
  </si>
  <si>
    <t>632E41200</t>
  </si>
  <si>
    <t>SIGNAL CABLE, 12 CONDUCTOR, NO. 14 AWG</t>
  </si>
  <si>
    <t>632E41300</t>
  </si>
  <si>
    <t>SIGNAL CABLE, 13 CONDUCTOR, NO. 14 AWG</t>
  </si>
  <si>
    <t>632E41400</t>
  </si>
  <si>
    <t>SIGNAL CABLE, 14 CONDUCTOR, NO. 14 AWG</t>
  </si>
  <si>
    <t>632E41401</t>
  </si>
  <si>
    <t>SIGNAL CABLE, 14 CONDUCTOR, NO. 14 AWG, AS PER PLAN</t>
  </si>
  <si>
    <t>632E41500</t>
  </si>
  <si>
    <t>SIGNAL CABLE, 15 CONDUCTOR, NO. 14 AWG</t>
  </si>
  <si>
    <t>632E41501</t>
  </si>
  <si>
    <t>SIGNAL CABLE, 15 CONDUCTOR, NO. 14 AWG, AS PER PLAN</t>
  </si>
  <si>
    <t>632E41600</t>
  </si>
  <si>
    <t>SIGNAL CABLE, 16 CONDUCTOR, NO. 14 AWG</t>
  </si>
  <si>
    <t>632E41601</t>
  </si>
  <si>
    <t>SIGNAL CABLE, 16 CONDUCTOR, NO. 14 AWG, AS PER PLAN</t>
  </si>
  <si>
    <t>632E42200</t>
  </si>
  <si>
    <t>SIGNAL CABLE, 2 CONDUCTOR, NO. 12 AWG</t>
  </si>
  <si>
    <t>632E42201</t>
  </si>
  <si>
    <t>SIGNAL CABLE, 2 CONDUCTOR, NO. 12 AWG, AS PER PLAN</t>
  </si>
  <si>
    <t>632E42300</t>
  </si>
  <si>
    <t>SIGNAL CABLE, 3 CONDUCTOR, NO. 12 AWG</t>
  </si>
  <si>
    <t>632E42301</t>
  </si>
  <si>
    <t>SIGNAL CABLE, 3 CONDUCTOR, NO. 12 AWG, AS PER PLAN</t>
  </si>
  <si>
    <t>632E42400</t>
  </si>
  <si>
    <t>SIGNAL CABLE, 4 CONDUCTOR, NO. 12 AWG</t>
  </si>
  <si>
    <t>632E42500</t>
  </si>
  <si>
    <t>SIGNAL CABLE, 5 CONDUCTOR, NO. 12 AWG</t>
  </si>
  <si>
    <t>632E42501</t>
  </si>
  <si>
    <t>SIGNAL CABLE, 5 CONDUCTOR, NO. 12 AWG, AS PER PLAN</t>
  </si>
  <si>
    <t>632E42600</t>
  </si>
  <si>
    <t>SIGNAL CABLE, 6 CONDUCTOR, NO. 12 AWG</t>
  </si>
  <si>
    <t>632E42700</t>
  </si>
  <si>
    <t>SIGNAL CABLE, 7 CONDUCTOR, NO. 12 AWG</t>
  </si>
  <si>
    <t>632E42701</t>
  </si>
  <si>
    <t>SIGNAL CABLE, 7 CONDUCTOR, NO. 12 AWG, AS PER PLAN</t>
  </si>
  <si>
    <t>632E42800</t>
  </si>
  <si>
    <t>SIGNAL CABLE, 8 CONDUCTOR, NO. 12 AWG</t>
  </si>
  <si>
    <t>632E42900</t>
  </si>
  <si>
    <t>SIGNAL CABLE, 9 CONDUCTOR, NO. 12 AWG</t>
  </si>
  <si>
    <t>632E42901</t>
  </si>
  <si>
    <t>SIGNAL CABLE, 9 CONDUCTOR, NO. 12 AWG, AS PER PLAN</t>
  </si>
  <si>
    <t>632E43000</t>
  </si>
  <si>
    <t>SIGNAL CABLE, 10 CONDUCTOR, NO. 12 AWG</t>
  </si>
  <si>
    <t>632E43100</t>
  </si>
  <si>
    <t>SIGNAL CABLE, 11 CONDUCTOR, NO. 12 AWG</t>
  </si>
  <si>
    <t>632E43200</t>
  </si>
  <si>
    <t>SIGNAL CABLE, 12 CONDUCTOR, NO. 12 AWG</t>
  </si>
  <si>
    <t>632E43201</t>
  </si>
  <si>
    <t>SIGNAL CABLE, 12 CONDUCTOR, NO. 12 AWG, AS PER PLAN</t>
  </si>
  <si>
    <t>632E43300</t>
  </si>
  <si>
    <t>SIGNAL CABLE, MISC.:</t>
  </si>
  <si>
    <t>632E43400</t>
  </si>
  <si>
    <t>632E62810</t>
  </si>
  <si>
    <t>INTERCONNECT CABLE, MISC.:</t>
  </si>
  <si>
    <t>632E62820</t>
  </si>
  <si>
    <t>INTERCONNECT, MISC.:</t>
  </si>
  <si>
    <t>632E62830</t>
  </si>
  <si>
    <t>632E63000</t>
  </si>
  <si>
    <t>PHONE DROP</t>
  </si>
  <si>
    <t>632E63001</t>
  </si>
  <si>
    <t>PHONE DROP, AS PER PLAN</t>
  </si>
  <si>
    <t>632E64000</t>
  </si>
  <si>
    <t>STRAIN POLE FOUNDATION</t>
  </si>
  <si>
    <t>632E64001</t>
  </si>
  <si>
    <t>STRAIN POLE FOUNDATION, AS PER PLAN</t>
  </si>
  <si>
    <t>632E64010</t>
  </si>
  <si>
    <t>SIGNAL SUPPORT FOUNDATION</t>
  </si>
  <si>
    <t>632E64011</t>
  </si>
  <si>
    <t>SIGNAL SUPPORT FOUNDATION, AS PER PLAN</t>
  </si>
  <si>
    <t>632E64020</t>
  </si>
  <si>
    <t>PEDESTAL FOUNDATION</t>
  </si>
  <si>
    <t>632E64021</t>
  </si>
  <si>
    <t>PEDESTAL FOUNDATION, AS PER PLAN</t>
  </si>
  <si>
    <t>632E64950</t>
  </si>
  <si>
    <t>TEST HOLE PERFORMED</t>
  </si>
  <si>
    <t>632E65200</t>
  </si>
  <si>
    <t>LOOP DETECTOR LEAD-IN CABLE</t>
  </si>
  <si>
    <t>632E65201</t>
  </si>
  <si>
    <t>LOOP DETECTOR LEAD-IN CABLE, AS PER PLAN</t>
  </si>
  <si>
    <t>632E65202</t>
  </si>
  <si>
    <t>LOOP DETECTOR LEAD-IN CABLE, INTEGRAL MESSENGER WIRE TYPE, NO. 14 AWG</t>
  </si>
  <si>
    <t>632E65203</t>
  </si>
  <si>
    <t>LOOP DETECTOR LEAD-IN CABLE, INTEGRAL MESSENGER WIRE TYPE, NO. 14 AWG, AS PER PLAN</t>
  </si>
  <si>
    <t>632E65300</t>
  </si>
  <si>
    <t>LOOP DETECTOR LEAD-IN CABLE, 2 CONDUCTOR, NO. 14 AWG</t>
  </si>
  <si>
    <t>632E65301</t>
  </si>
  <si>
    <t>LOOP DETECTOR LEAD-IN CABLE, 2 CONDUCTOR, NO. 14 AWG, AS PER PLAN</t>
  </si>
  <si>
    <t>632E65400</t>
  </si>
  <si>
    <t>LOOP DETECTOR LEAD-IN CABLE, 2 CONDUCTOR, NO. 12 AWG</t>
  </si>
  <si>
    <t>632E65401</t>
  </si>
  <si>
    <t>LOOP DETECTOR LEAD-IN CABLE, 2 CONDUCTOR, NO. 12 AWG, AS PER PLAN</t>
  </si>
  <si>
    <t>632E65404</t>
  </si>
  <si>
    <t>LOOP DETECTOR LEAD-IN CABLE, DIRECT BURIAL</t>
  </si>
  <si>
    <t>632E65405</t>
  </si>
  <si>
    <t>LOOP DETECTOR LEAD-IN CABLE, DIRECT BURIAL, AS PER PLAN</t>
  </si>
  <si>
    <t>632E66000</t>
  </si>
  <si>
    <t>POWER CABLE, 3 CONDUCTOR, NO. 14 AWG</t>
  </si>
  <si>
    <t>632E66100</t>
  </si>
  <si>
    <t>POWER CABLE, 1 CONDUCTOR, NO. 10 AWG</t>
  </si>
  <si>
    <t>632E66101</t>
  </si>
  <si>
    <t>POWER CABLE, 1 CONDUCTOR, NO. 10 AWG, AS PER PLAN</t>
  </si>
  <si>
    <t>632E66102</t>
  </si>
  <si>
    <t>POWER CABLE, 2 CONDUCTOR, NO. 10 AWG</t>
  </si>
  <si>
    <t>632E66103</t>
  </si>
  <si>
    <t>POWER CABLE, 2 CONDUCTOR, NO. 10 AWG, AS PER PLAN</t>
  </si>
  <si>
    <t>632E66104</t>
  </si>
  <si>
    <t>POWER CABLE, 3 CONDUCTOR, NO. 10 AWG</t>
  </si>
  <si>
    <t>632E67190</t>
  </si>
  <si>
    <t>POWER CABLE, 1 CONDUCTOR, NO. 8 AWG</t>
  </si>
  <si>
    <t>632E67191</t>
  </si>
  <si>
    <t>POWER CABLE, 1 CONDUCTOR, NO. 8 AWG, AS PER PLAN</t>
  </si>
  <si>
    <t>632E67200</t>
  </si>
  <si>
    <t>POWER CABLE, 2 CONDUCTOR, NO. 8 AWG</t>
  </si>
  <si>
    <t>632E67201</t>
  </si>
  <si>
    <t>POWER CABLE, 2 CONDUCTOR, NO. 8 AWG, AS PER PLAN</t>
  </si>
  <si>
    <t>632E67300</t>
  </si>
  <si>
    <t>POWER CABLE, 3 CONDUCTOR, NO. 8 AWG</t>
  </si>
  <si>
    <t>632E67301</t>
  </si>
  <si>
    <t>POWER CABLE, 3 CONDUCTOR, NO. 8 AWG, AS PER PLAN</t>
  </si>
  <si>
    <t>632E67400</t>
  </si>
  <si>
    <t>POWER CABLE, 4 CONDUCTOR, NO. 8 AWG</t>
  </si>
  <si>
    <t>632E68100</t>
  </si>
  <si>
    <t>POWER CABLE, 1 CONDUCTOR, NO. 6 AWG</t>
  </si>
  <si>
    <t>632E68101</t>
  </si>
  <si>
    <t>POWER CABLE, 1 CONDUCTOR, NO. 6 AWG, AS PER PLAN</t>
  </si>
  <si>
    <t>632E68200</t>
  </si>
  <si>
    <t>POWER CABLE, 2 CONDUCTOR, NO. 6 AWG</t>
  </si>
  <si>
    <t>632E68201</t>
  </si>
  <si>
    <t>POWER CABLE, 2 CONDUCTOR, NO. 6 AWG, AS PER PLAN</t>
  </si>
  <si>
    <t>632E68300</t>
  </si>
  <si>
    <t>POWER CABLE, 3 CONDUCTOR, NO. 6 AWG</t>
  </si>
  <si>
    <t>632E68301</t>
  </si>
  <si>
    <t>POWER CABLE, 3 CONDUCTOR, NO. 6 AWG, AS PER PLAN</t>
  </si>
  <si>
    <t>632E68400</t>
  </si>
  <si>
    <t>POWER CABLE, 4 CONDUCTOR, NO. 6 AWG</t>
  </si>
  <si>
    <t>632E69100</t>
  </si>
  <si>
    <t>POWER CABLE, 1 CONDUCTOR, NO. 4 AWG</t>
  </si>
  <si>
    <t>632E69200</t>
  </si>
  <si>
    <t>POWER CABLE, 2 CONDUCTOR, NO. 4 AWG</t>
  </si>
  <si>
    <t>632E69201</t>
  </si>
  <si>
    <t>POWER CABLE, 2 CONDUCTOR, NO. 4 AWG, AS PER PLAN</t>
  </si>
  <si>
    <t>632E69300</t>
  </si>
  <si>
    <t>POWER CABLE, 3 CONDUCTOR, NO. 4 AWG</t>
  </si>
  <si>
    <t>632E69310</t>
  </si>
  <si>
    <t>POWER CABLE, 1 CONDUCTOR, NO. 2 AWG</t>
  </si>
  <si>
    <t>632E69311</t>
  </si>
  <si>
    <t>POWER CABLE, 1 CONDUCTOR, NO. 2 AWG, AS PER PLAN</t>
  </si>
  <si>
    <t>632E69320</t>
  </si>
  <si>
    <t>POWER CABLE, 3 CONDUCTOR, NO. 2 AWG</t>
  </si>
  <si>
    <t>632E69350</t>
  </si>
  <si>
    <t>POWER CABLE, MISC.:</t>
  </si>
  <si>
    <t>632E69400</t>
  </si>
  <si>
    <t>SERVICE CABLE, 2 CONDUCTOR, NO. 8 AWG</t>
  </si>
  <si>
    <t>632E69401</t>
  </si>
  <si>
    <t>SERVICE CABLE, 2 CONDUCTOR, NO. 8 AWG, AS PER PLAN</t>
  </si>
  <si>
    <t>632E69500</t>
  </si>
  <si>
    <t>SERVICE CABLE, 2 CONDUCTOR, NO. 6 AWG</t>
  </si>
  <si>
    <t>632E69501</t>
  </si>
  <si>
    <t>SERVICE CABLE, 2 CONDUCTOR, NO. 6 AWG, AS PER PLAN</t>
  </si>
  <si>
    <t>632E69600</t>
  </si>
  <si>
    <t>SERVICE CABLE, 2 CONDUCTOR, NO. 4 AWG</t>
  </si>
  <si>
    <t>632E69601</t>
  </si>
  <si>
    <t>SERVICE CABLE, 2 CONDUCTOR, NO. 4 AWG, AS PER PLAN</t>
  </si>
  <si>
    <t>632E69700</t>
  </si>
  <si>
    <t>SERVICE CABLE, 3 CONDUCTOR, NO. 8 AWG</t>
  </si>
  <si>
    <t>632E69800</t>
  </si>
  <si>
    <t>SERVICE CABLE, 3 CONDUCTOR, NO. 6 AWG</t>
  </si>
  <si>
    <t>632E69801</t>
  </si>
  <si>
    <t>SERVICE CABLE, 3 CONDUCTOR, NO. 6 AWG, AS PER PLAN</t>
  </si>
  <si>
    <t>632E69900</t>
  </si>
  <si>
    <t>SERVICE CABLE, 3 CONDUCTOR, NO. 4 AWG</t>
  </si>
  <si>
    <t>632E69910</t>
  </si>
  <si>
    <t>SERVICE CABLE, 3 CONDUCTOR, WITH GROUND, NO. 4 AWG</t>
  </si>
  <si>
    <t>632E69950</t>
  </si>
  <si>
    <t>SERVICE CABLE, MISC.:</t>
  </si>
  <si>
    <t>632E70000</t>
  </si>
  <si>
    <t>632E70001</t>
  </si>
  <si>
    <t>632E70200</t>
  </si>
  <si>
    <t>CONDUIT RISER, 1" DIAMETER</t>
  </si>
  <si>
    <t>632E70201</t>
  </si>
  <si>
    <t>CONDUIT RISER, 1" DIAMETER, AS PER PLAN</t>
  </si>
  <si>
    <t>632E70204</t>
  </si>
  <si>
    <t>CONDUIT RISER, 1-1/4" DIAMETER</t>
  </si>
  <si>
    <t>632E70300</t>
  </si>
  <si>
    <t>CONDUIT RISER, 1-1/2" DIAMETER</t>
  </si>
  <si>
    <t>632E70301</t>
  </si>
  <si>
    <t>CONDUIT RISER, 1-1/2" DIAMETER, AS PER PLAN</t>
  </si>
  <si>
    <t>632E70400</t>
  </si>
  <si>
    <t>CONDUIT RISER, 2" DIAMETER</t>
  </si>
  <si>
    <t>632E70401</t>
  </si>
  <si>
    <t>CONDUIT RISER, 2" DIAMETER, AS PER PLAN</t>
  </si>
  <si>
    <t>632E70500</t>
  </si>
  <si>
    <t>CONDUIT RISER, 2-1/2" DIAMETER</t>
  </si>
  <si>
    <t>632E70600</t>
  </si>
  <si>
    <t>CONDUIT RISER, 3" DIAMETER</t>
  </si>
  <si>
    <t>632E70601</t>
  </si>
  <si>
    <t>CONDUIT RISER, 3" DIAMETER, AS PER PLAN</t>
  </si>
  <si>
    <t>632E71100</t>
  </si>
  <si>
    <t>SIGNAL SUPPORT, TYPE TC-12.31, DESIGN 6</t>
  </si>
  <si>
    <t>632E71101</t>
  </si>
  <si>
    <t>SIGNAL SUPPORT, TYPE TC-12.31, DESIGN 6, AS PER PLAN</t>
  </si>
  <si>
    <t>632E71110</t>
  </si>
  <si>
    <t>SIGNAL SUPPORT, TYPE TC-12.31, DESIGN 10</t>
  </si>
  <si>
    <t>632E71111</t>
  </si>
  <si>
    <t>SIGNAL SUPPORT, TYPE TC-12.31, DESIGN 10, AS PER PLAN</t>
  </si>
  <si>
    <t>632E71120</t>
  </si>
  <si>
    <t>SIGNAL SUPPORT, TYPE TC-12.31, DESIGN 12</t>
  </si>
  <si>
    <t>632E71121</t>
  </si>
  <si>
    <t>SIGNAL SUPPORT, TYPE TC-12.31, DESIGN 12, AS PER PLAN</t>
  </si>
  <si>
    <t>632E71224</t>
  </si>
  <si>
    <t>SIGNAL SUPPORT, TYPE TC-12.31 DESIGN 6 POLE, WITH MAST ARMS TC-81.22 DESIGN 4 AND DESIGN 4</t>
  </si>
  <si>
    <t>632E71225</t>
  </si>
  <si>
    <t>SIGNAL SUPPORT, TYPE TC-12.31 DESIGN 6 POLE, WITH MAST ARMS TC-81.22 DESIGN 4 AND DESIGN 4, AS PER PLAN</t>
  </si>
  <si>
    <t>632E71240</t>
  </si>
  <si>
    <t>SIGNAL SUPPORT, TYPE TC-12.31 DESIGN 6 POLE, WITH MAST ARMS TC-81.22 DESIGN 12 AND DESIGN 2</t>
  </si>
  <si>
    <t>632E71241</t>
  </si>
  <si>
    <t>SIGNAL SUPPORT, TYPE TC-12.31 DESIGN 6 POLE, WITH MAST ARMS TC-81.22 DESIGN 12 AND DESIGN 2, AS PER PLAN</t>
  </si>
  <si>
    <t>632E71244</t>
  </si>
  <si>
    <t>SIGNAL SUPPORT, TYPE TC-12.31 DESIGN 6 POLE, WITH MAST ARMS TC-81.22 DESIGN 12 AND DESIGN 4</t>
  </si>
  <si>
    <t>632E71245</t>
  </si>
  <si>
    <t>SIGNAL SUPPORT, TYPE TC-12.31 DESIGN 6 POLE, WITH MAST ARMS TC-81.22 DESIGN 12 AND DESIGN 4, AS PER PLAN</t>
  </si>
  <si>
    <t>632E71348</t>
  </si>
  <si>
    <t>SIGNAL SUPPORT, TYPE TC-12.31 DESIGN 10 POLE, WITH MAST ARMS TC-81.22 DESIGN 12 AND DESIGN 12</t>
  </si>
  <si>
    <t>632E71349</t>
  </si>
  <si>
    <t>SIGNAL SUPPORT, TYPE TC-12.31 DESIGN 10 POLE, WITH MAST ARMS TC-81.22 DESIGN 12 AND DESIGN 12, AS PER PLAN</t>
  </si>
  <si>
    <t>632E71360</t>
  </si>
  <si>
    <t>SIGNAL SUPPORT, TYPE TC-12.31 DESIGN 10 POLE, WITH MAST ARMS TC-81.22 DESIGN 13 AND DESIGN 2</t>
  </si>
  <si>
    <t>632E71361</t>
  </si>
  <si>
    <t>SIGNAL SUPPORT, TYPE TC-12.31 DESIGN 10 POLE, WITH MAST ARMS TC-81.22 DESIGN 13 AND DESIGN 2, AS PER PLAN</t>
  </si>
  <si>
    <t>632E71364</t>
  </si>
  <si>
    <t>SIGNAL SUPPORT, TYPE TC-12.31 DESIGN 10 POLE, WITH MAST ARMS TC-81.22 DESIGN 13 AND DESIGN 4</t>
  </si>
  <si>
    <t>632E71365</t>
  </si>
  <si>
    <t>SIGNAL SUPPORT, TYPE TC-12.31 DESIGN 10 POLE, WITH MAST ARMS TC-81.22 DESIGN 13 AND DESIGN 4, AS PER PLAN</t>
  </si>
  <si>
    <t>632E71368</t>
  </si>
  <si>
    <t>SIGNAL SUPPORT, TYPE TC-12.31 DESIGN 10 POLE, WITH MAST ARMS TC-81.22 DESIGN 13 AND DESIGN 12</t>
  </si>
  <si>
    <t>632E71369</t>
  </si>
  <si>
    <t>SIGNAL SUPPORT, TYPE TC-12.31 DESIGN 10 POLE, WITH MAST ARMS TC-81.22 DESIGN 13 AND DESIGN 12, AS PER PLAN</t>
  </si>
  <si>
    <t>632E71372</t>
  </si>
  <si>
    <t>SIGNAL SUPPORT, TYPE TC-12.31 DESIGN 10 POLE, WITH MAST ARMS TC-81.22 DESIGN 13 AND DESIGN 13</t>
  </si>
  <si>
    <t>632E71373</t>
  </si>
  <si>
    <t>SIGNAL SUPPORT, TYPE TC-12.31 DESIGN 10 POLE, WITH MAST ARMS TC-81.22 DESIGN 13 AND DESIGN 13, AS PER PLAN</t>
  </si>
  <si>
    <t>632E71380</t>
  </si>
  <si>
    <t>SIGNAL SUPPORT, TYPE TC-12.31 DESIGN 10 POLE, WITH MAST ARMS TC-81.22 DESIGN 14 AND DESIGN 2</t>
  </si>
  <si>
    <t>632E71381</t>
  </si>
  <si>
    <t>SIGNAL SUPPORT, TYPE TC-12.31 DESIGN 10 POLE, WITH MAST ARMS TC-81.22 DESIGN 14 AND DESIGN 2, AS PER PLAN</t>
  </si>
  <si>
    <t>632E71384</t>
  </si>
  <si>
    <t>SIGNAL SUPPORT, TYPE TC-12.31 DESIGN 10 POLE, WITH MAST ARMS TC-81.22 DESIGN 14 AND DESIGN 4</t>
  </si>
  <si>
    <t>632E71385</t>
  </si>
  <si>
    <t>SIGNAL SUPPORT, TYPE TC-12.31 DESIGN 10 POLE, WITH MAST ARMS TC-81.22 DESIGN 14 AND DESIGN 4, AS PER PLAN</t>
  </si>
  <si>
    <t>632E71388</t>
  </si>
  <si>
    <t>SIGNAL SUPPORT, TYPE TC-12.31 DESIGN 10 POLE, WITH MAST ARMS TC-81.22 DESIGN 14 AND DESIGN 12</t>
  </si>
  <si>
    <t>632E71389</t>
  </si>
  <si>
    <t>SIGNAL SUPPORT, TYPE TC-12.31 DESIGN 10 POLE, WITH MAST ARMS TC-81.22 DESIGN 14 AND DESIGN 12, AS PER PLAN</t>
  </si>
  <si>
    <t>632E71492</t>
  </si>
  <si>
    <t>SIGNAL SUPPORT, TYPE TC-12.31 DESIGN 12 POLE, WITH MAST ARMS TC-81.22 DESIGN 14 AND DESIGN 13</t>
  </si>
  <si>
    <t>632E71493</t>
  </si>
  <si>
    <t>SIGNAL SUPPORT, TYPE TC-12.31 DESIGN 12 POLE, WITH MAST ARMS TC-81.22 DESIGN 14 AND DESIGN 13, AS PER PLAN</t>
  </si>
  <si>
    <t>632E71496</t>
  </si>
  <si>
    <t>SIGNAL SUPPORT, TYPE TC-12.31 DESIGN 12 POLE, WITH MAST ARMS TC-81.22 DESIGN 14 AND DESIGN 14</t>
  </si>
  <si>
    <t>632E71497</t>
  </si>
  <si>
    <t>SIGNAL SUPPORT, TYPE TC-12.31 DESIGN 12 POLE, WITH MAST ARMS TC-81.22 DESIGN 14 AND DESIGN 14, AS PER PLAN</t>
  </si>
  <si>
    <t>632E72100</t>
  </si>
  <si>
    <t>SIGNAL SUPPORT, TYPE TC-81.22, DESIGN 2</t>
  </si>
  <si>
    <t>632E72101</t>
  </si>
  <si>
    <t>SIGNAL SUPPORT, TYPE TC-81.22, DESIGN 2, AS PER PLAN</t>
  </si>
  <si>
    <t>632E72110</t>
  </si>
  <si>
    <t>SIGNAL SUPPORT, TYPE TC-81.22, DESIGN 4</t>
  </si>
  <si>
    <t>632E72111</t>
  </si>
  <si>
    <t>SIGNAL SUPPORT, TYPE TC-81.22, DESIGN 4, AS PER PLAN</t>
  </si>
  <si>
    <t>632E72130</t>
  </si>
  <si>
    <t>SIGNAL SUPPORT, TYPE TC-81.22, DESIGN 12</t>
  </si>
  <si>
    <t>632E72131</t>
  </si>
  <si>
    <t>SIGNAL SUPPORT, TYPE TC-81.22, DESIGN 12, AS PER PLAN</t>
  </si>
  <si>
    <t>632E72140</t>
  </si>
  <si>
    <t>SIGNAL SUPPORT, TYPE TC-81.22, DESIGN 13</t>
  </si>
  <si>
    <t>632E72141</t>
  </si>
  <si>
    <t>SIGNAL SUPPORT, TYPE TC-81.22, DESIGN 13, AS PER PLAN</t>
  </si>
  <si>
    <t>632E72150</t>
  </si>
  <si>
    <t>SIGNAL SUPPORT, TYPE TC-81.22, DESIGN 14</t>
  </si>
  <si>
    <t>632E72151</t>
  </si>
  <si>
    <t>SIGNAL SUPPORT, TYPE TC-81.22, DESIGN 14, AS PER PLAN</t>
  </si>
  <si>
    <t>632E72300</t>
  </si>
  <si>
    <t>SIGNAL SUPPORT, TYPE TC-81.22 DESIGN 4 POLE, WITH MAST ARMS TC-81.22 DESIGN 2 AND DESIGN 2</t>
  </si>
  <si>
    <t>632E72301</t>
  </si>
  <si>
    <t>SIGNAL SUPPORT, TYPE TC-81.22 DESIGN 4 POLE, WITH MAST ARMS TC-81.22 DESIGN 2 AND DESIGN 2, AS PER PLAN</t>
  </si>
  <si>
    <t>632E72420</t>
  </si>
  <si>
    <t>SIGNAL SUPPORT, TYPE TC-81.22 DESIGN 12 POLE, WITH MAST ARMS TC-81.22 DESIGN 4 AND DESIGN 2</t>
  </si>
  <si>
    <t>632E72421</t>
  </si>
  <si>
    <t>SIGNAL SUPPORT, TYPE TC-81.22 DESIGN 12 POLE, WITH MAST ARMS TC-81.22 DESIGN 4 AND DESIGN 2, AS PER PLAN</t>
  </si>
  <si>
    <t>632E75002</t>
  </si>
  <si>
    <t>SIGNAL SUPPORT, TYPE TC-81.21 DESIGN 3 POLE, WITH MAST ARMS TC-81.21 DESIGN 1 AND DESIGN 1</t>
  </si>
  <si>
    <t>632E75003</t>
  </si>
  <si>
    <t>SIGNAL SUPPORT, TYPE TC-81.21 DESIGN 3 POLE, WITH MAST ARMS TC-81.21 DESIGN 1 AND DESIGN 1, AS PER PLAN</t>
  </si>
  <si>
    <t>632E75012</t>
  </si>
  <si>
    <t>SIGNAL SUPPORT, TYPE TC-81.21 DESIGN 3 POLE, WITH MAST ARMS TC-81.21 DESIGN 2 AND DESIGN 1</t>
  </si>
  <si>
    <t>632E75013</t>
  </si>
  <si>
    <t>SIGNAL SUPPORT, TYPE TC-81.21 DESIGN 3 POLE, WITH MAST ARMS TC-81.21 DESIGN 2 AND DESIGN 1, AS PER PLAN</t>
  </si>
  <si>
    <t>632E75022</t>
  </si>
  <si>
    <t>SIGNAL SUPPORT, TYPE TC-81.21 DESIGN 4 POLE, WITH MAST ARMS TC-81.21 DESIGN 2 AND DESIGN 2</t>
  </si>
  <si>
    <t>632E75023</t>
  </si>
  <si>
    <t>SIGNAL SUPPORT, TYPE TC-81.21 DESIGN 4 POLE, WITH MAST ARMS TC-81.21 DESIGN 2 AND DESIGN 2, AS PER PLAN</t>
  </si>
  <si>
    <t>632E75032</t>
  </si>
  <si>
    <t>SIGNAL SUPPORT, TYPE TC-81.21 DESIGN 4 POLE, WITH MAST ARMS TC-81.21 DESIGN 3 AND DESIGN 1</t>
  </si>
  <si>
    <t>632E75033</t>
  </si>
  <si>
    <t>SIGNAL SUPPORT, TYPE TC-81.21 DESIGN 4 POLE, WITH MAST ARMS TC-81.21 DESIGN 3 AND DESIGN 1, AS PER PLAN</t>
  </si>
  <si>
    <t>632E75042</t>
  </si>
  <si>
    <t>SIGNAL SUPPORT, TYPE TC-81.21 DESIGN 4 POLE, WITH MAST ARMS TC-81.21 DESIGN 3 AND DESIGN 2</t>
  </si>
  <si>
    <t>632E75043</t>
  </si>
  <si>
    <t>SIGNAL SUPPORT, TYPE TC-81.21 DESIGN 4 POLE, WITH MAST ARMS TC-81.21 DESIGN 3 AND DESIGN 2, AS PER PLAN</t>
  </si>
  <si>
    <t>632E75052</t>
  </si>
  <si>
    <t>SIGNAL SUPPORT, TYPE TC-81.21 DESIGN 4 POLE, WITH MAST ARMS TC-81.21 DESIGN 3 AND DESIGN 3</t>
  </si>
  <si>
    <t>632E75053</t>
  </si>
  <si>
    <t>SIGNAL SUPPORT, TYPE TC-81.21 DESIGN 4 POLE, WITH MAST ARMS TC-81.21 DESIGN 3 AND DESIGN 3, AS PER PLAN</t>
  </si>
  <si>
    <t>632E75062</t>
  </si>
  <si>
    <t>SIGNAL SUPPORT, TYPE TC-81.21 DESIGN 11 POLE, WITH MAST ARMS TC-81.21 DESIGN 4 AND DESIGN 1</t>
  </si>
  <si>
    <t>632E75063</t>
  </si>
  <si>
    <t>SIGNAL SUPPORT, TYPE TC-81.21 DESIGN 11 POLE, WITH MAST ARMS TC-81.21 DESIGN 4 AND DESIGN 1, AS PER PLAN</t>
  </si>
  <si>
    <t>632E75066</t>
  </si>
  <si>
    <t>SIGNAL SUPPORT, TYPE TC-81.21 DESIGN 11 POLE, WITH MAST ARMS TC-81.21 DESIGN 3 AND DESIGN 2</t>
  </si>
  <si>
    <t>632E75067</t>
  </si>
  <si>
    <t>SIGNAL SUPPORT, TYPE TC-81.21 DESIGN 11 POLE, WITH MAST ARMS TC-81.21 DESIGN 3 AND DESIGN 2, AS PER PLAN</t>
  </si>
  <si>
    <t>632E75072</t>
  </si>
  <si>
    <t>SIGNAL SUPPORT, TYPE TC-81.21 DESIGN 11 POLE, WITH MAST ARMS TC-81.21 DESIGN 4 AND DESIGN 2</t>
  </si>
  <si>
    <t>632E75073</t>
  </si>
  <si>
    <t>SIGNAL SUPPORT, TYPE TC-81.21 DESIGN 11 POLE, WITH MAST ARMS TC-81.21 DESIGN 4 AND DESIGN 2, AS PER PLAN</t>
  </si>
  <si>
    <t>632E75076</t>
  </si>
  <si>
    <t>SIGNAL SUPPORT, TYPE TC-81.21 DESIGN 11 POLE, WITH MAST ARMS TC-81.21 DESIGN 11 AND DESIGN 2</t>
  </si>
  <si>
    <t>632E75077</t>
  </si>
  <si>
    <t>SIGNAL SUPPORT, TYPE TC-81.21 DESIGN 11 POLE, WITH MAST ARMS TC-81.21 DESIGN 11 AND DESIGN 2, AS PER PLAN</t>
  </si>
  <si>
    <t>632E75080</t>
  </si>
  <si>
    <t>SIGNAL SUPPORT, TYPE TC-81.21 DESIGN 12 POLE, WITH MAST ARMS TC-81.21 DESIGN 4 AND DESIGN 1</t>
  </si>
  <si>
    <t>632E75082</t>
  </si>
  <si>
    <t>SIGNAL SUPPORT, TYPE TC-81.21 DESIGN 12 POLE, WITH MAST ARMS TC-81.21 DESIGN 4 AND DESIGN 3</t>
  </si>
  <si>
    <t>632E75083</t>
  </si>
  <si>
    <t>SIGNAL SUPPORT, TYPE TC-81.21 DESIGN 12 POLE, WITH MAST ARMS TC-81.21 DESIGN 4 AND DESIGN 3, AS PER PLAN</t>
  </si>
  <si>
    <t>632E75092</t>
  </si>
  <si>
    <t>SIGNAL SUPPORT, TYPE TC-81.21 DESIGN 12 POLE, WITH MAST ARMS TC-81.21 DESIGN 11 AND DESIGN 1</t>
  </si>
  <si>
    <t>632E75093</t>
  </si>
  <si>
    <t>SIGNAL SUPPORT, TYPE TC-81.21 DESIGN 12 POLE, WITH MAST ARMS TC-81.21 DESIGN 11 AND DESIGN 1, AS PER PLAN</t>
  </si>
  <si>
    <t>632E75102</t>
  </si>
  <si>
    <t>SIGNAL SUPPORT, TYPE TC-81.21 DESIGN 12 POLE, WITH MAST ARMS TC-81.21 DESIGN 11 AND DESIGN 2</t>
  </si>
  <si>
    <t>632E75103</t>
  </si>
  <si>
    <t>SIGNAL SUPPORT, TYPE TC-81.21 DESIGN 12 POLE, WITH MAST ARMS TC-81.21 DESIGN 11 AND DESIGN 2, AS PER PLAN</t>
  </si>
  <si>
    <t>632E75112</t>
  </si>
  <si>
    <t>SIGNAL SUPPORT, TYPE TC-81.21 DESIGN 12 POLE, WITH MAST ARMS TC-81.21 DESIGN 11 AND DESIGN 3</t>
  </si>
  <si>
    <t>632E75113</t>
  </si>
  <si>
    <t>SIGNAL SUPPORT, TYPE TC-81.21 DESIGN 12 POLE, WITH MAST ARMS TC-81.21 DESIGN 11 AND DESIGN 3, AS PER PLAN</t>
  </si>
  <si>
    <t>632E75118</t>
  </si>
  <si>
    <t>SIGNAL SUPPORT, TYPE TC-12.30 DESIGN 5 POLE, WITH MAST ARMS TC-81.21 DESIGN 3 AND DESIGN 3</t>
  </si>
  <si>
    <t>632E75122</t>
  </si>
  <si>
    <t>SIGNAL SUPPORT, TYPE TC-12.30 DESIGN 5 POLE, WITH MAST ARMS TC-81.21 DESIGN 4 AND DESIGN 4</t>
  </si>
  <si>
    <t>632E75123</t>
  </si>
  <si>
    <t>SIGNAL SUPPORT, TYPE TC-12.30 DESIGN 5 POLE, WITH MAST ARMS TC-81.21 DESIGN 4 AND DESIGN 4, AS PER PLAN</t>
  </si>
  <si>
    <t>632E75126</t>
  </si>
  <si>
    <t>SIGNAL SUPPORT, TYPE TC-12.30 DESIGN 5 POLE, WITH MAST ARMS TC-81.21 DESIGN 1 AND DESIGN 11</t>
  </si>
  <si>
    <t>632E75128</t>
  </si>
  <si>
    <t>SIGNAL SUPPORT, TYPE TC-12.30 DESIGN 5 POLE, WITH MAST ARMS TC-81.21 DESIGN 2 AND DESIGN 11</t>
  </si>
  <si>
    <t>632E75132</t>
  </si>
  <si>
    <t>SIGNAL SUPPORT, TYPE TC-12.30 DESIGN 5 POLE, WITH MAST ARMS TC-81.21 DESIGN 11 AND DESIGN 4</t>
  </si>
  <si>
    <t>632E75133</t>
  </si>
  <si>
    <t>SIGNAL SUPPORT, TYPE TC-12.30 DESIGN 5 POLE, WITH MAST ARMS TC-81.21 DESIGN 11 AND DESIGN 4, AS PER PLAN</t>
  </si>
  <si>
    <t>632E75142</t>
  </si>
  <si>
    <t>SIGNAL SUPPORT, TYPE TC-12.30 DESIGN 5 POLE, WITH MAST ARMS TC-81.21 DESIGN 12 AND DESIGN 1</t>
  </si>
  <si>
    <t>632E75143</t>
  </si>
  <si>
    <t>SIGNAL SUPPORT, TYPE TC-12.30 DESIGN 5 POLE, WITH MAST ARMS TC-81.21 DESIGN 12 AND DESIGN 1, AS PER PLAN</t>
  </si>
  <si>
    <t>632E75152</t>
  </si>
  <si>
    <t>SIGNAL SUPPORT, TYPE TC-12.30 DESIGN 5 POLE, WITH MAST ARMS TC-81.21 DESIGN 12 AND DESIGN 2</t>
  </si>
  <si>
    <t>632E75153</t>
  </si>
  <si>
    <t>SIGNAL SUPPORT, TYPE TC-12.30 DESIGN 5 POLE, WITH MAST ARMS TC-81.21 DESIGN 12 AND DESIGN 2, AS PER PLAN</t>
  </si>
  <si>
    <t>632E75162</t>
  </si>
  <si>
    <t>SIGNAL SUPPORT, TYPE TC-12.30 DESIGN 5 POLE, WITH MAST ARMS TC-81.21 DESIGN 12 AND DESIGN 3</t>
  </si>
  <si>
    <t>632E75163</t>
  </si>
  <si>
    <t>SIGNAL SUPPORT, TYPE TC-12.30 DESIGN 5 POLE, WITH MAST ARMS TC-81.21 DESIGN 12 AND DESIGN 3, AS PER PLAN</t>
  </si>
  <si>
    <t>632E75172</t>
  </si>
  <si>
    <t>SIGNAL SUPPORT, TYPE TC-12.30 DESIGN 6 POLE, WITH MAST ARMS TC-81.21 DESIGN 11 AND DESIGN 11</t>
  </si>
  <si>
    <t>632E75173</t>
  </si>
  <si>
    <t>SIGNAL SUPPORT, TYPE TC-12.30 DESIGN 6 POLE, WITH MAST ARMS TC-81.21 DESIGN 11 AND DESIGN 11, AS PER PLAN</t>
  </si>
  <si>
    <t>632E75182</t>
  </si>
  <si>
    <t>SIGNAL SUPPORT, TYPE TC-12.30 DESIGN 6 POLE, WITH MAST ARMS TC-81.21 DESIGN 12 AND DESIGN 4</t>
  </si>
  <si>
    <t>632E75183</t>
  </si>
  <si>
    <t>SIGNAL SUPPORT, TYPE TC-12.30 DESIGN 6 POLE, WITH MAST ARMS TC-81.21 DESIGN 12 AND DESIGN 4, AS PER PLAN</t>
  </si>
  <si>
    <t>632E75192</t>
  </si>
  <si>
    <t>SIGNAL SUPPORT, TYPE TC-12.30 DESIGN 6 POLE, WITH MAST ARMS TC-81.21 DESIGN 12 AND DESIGN 11</t>
  </si>
  <si>
    <t>632E75193</t>
  </si>
  <si>
    <t>SIGNAL SUPPORT, TYPE TC-12.30 DESIGN 6 POLE, WITH MAST ARMS TC-81.21 DESIGN 12 AND DESIGN 11, AS PER PLAN</t>
  </si>
  <si>
    <t>632E75202</t>
  </si>
  <si>
    <t>SIGNAL SUPPORT, TYPE TC-12.30 DESIGN 7 POLE, WITH MAST ARMS TC-81.21 DESIGN 12 AND DESIGN 12</t>
  </si>
  <si>
    <t>632E75203</t>
  </si>
  <si>
    <t>SIGNAL SUPPORT, TYPE TC-12.30 DESIGN 7 POLE, WITH MAST ARMS TC-81.21 DESIGN 12 AND DESIGN 12, AS PER PLAN</t>
  </si>
  <si>
    <t>632E75204</t>
  </si>
  <si>
    <t>SIGNAL SUPPORT, TYPE TC-12.30 DESIGN 7 POLE, WITH MAST ARMS TC-81.21 DESIGN 13 AND DESIGN 1</t>
  </si>
  <si>
    <t>632E75206</t>
  </si>
  <si>
    <t>SIGNAL SUPPORT, TYPE TC-12.30 DESIGN 7 POLE, WITH MAST ARMS TC-81.21 DESIGN 13 AND DESIGN 2</t>
  </si>
  <si>
    <t>632E75207</t>
  </si>
  <si>
    <t>SIGNAL SUPPORT, TYPE TC-12.30 DESIGN 7 POLE, WITH MAST ARMS TC-81.21 DESIGN 13 AND DESIGN 2, AS PER PLAN</t>
  </si>
  <si>
    <t>632E75208</t>
  </si>
  <si>
    <t>SIGNAL SUPPORT, TYPE TC-12.30 DESIGN 7 POLE, WITH MAST ARMS TC-81.21 DESIGN 13 AND DESIGN 3</t>
  </si>
  <si>
    <t>632E75209</t>
  </si>
  <si>
    <t>SIGNAL SUPPORT, TYPE TC-12.30 DESIGN 7 POLE, WITH MAST ARMS TC-81.21 DESIGN 13 AND DESIGN 3, AS PER PLAN</t>
  </si>
  <si>
    <t>632E75400</t>
  </si>
  <si>
    <t>SIGNAL SUPPORT, TYPE TC-12.30 DESIGN 8 POLE, WITH MAST ARMS TC-81.21 DESIGN 13 AND DESIGN 4</t>
  </si>
  <si>
    <t>632E75401</t>
  </si>
  <si>
    <t>SIGNAL SUPPORT, TYPE TC-12.30 DESIGN 8 POLE, WITH MAST ARMS TC-81.21 DESIGN 13 AND DESIGN 4, AS PER PLAN</t>
  </si>
  <si>
    <t>632E75410</t>
  </si>
  <si>
    <t>SIGNAL SUPPORT, TYPE TC-12.30 DESIGN 8 POLE, WITH MAST ARMS TC-81.21 DESIGN 13 AND DESIGN 11</t>
  </si>
  <si>
    <t>632E75411</t>
  </si>
  <si>
    <t>SIGNAL SUPPORT, TYPE TC-12.30 DESIGN 8 POLE, WITH MAST ARMS TC-81.21 DESIGN 13 AND DESIGN 11, AS PER PLAN</t>
  </si>
  <si>
    <t>632E75450</t>
  </si>
  <si>
    <t>SIGNAL SUPPORT, TYPE TC-12.30 DESIGN 9 POLE, WITH MAST ARMS TC-81.21 DESIGN 13 AND DESIGN 12</t>
  </si>
  <si>
    <t>632E75451</t>
  </si>
  <si>
    <t>SIGNAL SUPPORT, TYPE TC-12.30 DESIGN 9 POLE, WITH MAST ARMS TC-81.21 DESIGN 13 AND DESIGN 12, AS PER PLAN</t>
  </si>
  <si>
    <t>632E75454</t>
  </si>
  <si>
    <t>SIGNAL SUPPORT, TYPE TC-12.30 DESIGN 9 POLE, WITH MAST ARMS TC-81.21 DESIGN 13 AND DESIGN 13</t>
  </si>
  <si>
    <t>632E75455</t>
  </si>
  <si>
    <t>SIGNAL SUPPORT, TYPE TC-12.30 DESIGN 9 POLE, WITH MAST ARMS TC-81.21 DESIGN 13 AND DESIGN 13, AS PER PLAN</t>
  </si>
  <si>
    <t>632E75458</t>
  </si>
  <si>
    <t>SIGNAL SUPPORT, TYPE TC-12.30 DESIGN 9 POLE, WITH MAST ARMS TC-81.21 DESIGN 14 AND DESIGN 1</t>
  </si>
  <si>
    <t>632E75460</t>
  </si>
  <si>
    <t>SIGNAL SUPPORT, TYPE TC-12.30 DESIGN 9 POLE, WITH MAST ARMS TC-81.21 DESIGN 14 AND DESIGN 2</t>
  </si>
  <si>
    <t>632E75461</t>
  </si>
  <si>
    <t>SIGNAL SUPPORT, TYPE TC-12.30 DESIGN 9 POLE, WITH MAST ARMS TC-81.21 DESIGN 14 AND DESIGN 2, AS PER PLAN</t>
  </si>
  <si>
    <t>632E75464</t>
  </si>
  <si>
    <t>SIGNAL SUPPORT, TYPE TC-12.30 DESIGN 9 POLE, WITH MAST ARMS TC-81.21 DESIGN 14 AND DESIGN 3</t>
  </si>
  <si>
    <t>632E75468</t>
  </si>
  <si>
    <t>SIGNAL SUPPORT, TYPE TC-12.30 DESIGN 9 POLE, WITH MAST ARMS TC-81.21 DESIGN 14 AND DESIGN 4</t>
  </si>
  <si>
    <t>632E75469</t>
  </si>
  <si>
    <t>SIGNAL SUPPORT, TYPE TC-12.30 DESIGN 9 POLE, WITH MAST ARMS TC-81.21 DESIGN 14 AND DESIGN 4, AS PER PLAN</t>
  </si>
  <si>
    <t>632E75480</t>
  </si>
  <si>
    <t>SIGNAL SUPPORT, TYPE TC-12.30 DESIGN 10 POLE, WITH MAST ARMS TC-81.21 DESIGN 14 AND DESIGN 11</t>
  </si>
  <si>
    <t>632E75481</t>
  </si>
  <si>
    <t>SIGNAL SUPPORT, TYPE TC-12.30 DESIGN 10 POLE, WITH MAST ARMS TC-81.21 DESIGN 14 AND DESIGN 11, AS PER PLAN</t>
  </si>
  <si>
    <t>632E75484</t>
  </si>
  <si>
    <t>SIGNAL SUPPORT, TYPE TC-12.30 DESIGN 10 POLE, WITH MAST ARMS TC-81.21 DESIGN 14 AND DESIGN 12</t>
  </si>
  <si>
    <t>632E75485</t>
  </si>
  <si>
    <t>SIGNAL SUPPORT, TYPE TC-12.30 DESIGN 10 POLE, WITH MAST ARMS TC-81.21 DESIGN 14 AND DESIGN 12, AS PER PLAN</t>
  </si>
  <si>
    <t>632E75490</t>
  </si>
  <si>
    <t>SIGNAL SUPPORT, TYPE TC-12.30 DESIGN 10 POLE, WITH MAST ARMS TC-81.21 DESIGN 14 AND DESIGN 13</t>
  </si>
  <si>
    <t>632E75494</t>
  </si>
  <si>
    <t>SIGNAL SUPPORT, TYPE TC-12.30 DESIGN 10 POLE, WITH MAST ARMS TC-81.21 DESIGN 14 AND DESIGN 14</t>
  </si>
  <si>
    <t>632E76066</t>
  </si>
  <si>
    <t>COMBINATION SIGNAL SUPPORT, TYPE TC-81.21 DESIGN 11 POLE, WITH MAST ARMS TC-81.21 DESIGN 3 AND DESIGN 2</t>
  </si>
  <si>
    <t>632E76204</t>
  </si>
  <si>
    <t>COMBINATION SIGNAL SUPPORT, TYPE TC-12.30 DESIGN 7 POLE, WITH MAST ARMS TC-81.21 DESIGN 13 AND DESIGN 1</t>
  </si>
  <si>
    <t>632E76206</t>
  </si>
  <si>
    <t>COMBINATION SIGNAL SUPPORT, TYPE TC-12.30 DESIGN 7 POLE, WITH MAST ARMS TC-81.21 DESIGN 13 AND DESIGN 2</t>
  </si>
  <si>
    <t>632E76207</t>
  </si>
  <si>
    <t>COMBINATION SIGNAL SUPPORT, TYPE TC-12.30 DESIGN 7 POLE, WITH MAST ARMS TC-81.21 DESIGN 13 AND DESIGN 2, AS PER PLAN</t>
  </si>
  <si>
    <t>632E76208</t>
  </si>
  <si>
    <t>COMBINATION SIGNAL SUPPORT, TYPE TC-12.30 DESIGN 7 POLE, WITH MAST ARMS TC-81.21 DESIGN 13 AND DESIGN 3</t>
  </si>
  <si>
    <t>632E76209</t>
  </si>
  <si>
    <t>COMBINATION SIGNAL SUPPORT, TYPE TC-12.30 DESIGN 7 POLE, WITH MAST ARMS TC-81.21 DESIGN 13 AND DESIGN 3, AS PER PLAN</t>
  </si>
  <si>
    <t>632E76400</t>
  </si>
  <si>
    <t>COMBINATION SIGNAL SUPPORT, TYPE TC-12.30 DESIGN 8 POLE, WITH MAST ARMS TC-81.21 DESIGN 13 AND DESIGN 4</t>
  </si>
  <si>
    <t>632E76401</t>
  </si>
  <si>
    <t>COMBINATION SIGNAL SUPPORT, TYPE TC-12.30 DESIGN 8 POLE, WITH MAST ARMS TC-81.21 DESIGN 13 AND DESIGN 4, AS PER PLAN</t>
  </si>
  <si>
    <t>632E76410</t>
  </si>
  <si>
    <t>COMBINATION SIGNAL SUPPORT, TYPE TC-12.30 DESIGN 8 POLE, WITH MAST ARMS TC-81.21 DESIGN 13 AND DESIGN 11</t>
  </si>
  <si>
    <t>632E76411</t>
  </si>
  <si>
    <t>COMBINATION SIGNAL SUPPORT, TYPE TC-12.30 DESIGN 8 POLE, WITH MAST ARMS TC-81.21 DESIGN 13 AND DESIGN 11, AS PER PLAN</t>
  </si>
  <si>
    <t>632E76450</t>
  </si>
  <si>
    <t>COMBINATION SIGNAL SUPPORT, TYPE TC-12.30 DESIGN 9 POLE, WITH MAST ARMS TC-81.21 DESIGN 13 AND DESIGN 12</t>
  </si>
  <si>
    <t>632E76454</t>
  </si>
  <si>
    <t>COMBINATION SIGNAL SUPPORT, TYPE TC-12.30 DESIGN 9 POLE, WITH MAST ARMS TC-81.21 DESIGN 13 AND DESIGN 13</t>
  </si>
  <si>
    <t>632E76455</t>
  </si>
  <si>
    <t>COMBINATION SIGNAL SUPPORT, TYPE TC-12.30 DESIGN 9 POLE, WITH MAST ARMS TC-81.21 DESIGN 13 AND DESIGN 13, AS PER PLAN</t>
  </si>
  <si>
    <t>632E76458</t>
  </si>
  <si>
    <t>COMBINATION SIGNAL SUPPORT, TYPE TC-12.30 DESIGN 9 POLE, WITH MAST ARMS TC-81.21 DESIGN 14 AND DESIGN 1</t>
  </si>
  <si>
    <t>632E76460</t>
  </si>
  <si>
    <t>COMBINATION SIGNAL SUPPORT, TYPE TC-12.30 DESIGN 9 POLE, WITH MAST ARMS TC-81.21 DESIGN 14 AND DESIGN 2</t>
  </si>
  <si>
    <t>632E76461</t>
  </si>
  <si>
    <t>COMBINATION SIGNAL SUPPORT, TYPE TC-12.30 DESIGN 9 POLE, WITH MAST ARMS TC-81.21 DESIGN 14 AND DESIGN 2, AS PER PLAN</t>
  </si>
  <si>
    <t>632E76464</t>
  </si>
  <si>
    <t>COMBINATION SIGNAL SUPPORT, TYPE TC-12.30 DESIGN 9 POLE, WITH MAST ARMS TC-81.21 DESIGN 14 AND DESIGN 3</t>
  </si>
  <si>
    <t>632E76468</t>
  </si>
  <si>
    <t>COMBINATION SIGNAL SUPPORT, TYPE TC-12.30 DESIGN 9 POLE, WITH MAST ARMS TC-81.21 DESIGN 14 AND DESIGN 4</t>
  </si>
  <si>
    <t>632E76469</t>
  </si>
  <si>
    <t>COMBINATION SIGNAL SUPPORT, TYPE TC-12.30 DESIGN 9 POLE, WITH MAST ARMS TC-81.21 DESIGN 14 AND DESIGN 4, AS PER PLAN</t>
  </si>
  <si>
    <t>632E76480</t>
  </si>
  <si>
    <t>COMBINATION SIGNAL SUPPORT, TYPE TC-12.30 DESIGN 10 POLE, WITH MAST ARMS TC-81.21 DESIGN 14 AND DESIGN 11</t>
  </si>
  <si>
    <t>632E76484</t>
  </si>
  <si>
    <t>COMBINATION SIGNAL SUPPORT, TYPE TC-12.30 DESIGN 10 POLE, WITH MAST ARMS TC-81.21 DESIGN 14 AND DESIGN 12</t>
  </si>
  <si>
    <t>632E76490</t>
  </si>
  <si>
    <t>COMBINATION SIGNAL SUPPORT, TYPE TC-12.30 DESIGN 10 POLE, WITH MAST ARMS TC-81.21 DESIGN 14 AND DESIGN 13</t>
  </si>
  <si>
    <t>632E76494</t>
  </si>
  <si>
    <t>COMBINATION SIGNAL SUPPORT, TYPE TC-12.30 DESIGN 10 POLE, WITH MAST ARMS TC-81.21 DESIGN 14 AND DESIGN 14</t>
  </si>
  <si>
    <t>632E77002</t>
  </si>
  <si>
    <t>COMBINATION SIGNAL SUPPORT, TYPE TC-81.21 DESIGN 3 POLE, WITH MAST ARMS TC-81.21 DESIGN 1 AND DESIGN 1</t>
  </si>
  <si>
    <t>632E77003</t>
  </si>
  <si>
    <t>COMBINATION SIGNAL SUPPORT, TYPE TC-81.21 DESIGN 3 POLE, WITH MAST ARMS TC-81.21 DESIGN 1 AND DESIGN 1, AS PER PLAN</t>
  </si>
  <si>
    <t>632E77012</t>
  </si>
  <si>
    <t>COMBINATION SIGNAL SUPPORT, TYPE TC-81.21 DESIGN 3 POLE, WITH MAST ARMS TC-81.21 DESIGN 2 AND DESIGN 1</t>
  </si>
  <si>
    <t>632E77013</t>
  </si>
  <si>
    <t>COMBINATION SIGNAL SUPPORT, TYPE TC-81.21 DESIGN 3 POLE, WITH MAST ARMS TC-81.21 DESIGN 2 AND DESIGN 1, AS PER PLAN</t>
  </si>
  <si>
    <t>632E77022</t>
  </si>
  <si>
    <t>COMBINATION SIGNAL SUPPORT, TYPE TC-81.21 DESIGN 4 POLE, WITH MAST ARMS TC-81.21 DESIGN 2 AND DESIGN 2</t>
  </si>
  <si>
    <t>632E77023</t>
  </si>
  <si>
    <t>COMBINATION SIGNAL SUPPORT, TYPE TC-81.21 DESIGN 4 POLE, WITH MAST ARMS TC-81.21 DESIGN 2 AND DESIGN 2, AS PER PLAN</t>
  </si>
  <si>
    <t>632E77032</t>
  </si>
  <si>
    <t>COMBINATION SIGNAL SUPPORT, TYPE TC-81.21 DESIGN 4 POLE, WITH MAST ARMS TC-81.21 DESIGN 3 AND DESIGN 1</t>
  </si>
  <si>
    <t>632E77033</t>
  </si>
  <si>
    <t>COMBINATION SIGNAL SUPPORT, TYPE TC-81.21 DESIGN 4 POLE, WITH MAST ARMS TC-81.21 DESIGN 3 AND DESIGN 1, AS PER PLAN</t>
  </si>
  <si>
    <t>632E77042</t>
  </si>
  <si>
    <t>COMBINATION SIGNAL SUPPORT, TYPE TC-81.21 DESIGN 4 POLE, WITH MAST ARMS TC-81.21 DESIGN 3 AND DESIGN 2</t>
  </si>
  <si>
    <t>632E77043</t>
  </si>
  <si>
    <t>COMBINATION SIGNAL SUPPORT, TYPE TC-81.21 DESIGN 4 POLE, WITH MAST ARMS TC-81.21 DESIGN 3 AND DESIGN 2, AS PER PLAN</t>
  </si>
  <si>
    <t>632E77052</t>
  </si>
  <si>
    <t>COMBINATION SIGNAL SUPPORT, TYPE TC-81.21 DESIGN 4 POLE, WITH MAST ARMS TC-81.21 DESIGN 3 AND DESIGN 3</t>
  </si>
  <si>
    <t>632E77053</t>
  </si>
  <si>
    <t>COMBINATION SIGNAL SUPPORT, TYPE TC-81.21 DESIGN 4 POLE, WITH MAST ARMS TC-81.21 DESIGN 3 AND DESIGN 3, AS PER PLAN</t>
  </si>
  <si>
    <t>632E77062</t>
  </si>
  <si>
    <t>COMBINATION SIGNAL SUPPORT, TYPE TC-81.21 DESIGN 11 POLE, WITH MAST ARMS TC-81.21 DESIGN 4 AND DESIGN 1</t>
  </si>
  <si>
    <t>632E77063</t>
  </si>
  <si>
    <t>COMBINATION SIGNAL SUPPORT, TYPE TC-81.21 DESIGN 11 POLE, WITH MAST ARMS TC-81.21 DESIGN 4 AND DESIGN 1, AS PER PLAN</t>
  </si>
  <si>
    <t>632E77072</t>
  </si>
  <si>
    <t>COMBINATION SIGNAL SUPPORT, TYPE TC-81.21 DESIGN 11 POLE, WITH MAST ARMS TC-81.21 DESIGN 4 AND DESIGN 2</t>
  </si>
  <si>
    <t>632E77073</t>
  </si>
  <si>
    <t>COMBINATION SIGNAL SUPPORT, TYPE TC-81.21 DESIGN 11 POLE, WITH MAST ARMS TC-81.21 DESIGN 4 AND DESIGN 2, AS PER PLAN</t>
  </si>
  <si>
    <t>632E77082</t>
  </si>
  <si>
    <t>COMBINATION SIGNAL SUPPORT, TYPE TC-81.21 DESIGN 12 POLE, WITH MAST ARMS TC-81.21 DESIGN 4 AND DESIGN 3</t>
  </si>
  <si>
    <t>632E77083</t>
  </si>
  <si>
    <t>COMBINATION SIGNAL SUPPORT, TYPE TC-81.21 DESIGN 12 POLE, WITH MAST ARMS TC-81.21 DESIGN 4 AND DESIGN 3, AS PER PLAN</t>
  </si>
  <si>
    <t>632E77092</t>
  </si>
  <si>
    <t>COMBINATION SIGNAL SUPPORT, TYPE TC-81.21 DESIGN 12 POLE, WITH MAST ARMS TC-81.21 DESIGN 11 AND DESIGN 1</t>
  </si>
  <si>
    <t>632E77093</t>
  </si>
  <si>
    <t>COMBINATION SIGNAL SUPPORT, TYPE TC-81.21 DESIGN 12 POLE, WITH MAST ARMS TC-81.21 DESIGN 11 AND DESIGN 1, AS PER PLAN</t>
  </si>
  <si>
    <t>632E77102</t>
  </si>
  <si>
    <t>COMBINATION SIGNAL SUPPORT, TYPE TC-81.21 DESIGN 12 POLE, WITH MAST ARMS TC-81.21 DESIGN 11 AND DESIGN 2</t>
  </si>
  <si>
    <t>632E77103</t>
  </si>
  <si>
    <t>COMBINATION SIGNAL SUPPORT, TYPE TC-81.21 DESIGN 12 POLE, WITH MAST ARMS TC-81.21 DESIGN 11 AND DESIGN 2, AS PER PLAN</t>
  </si>
  <si>
    <t>632E77112</t>
  </si>
  <si>
    <t>COMBINATION SIGNAL SUPPORT, TYPE TC-81.21 DESIGN 12 POLE, WITH MAST ARMS TC-81.21 DESIGN 11 AND DESIGN 3</t>
  </si>
  <si>
    <t>632E77113</t>
  </si>
  <si>
    <t>COMBINATION SIGNAL SUPPORT, TYPE TC-81.21 DESIGN 12 POLE, WITH MAST ARMS TC-81.21 DESIGN 11 AND DESIGN 3, AS PER PLAN</t>
  </si>
  <si>
    <t>632E77118</t>
  </si>
  <si>
    <t>COMBINATION SIGNAL SUPPORT, TYPE TC-12.30 DESIGN 5 POLE, WITH MAST ARMS TC-81.21 DESIGN 3 AND DESIGN 3</t>
  </si>
  <si>
    <t>632E77122</t>
  </si>
  <si>
    <t>COMBINATION SIGNAL SUPPORT, TYPE TC-12.30 DESIGN 5 POLE, WITH MAST ARMS TC-81.21 DESIGN 4 AND DESIGN 4</t>
  </si>
  <si>
    <t>632E77123</t>
  </si>
  <si>
    <t>COMBINATION SIGNAL SUPPORT, TYPE TC-12.30 DESIGN 5 POLE, WITH MAST ARMS TC-81.21 DESIGN 4 AND DESIGN 4, AS PER PLAN</t>
  </si>
  <si>
    <t>632E77126</t>
  </si>
  <si>
    <t>COMBINATION SIGNAL SUPPORT, TYPE TC-12.30 DESIGN 5 POLE, WITH MAST ARMS TC-81.21 DESIGN 1 AND DESIGN 11</t>
  </si>
  <si>
    <t>632E77128</t>
  </si>
  <si>
    <t>COMBINATION SIGNAL SUPPORT, TYPE TC-12.30 DESIGN 5 POLE, WITH MAST ARMS TC-81.21 DESIGN 2 AND DESIGN 11</t>
  </si>
  <si>
    <t>632E77132</t>
  </si>
  <si>
    <t>COMBINATION SIGNAL SUPPORT, TYPE TC-12.30 DESIGN 5 POLE, WITH MAST ARMS TC-81.21 DESIGN 11 AND DESIGN 4</t>
  </si>
  <si>
    <t>632E77133</t>
  </si>
  <si>
    <t>COMBINATION SIGNAL SUPPORT, TYPE TC-12.30 DESIGN 5 POLE, WITH MAST ARMS TC-81.21 DESIGN 11 AND DESIGN 4, AS PER PLAN</t>
  </si>
  <si>
    <t>632E77142</t>
  </si>
  <si>
    <t>COMBINATION SIGNAL SUPPORT, TYPE TC-12.30 DESIGN 5 POLE, WITH MAST ARMS TC-81.21 DESIGN 12 AND DESIGN 1</t>
  </si>
  <si>
    <t>632E77152</t>
  </si>
  <si>
    <t>COMBINATION SIGNAL SUPPORT, TYPE TC-12.30 DESIGN 5 POLE, WITH MAST ARMS TC-81.21 DESIGN 12 AND DESIGN 2</t>
  </si>
  <si>
    <t>632E77153</t>
  </si>
  <si>
    <t>COMBINATION SIGNAL SUPPORT, TYPE TC-12.30 DESIGN 5 POLE, WITH MAST ARMS TC-81.21 DESIGN 12 AND DESIGN 2, AS PER PLAN</t>
  </si>
  <si>
    <t>632E77162</t>
  </si>
  <si>
    <t>COMBINATION SIGNAL SUPPORT, TYPE TC-12.30 DESIGN 5 POLE, WITH MAST ARMS TC-81.21 DESIGN 12 AND DESIGN 3</t>
  </si>
  <si>
    <t>632E77163</t>
  </si>
  <si>
    <t>COMBINATION SIGNAL SUPPORT, TYPE TC-12.30 DESIGN 5 POLE, WITH MAST ARMS TC-81.21 DESIGN 12 AND DESIGN 3, AS PER PLAN</t>
  </si>
  <si>
    <t>632E77172</t>
  </si>
  <si>
    <t>COMBINATION SIGNAL SUPPORT, TYPE TC-12.30 DESIGN 6 POLE, WITH MAST ARMS TC-81.21 DESIGN 11 AND DESIGN 11</t>
  </si>
  <si>
    <t>632E77173</t>
  </si>
  <si>
    <t>COMBINATION SIGNAL SUPPORT, TYPE TC-12.30 DESIGN 6 POLE, WITH MAST ARMS TC-81.21 DESIGN 11 AND DESIGN 11, AS PER PLAN</t>
  </si>
  <si>
    <t>632E77182</t>
  </si>
  <si>
    <t>COMBINATION SIGNAL SUPPORT, TYPE TC-12.30 DESIGN 6 POLE, WITH MAST ARMS TC-81.21 DESIGN 12 AND DESIGN 4</t>
  </si>
  <si>
    <t>632E77192</t>
  </si>
  <si>
    <t>COMBINATION SIGNAL SUPPORT, TYPE TC-12.30 DESIGN 6 POLE, WITH MAST ARMS TC-81.21 DESIGN 12 AND DESIGN 11</t>
  </si>
  <si>
    <t>632E77193</t>
  </si>
  <si>
    <t>COMBINATION SIGNAL SUPPORT, TYPE TC-12.30 DESIGN 6 POLE, WITH MAST ARMS TC-81.21 DESIGN 12 AND DESIGN 11, AS PER PLAN</t>
  </si>
  <si>
    <t>632E77196</t>
  </si>
  <si>
    <t>COMBINATION SIGNAL SUPPORT, TYPE TC-12.30 DESIGN 7 POLE, WITH MAST ARMS TC-81.21 DESIGN 11 AND DESIGN 12</t>
  </si>
  <si>
    <t>632E77202</t>
  </si>
  <si>
    <t>COMBINATION SIGNAL SUPPORT, TYPE TC-12.30 DESIGN 7 POLE, WITH MAST ARMS TC-81.21 DESIGN 12 AND DESIGN 12</t>
  </si>
  <si>
    <t>632E77210</t>
  </si>
  <si>
    <t>COMBINATION SIGNAL SUPPORT, TYPE TC-12.30 DESIGN 11 POLE, WITH MAST ARMS TC-81.21 DESIGN 14 AND DESIGN 13</t>
  </si>
  <si>
    <t>632E77220</t>
  </si>
  <si>
    <t>COMBINATION SIGNAL SUPPORT, TYPE TC-12.30 DESIGN 12 POLE, WITH MAST ARMS TC-81.21 DESIGN 14 AND DESIGN 14</t>
  </si>
  <si>
    <t>632E77221</t>
  </si>
  <si>
    <t>COMBINATION SIGNAL SUPPORT, TYPE TC-12.30 DESIGN 12 POLE, WITH MAST ARMS TC-81.21 DESIGN 14 AND DESIGN 14, AS PER PLAN</t>
  </si>
  <si>
    <t>632E77233</t>
  </si>
  <si>
    <t>SIGNAL SUPPORT, MECHANICAL DAMPER FOR TC-81.21 MAST ARM (GREATER THAN 39' IN LENGTH), AS PER PLAN</t>
  </si>
  <si>
    <t>632E78100</t>
  </si>
  <si>
    <t>COMBINATION SIGNAL SUPPORT, TYPE TC-12.31, DESIGN 6</t>
  </si>
  <si>
    <t>632E78101</t>
  </si>
  <si>
    <t>COMBINATION SIGNAL SUPPORT, TYPE TC-12.31, DESIGN 6, AS PER PLAN</t>
  </si>
  <si>
    <t>632E78110</t>
  </si>
  <si>
    <t>COMBINATION SIGNAL SUPPORT, TYPE TC-12.31, DESIGN 10</t>
  </si>
  <si>
    <t>632E78111</t>
  </si>
  <si>
    <t>COMBINATION SIGNAL SUPPORT, TYPE TC-12.31, DESIGN 10, AS PER PLAN</t>
  </si>
  <si>
    <t>632E78120</t>
  </si>
  <si>
    <t>COMBINATION SIGNAL SUPPORT, TYPE TC-12.31, DESIGN 12</t>
  </si>
  <si>
    <t>632E78121</t>
  </si>
  <si>
    <t>COMBINATION SIGNAL SUPPORT, TYPE TC-12.31, DESIGN 12, AS PER PLAN</t>
  </si>
  <si>
    <t>632E78224</t>
  </si>
  <si>
    <t>COMBINATION SIGNAL SUPPORT, TYPE TC-12.31 DESIGN 6 POLE, WITH MAST ARMS TC-81.22 DESIGN 4 AND DESIGN 4</t>
  </si>
  <si>
    <t>632E78225</t>
  </si>
  <si>
    <t>COMBINATION SIGNAL SUPPORT, TYPE TC-12.31 DESIGN 6 POLE, WITH MAST ARMS TC-81.22 DESIGN 4 AND DESIGN 4, AS PER PLAN</t>
  </si>
  <si>
    <t>632E78240</t>
  </si>
  <si>
    <t>COMBINATION SIGNAL SUPPORT, TYPE TC-12.31 DESIGN 6 POLE, WITH MAST ARMS TC-81.22 DESIGN 12 AND DESIGN 2</t>
  </si>
  <si>
    <t>632E78241</t>
  </si>
  <si>
    <t>COMBINATION SIGNAL SUPPORT, TYPE TC-12.31 DESIGN 6 POLE, WITH MAST ARMS TC-81.22 DESIGN 12 AND DESIGN 2, AS PER PLAN</t>
  </si>
  <si>
    <t>632E78244</t>
  </si>
  <si>
    <t>COMBINATION SIGNAL SUPPORT, TYPE TC-12.31 DESIGN 6 POLE, WITH MAST ARMS TC-81.22 DESIGN 12 AND DESIGN 4</t>
  </si>
  <si>
    <t>632E78245</t>
  </si>
  <si>
    <t>COMBINATION SIGNAL SUPPORT, TYPE TC-12.31 DESIGN 6 POLE, WITH MAST ARMS TC-81.22 DESIGN 12 AND DESIGN 4, AS PER PLAN</t>
  </si>
  <si>
    <t>632E78348</t>
  </si>
  <si>
    <t>COMBINATION SIGNAL SUPPORT, TYPE TC-12.31 DESIGN 10 POLE, WITH MAST ARMS TC-81.22 DESIGN 12 AND DESIGN 12</t>
  </si>
  <si>
    <t>632E78349</t>
  </si>
  <si>
    <t>COMBINATION SIGNAL SUPPORT, TYPE TC-12.31 DESIGN 10 POLE, WITH MAST ARMS TC-81.22 DESIGN 12 AND DESIGN 12, AS PER PLAN</t>
  </si>
  <si>
    <t>632E78360</t>
  </si>
  <si>
    <t>COMBINATION SIGNAL SUPPORT, TYPE TC-12.31 DESIGN 10 POLE, WITH MAST ARMS TC-81.22 DESIGN 13 AND DESIGN 2</t>
  </si>
  <si>
    <t>632E78361</t>
  </si>
  <si>
    <t>COMBINATION SIGNAL SUPPORT, TYPE TC-12.31 DESIGN 10 POLE, WITH MAST ARMS TC-81.22 DESIGN 13 AND DESIGN 2, AS PER PLAN</t>
  </si>
  <si>
    <t>632E78364</t>
  </si>
  <si>
    <t>COMBINATION SIGNAL SUPPORT, TYPE TC-12.31 DESIGN 10 POLE, WITH MAST ARMS TC-81.22 DESIGN 13 AND DESIGN 4</t>
  </si>
  <si>
    <t>632E78365</t>
  </si>
  <si>
    <t>COMBINATION SIGNAL SUPPORT, TYPE TC-12.31 DESIGN 10 POLE, WITH MAST ARMS TC-81.22 DESIGN 13 AND DESIGN 4, AS PER PLAN</t>
  </si>
  <si>
    <t>632E78368</t>
  </si>
  <si>
    <t>COMBINATION SIGNAL SUPPORT, TYPE TC-12.31 DESIGN 10 POLE, WITH MAST ARMS TC-81.22 DESIGN 13 AND DESIGN 12</t>
  </si>
  <si>
    <t>632E78369</t>
  </si>
  <si>
    <t>COMBINATION SIGNAL SUPPORT, TYPE TC-12.31 DESIGN 10 POLE, WITH MAST ARMS TC-81.22 DESIGN 13 AND DESIGN 12, AS PER PLAN</t>
  </si>
  <si>
    <t>632E78372</t>
  </si>
  <si>
    <t>COMBINATION SIGNAL SUPPORT, TYPE TC-12.31 DESIGN 10 POLE, WITH MAST ARMS TC-81.22 DESIGN 13 AND DESIGN 13</t>
  </si>
  <si>
    <t>632E78373</t>
  </si>
  <si>
    <t>COMBINATION SIGNAL SUPPORT, TYPE TC-12.31 DESIGN 10 POLE, WITH MAST ARMS TC-81.22 DESIGN 13 AND DESIGN 13, AS PER PLAN</t>
  </si>
  <si>
    <t>632E78380</t>
  </si>
  <si>
    <t>COMBINATION SIGNAL SUPPORT, TYPE TC-12.31 DESIGN 10 POLE, WITH MAST ARMS TC-81.22 DESIGN 14 AND DESIGN 2</t>
  </si>
  <si>
    <t>632E78381</t>
  </si>
  <si>
    <t>COMBINATION SIGNAL SUPPORT, TYPE TC-12.31 DESIGN 10 POLE, WITH MAST ARMS TC-81.22 DESIGN 14 AND DESIGN 2, AS PER PLAN</t>
  </si>
  <si>
    <t>632E78384</t>
  </si>
  <si>
    <t>COMBINATION SIGNAL SUPPORT, TYPE TC-12.31 DESIGN 10 POLE, WITH MAST ARMS TC-81.22 DESIGN 14 AND DESIGN 4</t>
  </si>
  <si>
    <t>632E78385</t>
  </si>
  <si>
    <t>COMBINATION SIGNAL SUPPORT, TYPE TC-12.31 DESIGN 10 POLE, WITH MAST ARMS TC-81.22 DESIGN 14 AND DESIGN 4, AS PER PLAN</t>
  </si>
  <si>
    <t>632E78388</t>
  </si>
  <si>
    <t>COMBINATION SIGNAL SUPPORT, TYPE TC-12.31 DESIGN 10 POLE, WITH MAST ARMS TC-81.22 DESIGN 14 AND DESIGN 12</t>
  </si>
  <si>
    <t>632E78389</t>
  </si>
  <si>
    <t>COMBINATION SIGNAL SUPPORT, TYPE TC-12.31 DESIGN 10 POLE, WITH MAST ARMS TC-81.22 DESIGN 14 AND DESIGN 12, AS PER PLAN</t>
  </si>
  <si>
    <t>632E78472</t>
  </si>
  <si>
    <t>COMBINATION SIGNAL SUPPORT, TYPE TC-12.31 DESIGN 12 POLE, WITH MAST ARMS TC-81.22 DESIGN 13 AND DESIGN 13</t>
  </si>
  <si>
    <t>632E78473</t>
  </si>
  <si>
    <t>COMBINATION SIGNAL SUPPORT, TYPE TC-12.31 DESIGN 12 POLE, WITH MAST ARMS TC-81.22 DESIGN 13 AND DESIGN 13, AS PER PLAN</t>
  </si>
  <si>
    <t>632E78492</t>
  </si>
  <si>
    <t>COMBINATION SIGNAL SUPPORT, TYPE TC-12.31 DESIGN 12 POLE, WITH MAST ARMS TC-81.22 DESIGN 14 AND DESIGN 13</t>
  </si>
  <si>
    <t>632E78493</t>
  </si>
  <si>
    <t>COMBINATION SIGNAL SUPPORT, TYPE TC-12.31 DESIGN 12 POLE, WITH MAST ARMS TC-81.22 DESIGN 14 AND DESIGN 13, AS PER PLAN</t>
  </si>
  <si>
    <t>632E78496</t>
  </si>
  <si>
    <t>COMBINATION SIGNAL SUPPORT, TYPE TC-12.31 DESIGN 12 POLE, WITH MAST ARMS TC-81.22 DESIGN 14 AND DESIGN 14</t>
  </si>
  <si>
    <t>632E78497</t>
  </si>
  <si>
    <t>COMBINATION SIGNAL SUPPORT, TYPE TC-12.31 DESIGN 12 POLE, WITH MAST ARMS TC-81.22 DESIGN 14 AND DESIGN 14, AS PER PLAN</t>
  </si>
  <si>
    <t>632E79100</t>
  </si>
  <si>
    <t>COMBINATION SIGNAL SUPPORT, TYPE TC-81.22, DESIGN 2</t>
  </si>
  <si>
    <t>632E79101</t>
  </si>
  <si>
    <t>COMBINATION SIGNAL SUPPORT, TYPE TC-81.22, DESIGN 2, AS PER PLAN</t>
  </si>
  <si>
    <t>632E79110</t>
  </si>
  <si>
    <t>COMBINATION SIGNAL SUPPORT, TYPE TC-81.22, DESIGN 4</t>
  </si>
  <si>
    <t>632E79111</t>
  </si>
  <si>
    <t>COMBINATION SIGNAL SUPPORT, TYPE TC-81.22, DESIGN 4, AS PER PLAN</t>
  </si>
  <si>
    <t>632E79130</t>
  </si>
  <si>
    <t>COMBINATION SIGNAL SUPPORT, TYPE TC-81.22, DESIGN 12</t>
  </si>
  <si>
    <t>632E79131</t>
  </si>
  <si>
    <t>COMBINATION SIGNAL SUPPORT, TYPE TC-81.22, DESIGN 12, AS PER PLAN</t>
  </si>
  <si>
    <t>632E79140</t>
  </si>
  <si>
    <t>COMBINATION SIGNAL SUPPORT, TYPE TC-81.22, DESIGN 13</t>
  </si>
  <si>
    <t>632E79141</t>
  </si>
  <si>
    <t>COMBINATION SIGNAL SUPPORT, TYPE TC-81.22, DESIGN 13, AS PER PLAN</t>
  </si>
  <si>
    <t>632E79150</t>
  </si>
  <si>
    <t>COMBINATION SIGNAL SUPPORT, TYPE TC-81.22, DESIGN 14</t>
  </si>
  <si>
    <t>632E79151</t>
  </si>
  <si>
    <t>COMBINATION SIGNAL SUPPORT, TYPE TC-81.22, DESIGN 14, AS PER PLAN</t>
  </si>
  <si>
    <t>632E79300</t>
  </si>
  <si>
    <t>COMBINATION SIGNAL SUPPORT, TYPE TC-81.22 DESIGN 4 POLE, WITH MAST ARMS TC-81.22 DESIGN 2 AND DESIGN 2</t>
  </si>
  <si>
    <t>632E79301</t>
  </si>
  <si>
    <t>COMBINATION SIGNAL SUPPORT, TYPE TC-81.22 DESIGN 4 POLE, WITH MAST ARMS TC-81.22 DESIGN 2 AND DESIGN 2, AS PER PLAN</t>
  </si>
  <si>
    <t>632E79420</t>
  </si>
  <si>
    <t>COMBINATION SIGNAL SUPPORT, TYPE TC-81.22 DESIGN 12 POLE, WITH MAST ARMS TC-81.22 DESIGN 4 AND DESIGN 2</t>
  </si>
  <si>
    <t>632E79421</t>
  </si>
  <si>
    <t>COMBINATION SIGNAL SUPPORT, TYPE TC-81.22 DESIGN 12 POLE, WITH MAST ARMS TC-81.22 DESIGN 4 AND DESIGN 2, AS PER PLAN</t>
  </si>
  <si>
    <t>632E80102</t>
  </si>
  <si>
    <t>SIGNAL SUPPORT, TYPE TC-81.21, DESIGN 1</t>
  </si>
  <si>
    <t>632E80103</t>
  </si>
  <si>
    <t>SIGNAL SUPPORT, TYPE TC-81.21, DESIGN 1, AS PER PLAN</t>
  </si>
  <si>
    <t>632E80202</t>
  </si>
  <si>
    <t>SIGNAL SUPPORT, TYPE TC-81.21, DESIGN 2</t>
  </si>
  <si>
    <t>632E80203</t>
  </si>
  <si>
    <t>SIGNAL SUPPORT, TYPE TC-81.21, DESIGN 2, AS PER PLAN</t>
  </si>
  <si>
    <t>632E80302</t>
  </si>
  <si>
    <t>SIGNAL SUPPORT, TYPE TC-81.21, DESIGN 3</t>
  </si>
  <si>
    <t>632E80303</t>
  </si>
  <si>
    <t>SIGNAL SUPPORT, TYPE TC-81.21, DESIGN 3, AS PER PLAN</t>
  </si>
  <si>
    <t>632E80402</t>
  </si>
  <si>
    <t>SIGNAL SUPPORT, TYPE TC-81.21, DESIGN 4</t>
  </si>
  <si>
    <t>632E80403</t>
  </si>
  <si>
    <t>SIGNAL SUPPORT, TYPE TC-81.21, DESIGN 4, AS PER PLAN</t>
  </si>
  <si>
    <t>632E80502</t>
  </si>
  <si>
    <t>SIGNAL SUPPORT, TYPE TC-81.21, DESIGN 11</t>
  </si>
  <si>
    <t>632E80503</t>
  </si>
  <si>
    <t>SIGNAL SUPPORT, TYPE TC-81.21, DESIGN 11, AS PER PLAN</t>
  </si>
  <si>
    <t>632E80602</t>
  </si>
  <si>
    <t>SIGNAL SUPPORT, TYPE TC-81.21, DESIGN 12</t>
  </si>
  <si>
    <t>632E80603</t>
  </si>
  <si>
    <t>SIGNAL SUPPORT, TYPE TC-81.21, DESIGN 12, AS PER PLAN</t>
  </si>
  <si>
    <t>632E80620</t>
  </si>
  <si>
    <t>SIGNAL SUPPORT, TYPE TC-81.21, DESIGN 13</t>
  </si>
  <si>
    <t>632E80621</t>
  </si>
  <si>
    <t>SIGNAL SUPPORT, TYPE TC-81.21, DESIGN 13, AS PER PLAN</t>
  </si>
  <si>
    <t>632E80628</t>
  </si>
  <si>
    <t>SIGNAL SUPPORT, TYPE TC-81.21, DESIGN 14</t>
  </si>
  <si>
    <t>632E80629</t>
  </si>
  <si>
    <t>SIGNAL SUPPORT, TYPE TC-81.21, DESIGN 14, AS PER PLAN</t>
  </si>
  <si>
    <t>632E80700</t>
  </si>
  <si>
    <t>SIGNAL SUPPORT, MISC.:</t>
  </si>
  <si>
    <t>632E80970</t>
  </si>
  <si>
    <t>COMBINATION SIGNAL SUPPORT, TYPE TC-81.21, DESIGN 1</t>
  </si>
  <si>
    <t>632E80971</t>
  </si>
  <si>
    <t>COMBINATION SIGNAL SUPPORT, TYPE TC-81.21, DESIGN 1, AS PER PLAN</t>
  </si>
  <si>
    <t>632E80980</t>
  </si>
  <si>
    <t>COMBINATION SIGNAL SUPPORT, TYPE TC-81.21, DESIGN 2</t>
  </si>
  <si>
    <t>632E80981</t>
  </si>
  <si>
    <t>COMBINATION SIGNAL SUPPORT, TYPE TC-81.21, DESIGN 2, AS PER PLAN</t>
  </si>
  <si>
    <t>632E80990</t>
  </si>
  <si>
    <t>COMBINATION SIGNAL SUPPORT, TYPE TC-81.21, DESIGN 3</t>
  </si>
  <si>
    <t>632E80991</t>
  </si>
  <si>
    <t>COMBINATION SIGNAL SUPPORT, TYPE TC-81.21, DESIGN 3, AS PER PLAN</t>
  </si>
  <si>
    <t>632E81000</t>
  </si>
  <si>
    <t>COMBINATION SIGNAL SUPPORT, TYPE TC-81.21, DESIGN 4</t>
  </si>
  <si>
    <t>632E81001</t>
  </si>
  <si>
    <t>COMBINATION SIGNAL SUPPORT, TYPE TC-81.21, DESIGN 4, AS PER PLAN</t>
  </si>
  <si>
    <t>632E81010</t>
  </si>
  <si>
    <t>COMBINATION SIGNAL SUPPORT, TYPE TC-12.30, DESIGN 5</t>
  </si>
  <si>
    <t>632E81011</t>
  </si>
  <si>
    <t>COMBINATION SIGNAL SUPPORT, TYPE TC-12.30, DESIGN 5, AS PER PLAN</t>
  </si>
  <si>
    <t>632E81020</t>
  </si>
  <si>
    <t>COMBINATION SIGNAL SUPPORT, TYPE TC-12.30, DESIGN 6</t>
  </si>
  <si>
    <t>632E81021</t>
  </si>
  <si>
    <t>COMBINATION SIGNAL SUPPORT, TYPE TC-12.30, DESIGN 6, AS PER PLAN</t>
  </si>
  <si>
    <t>632E81030</t>
  </si>
  <si>
    <t>COMBINATION SIGNAL SUPPORT, TYPE TC-12.30, DESIGN 7</t>
  </si>
  <si>
    <t>632E81040</t>
  </si>
  <si>
    <t>COMBINATION SIGNAL SUPPORT, TYPE TC-12.30, DESIGN 8</t>
  </si>
  <si>
    <t>632E81052</t>
  </si>
  <si>
    <t>632E81070</t>
  </si>
  <si>
    <t>COMBINATION SIGNAL SUPPORT, TYPE TC-81.21, DESIGN 11</t>
  </si>
  <si>
    <t>632E81071</t>
  </si>
  <si>
    <t>COMBINATION SIGNAL SUPPORT, TYPE TC-81.21, DESIGN 11, AS PER PLAN</t>
  </si>
  <si>
    <t>632E81080</t>
  </si>
  <si>
    <t>COMBINATION SIGNAL SUPPORT, TYPE TC-81.21, DESIGN 12</t>
  </si>
  <si>
    <t>632E81081</t>
  </si>
  <si>
    <t>COMBINATION SIGNAL SUPPORT, TYPE TC-81.21, DESIGN 12, AS PER PLAN</t>
  </si>
  <si>
    <t>632E81090</t>
  </si>
  <si>
    <t>COMBINATION SIGNAL SUPPORT, TYPE TC-81.21, DESIGN 13</t>
  </si>
  <si>
    <t>632E81091</t>
  </si>
  <si>
    <t>COMBINATION SIGNAL SUPPORT, TYPE TC-81.21, DESIGN 13, AS PER PLAN</t>
  </si>
  <si>
    <t>632E81094</t>
  </si>
  <si>
    <t>COMBINATION SIGNAL SUPPORT, TYPE TC-81.21, DESIGN 14</t>
  </si>
  <si>
    <t>632E81095</t>
  </si>
  <si>
    <t>COMBINATION SIGNAL SUPPORT, TYPE TC-81.21, DESIGN 14, AS PER PLAN</t>
  </si>
  <si>
    <t>632E81700</t>
  </si>
  <si>
    <t>COMBINATION SIGNAL SUPPORT, MISC.:</t>
  </si>
  <si>
    <t>632E82100</t>
  </si>
  <si>
    <t>STRAIN POLE, TYPE TC-81.10, DESIGN 1</t>
  </si>
  <si>
    <t>632E82101</t>
  </si>
  <si>
    <t>STRAIN POLE, TYPE TC-81.10, DESIGN 1, AS PER PLAN</t>
  </si>
  <si>
    <t>632E82200</t>
  </si>
  <si>
    <t>STRAIN POLE, TYPE TC-81.10, DESIGN 2</t>
  </si>
  <si>
    <t>632E82201</t>
  </si>
  <si>
    <t>STRAIN POLE, TYPE TC-81.10, DESIGN 2, AS PER PLAN</t>
  </si>
  <si>
    <t>632E82300</t>
  </si>
  <si>
    <t>STRAIN POLE, TYPE TC-81.10, DESIGN 3</t>
  </si>
  <si>
    <t>632E82301</t>
  </si>
  <si>
    <t>STRAIN POLE, TYPE TC-81.10, DESIGN 3, AS PER PLAN</t>
  </si>
  <si>
    <t>632E82400</t>
  </si>
  <si>
    <t>STRAIN POLE, TYPE TC-81.10, DESIGN 4</t>
  </si>
  <si>
    <t>632E82401</t>
  </si>
  <si>
    <t>STRAIN POLE, TYPE TC-81.10, DESIGN 4, AS PER PLAN</t>
  </si>
  <si>
    <t>632E82500</t>
  </si>
  <si>
    <t>STRAIN POLE, TYPE TC-81.10, DESIGN 5</t>
  </si>
  <si>
    <t>632E82501</t>
  </si>
  <si>
    <t>STRAIN POLE, TYPE TC-81.10, DESIGN 5, AS PER PLAN</t>
  </si>
  <si>
    <t>632E82600</t>
  </si>
  <si>
    <t>STRAIN POLE, TYPE TC-81.10, DESIGN 6</t>
  </si>
  <si>
    <t>632E82601</t>
  </si>
  <si>
    <t>STRAIN POLE, TYPE TC-81.10, DESIGN 6, AS PER PLAN</t>
  </si>
  <si>
    <t>632E82700</t>
  </si>
  <si>
    <t>STRAIN POLE, TYPE TC-81.10, DESIGN 7</t>
  </si>
  <si>
    <t>632E82701</t>
  </si>
  <si>
    <t>STRAIN POLE, TYPE TC-81.10, DESIGN 7, AS PER PLAN</t>
  </si>
  <si>
    <t>632E82800</t>
  </si>
  <si>
    <t>STRAIN POLE, TYPE TC-81.10, DESIGN 8</t>
  </si>
  <si>
    <t>632E82801</t>
  </si>
  <si>
    <t>STRAIN POLE, TYPE TC-81.10, DESIGN 8, AS PER PLAN</t>
  </si>
  <si>
    <t>632E82900</t>
  </si>
  <si>
    <t>STRAIN POLE, TYPE TC-81.10, DESIGN 9</t>
  </si>
  <si>
    <t>632E82901</t>
  </si>
  <si>
    <t>STRAIN POLE, TYPE TC-81.10, DESIGN 9, AS PER PLAN</t>
  </si>
  <si>
    <t>632E83000</t>
  </si>
  <si>
    <t>STRAIN POLE, TYPE TC-81.10, DESIGN 10</t>
  </si>
  <si>
    <t>632E83001</t>
  </si>
  <si>
    <t>STRAIN POLE, TYPE TC-81.10, DESIGN 10, AS PER PLAN</t>
  </si>
  <si>
    <t>632E83100</t>
  </si>
  <si>
    <t>STRAIN POLE, TYPE TC-81.10, DESIGN 11</t>
  </si>
  <si>
    <t>632E83101</t>
  </si>
  <si>
    <t>STRAIN POLE, TYPE TC-81.10, DESIGN 11, AS PER PLAN</t>
  </si>
  <si>
    <t>632E83200</t>
  </si>
  <si>
    <t>STRAIN POLE, TYPE TC-81.10, DESIGN 12</t>
  </si>
  <si>
    <t>632E83201</t>
  </si>
  <si>
    <t>STRAIN POLE, TYPE TC-81.10, DESIGN 12, AS PER PLAN</t>
  </si>
  <si>
    <t>632E83300</t>
  </si>
  <si>
    <t>STRAIN POLE, TYPE TC-81.10, DESIGN 13</t>
  </si>
  <si>
    <t>632E83301</t>
  </si>
  <si>
    <t>STRAIN POLE, TYPE TC-81.10, DESIGN 13, AS PER PLAN</t>
  </si>
  <si>
    <t>632E83400</t>
  </si>
  <si>
    <t>STRAIN POLE, TYPE TC-81.10, DESIGN 14</t>
  </si>
  <si>
    <t>632E83401</t>
  </si>
  <si>
    <t>STRAIN POLE, TYPE TC-81.10, DESIGN 14, AS PER PLAN</t>
  </si>
  <si>
    <t>632E83500</t>
  </si>
  <si>
    <t>STRAIN POLE, TYPE TC-81.10, DESIGN 5, INSTALLATION ONLY</t>
  </si>
  <si>
    <t>632E83501</t>
  </si>
  <si>
    <t>STRAIN POLE, TYPE TC-81.10, DESIGN 5, INSTALLATION ONLY, AS PER PLAN</t>
  </si>
  <si>
    <t>632E83502</t>
  </si>
  <si>
    <t>STRAIN POLE, TYPE TC-81.10, DESIGN 6, INSTALLATION ONLY</t>
  </si>
  <si>
    <t>632E83503</t>
  </si>
  <si>
    <t>STRAIN POLE, TYPE TC-81.10, DESIGN 6, INSTALLATION ONLY, AS PER PLAN</t>
  </si>
  <si>
    <t>632E83504</t>
  </si>
  <si>
    <t>STRAIN POLE, TYPE TC-81.10, DESIGN 7, INSTALLATION ONLY</t>
  </si>
  <si>
    <t>632E83505</t>
  </si>
  <si>
    <t>STRAIN POLE, TYPE TC-81.10, DESIGN 7, INSTALLATION ONLY, AS PER PLAN</t>
  </si>
  <si>
    <t>632E83506</t>
  </si>
  <si>
    <t>STRAIN POLE, TYPE TC-81.10, DESIGN 10, INSTALLATION ONLY</t>
  </si>
  <si>
    <t>632E83507</t>
  </si>
  <si>
    <t>STRAIN POLE, TYPE TC-81.10, DESIGN 10, INSTALLATION ONLY, AS PER PLAN</t>
  </si>
  <si>
    <t>632E83508</t>
  </si>
  <si>
    <t>STRAIN POLE, TYPE TC-81.10, DESIGN 8, INSTALLATION ONLY</t>
  </si>
  <si>
    <t>632E83509</t>
  </si>
  <si>
    <t>STRAIN POLE, TYPE TC-81.10, DESIGN 8, INSTALLATION ONLY, AS PER PLAN</t>
  </si>
  <si>
    <t>632E83600</t>
  </si>
  <si>
    <t>STRAIN POLE, MISC.:</t>
  </si>
  <si>
    <t>632E84100</t>
  </si>
  <si>
    <t>COMBINATION STRAIN POLE, TYPE TC-81.10, DESIGN 1</t>
  </si>
  <si>
    <t>632E84101</t>
  </si>
  <si>
    <t>COMBINATION STRAIN POLE, TYPE TC-81.10, DESIGN 1, AS PER PLAN</t>
  </si>
  <si>
    <t>632E84200</t>
  </si>
  <si>
    <t>COMBINATION STRAIN POLE, TYPE TC-81.10, DESIGN 2</t>
  </si>
  <si>
    <t>632E84201</t>
  </si>
  <si>
    <t>COMBINATION STRAIN POLE, TYPE TC-81.10, DESIGN 2, AS PER PLAN</t>
  </si>
  <si>
    <t>632E84300</t>
  </si>
  <si>
    <t>COMBINATION STRAIN POLE, TYPE TC-81.10, DESIGN 3</t>
  </si>
  <si>
    <t>632E84301</t>
  </si>
  <si>
    <t>COMBINATION STRAIN POLE, TYPE TC-81.10, DESIGN 3, AS PER PLAN</t>
  </si>
  <si>
    <t>632E84400</t>
  </si>
  <si>
    <t>COMBINATION STRAIN POLE, TYPE TC-81.10, DESIGN 4</t>
  </si>
  <si>
    <t>632E84401</t>
  </si>
  <si>
    <t>COMBINATION STRAIN POLE, TYPE TC-81.10, DESIGN 4, AS PER PLAN</t>
  </si>
  <si>
    <t>632E84500</t>
  </si>
  <si>
    <t>COMBINATION STRAIN POLE, TYPE TC-81.10, DESIGN 5</t>
  </si>
  <si>
    <t>632E84501</t>
  </si>
  <si>
    <t>COMBINATION STRAIN POLE, TYPE TC-81.10, DESIGN 5, AS PER PLAN</t>
  </si>
  <si>
    <t>632E84600</t>
  </si>
  <si>
    <t>COMBINATION STRAIN POLE, TYPE TC-81.10, DESIGN 6</t>
  </si>
  <si>
    <t>632E84601</t>
  </si>
  <si>
    <t>COMBINATION STRAIN POLE, TYPE TC-81.10, DESIGN 6, AS PER PLAN</t>
  </si>
  <si>
    <t>632E84700</t>
  </si>
  <si>
    <t>COMBINATION STRAIN POLE, TYPE TC-81.10, DESIGN 7</t>
  </si>
  <si>
    <t>632E84701</t>
  </si>
  <si>
    <t>COMBINATION STRAIN POLE, TYPE TC-81.10, DESIGN 7, AS PER PLAN</t>
  </si>
  <si>
    <t>632E84800</t>
  </si>
  <si>
    <t>COMBINATION STRAIN POLE, TYPE TC-81.10, DESIGN 8</t>
  </si>
  <si>
    <t>632E84801</t>
  </si>
  <si>
    <t>COMBINATION STRAIN POLE, TYPE TC-81.10, DESIGN 8, AS PER PLAN</t>
  </si>
  <si>
    <t>632E84900</t>
  </si>
  <si>
    <t>COMBINATION STRAIN POLE, TYPE TC-81.10, DESIGN 9</t>
  </si>
  <si>
    <t>632E84901</t>
  </si>
  <si>
    <t>COMBINATION STRAIN POLE, TYPE TC-81.10, DESIGN 9, AS PER PLAN</t>
  </si>
  <si>
    <t>632E85000</t>
  </si>
  <si>
    <t>COMBINATION STRAIN POLE, TYPE TC-81.10, DESIGN 10</t>
  </si>
  <si>
    <t>632E85001</t>
  </si>
  <si>
    <t>COMBINATION STRAIN POLE, TYPE TC-81.10, DESIGN 10, AS PER PLAN</t>
  </si>
  <si>
    <t>632E85100</t>
  </si>
  <si>
    <t>COMBINATION STRAIN POLE, TYPE TC-81.10, DESIGN 11</t>
  </si>
  <si>
    <t>632E85101</t>
  </si>
  <si>
    <t>COMBINATION STRAIN POLE, TYPE TC-81.10, DESIGN 11, AS PER PLAN</t>
  </si>
  <si>
    <t>632E85200</t>
  </si>
  <si>
    <t>COMBINATION STRAIN POLE, TYPE TC-81.10, DESIGN 12</t>
  </si>
  <si>
    <t>632E85201</t>
  </si>
  <si>
    <t>COMBINATION STRAIN POLE, TYPE TC-81.10, DESIGN 12, AS PER PLAN</t>
  </si>
  <si>
    <t>632E85300</t>
  </si>
  <si>
    <t>COMBINATION STRAIN POLE, TYPE TC-81.10 AND SIGN SUPPORT, TYPE TC-9.10 (WITH LIGHT POLE EXTENSION)</t>
  </si>
  <si>
    <t>632E85302</t>
  </si>
  <si>
    <t>COMBINATION SIGNAL SUPPORT, TYPE TC-81.21 AND SIGN SUPPORT, TYPE TC-12.30</t>
  </si>
  <si>
    <t>632E85303</t>
  </si>
  <si>
    <t>COMBINATION SIGNAL SUPPORT, TYPE TC-81.21 AND SIGN SUPPORT, TYPE TC-12.30, AS PER PLAN</t>
  </si>
  <si>
    <t>632E85304</t>
  </si>
  <si>
    <t>COMBINATION STRAIN POLE, TYPE TC-81.10 AND SIGN SUPPORT, TYPE TC-9.10</t>
  </si>
  <si>
    <t>632E85320</t>
  </si>
  <si>
    <t>COMBINATION STRAIN POLE, TYPE TC-81.10, DESIGN 13</t>
  </si>
  <si>
    <t>632E85321</t>
  </si>
  <si>
    <t>COMBINATION STRAIN POLE, TYPE TC-81.10, DESIGN 13, AS PER PLAN</t>
  </si>
  <si>
    <t>632E85400</t>
  </si>
  <si>
    <t>COMBINATION STRAIN POLE, TYPE TC-81.10, DESIGN 14</t>
  </si>
  <si>
    <t>632E85401</t>
  </si>
  <si>
    <t>COMBINATION STRAIN POLE, TYPE TC-81.10, DESIGN 14, AS PER PLAN</t>
  </si>
  <si>
    <t>632E86120</t>
  </si>
  <si>
    <t>STRAIN POLE, TYPE TC-81.11, DESIGN 8</t>
  </si>
  <si>
    <t>632E86121</t>
  </si>
  <si>
    <t>STRAIN POLE, TYPE TC-81.11, DESIGN 8, AS PER PLAN</t>
  </si>
  <si>
    <t>632E86130</t>
  </si>
  <si>
    <t>STRAIN POLE, TYPE TC-81.11, DESIGN 10</t>
  </si>
  <si>
    <t>632E86131</t>
  </si>
  <si>
    <t>STRAIN POLE, TYPE TC-81.11, DESIGN 10, AS PER PLAN</t>
  </si>
  <si>
    <t>632E86140</t>
  </si>
  <si>
    <t>STRAIN POLE, TYPE TC-81.11, DESIGN 12</t>
  </si>
  <si>
    <t>632E86141</t>
  </si>
  <si>
    <t>STRAIN POLE, TYPE TC-81.11, DESIGN 12, AS PER PLAN</t>
  </si>
  <si>
    <t>632E86150</t>
  </si>
  <si>
    <t>STRAIN POLE, TYPE TC-81.11, DESIGN 13</t>
  </si>
  <si>
    <t>632E86151</t>
  </si>
  <si>
    <t>STRAIN POLE, TYPE TC-81.11, DESIGN 13, AS PER PLAN</t>
  </si>
  <si>
    <t>632E86160</t>
  </si>
  <si>
    <t>STRAIN POLE, TYPE TC-81.11, DESIGN 14</t>
  </si>
  <si>
    <t>632E86161</t>
  </si>
  <si>
    <t>STRAIN POLE, TYPE TC-81.11, DESIGN 14, AS PER PLAN</t>
  </si>
  <si>
    <t>632E86500</t>
  </si>
  <si>
    <t>STRAIN POLE, TYPE TC-81.11, INSTALLATION ONLY</t>
  </si>
  <si>
    <t>632E86501</t>
  </si>
  <si>
    <t>STRAIN POLE, TYPE TC-81.11, INSTALLATION ONLY, AS PER PLAN</t>
  </si>
  <si>
    <t>632E87120</t>
  </si>
  <si>
    <t>COMBINATION STRAIN POLE, TYPE TC-81.11, DESIGN 8</t>
  </si>
  <si>
    <t>632E87121</t>
  </si>
  <si>
    <t>COMBINATION STRAIN POLE, TYPE TC-81.11, DESIGN 8, AS PER PLAN</t>
  </si>
  <si>
    <t>632E87130</t>
  </si>
  <si>
    <t>COMBINATION STRAIN POLE, TYPE TC-81.11, DESIGN 10</t>
  </si>
  <si>
    <t>632E87131</t>
  </si>
  <si>
    <t>COMBINATION STRAIN POLE, TYPE TC-81.11, DESIGN 10, AS PER PLAN</t>
  </si>
  <si>
    <t>632E87140</t>
  </si>
  <si>
    <t>COMBINATION STRAIN POLE, TYPE TC-81.11, DESIGN 12</t>
  </si>
  <si>
    <t>632E87141</t>
  </si>
  <si>
    <t>COMBINATION STRAIN POLE, TYPE TC-81.11, DESIGN 12, AS PER PLAN</t>
  </si>
  <si>
    <t>632E87150</t>
  </si>
  <si>
    <t>COMBINATION STRAIN POLE, TYPE TC-81.11, DESIGN 13</t>
  </si>
  <si>
    <t>632E87151</t>
  </si>
  <si>
    <t>COMBINATION STRAIN POLE, TYPE TC-81.11, DESIGN 13, AS PER PLAN</t>
  </si>
  <si>
    <t>632E87160</t>
  </si>
  <si>
    <t>COMBINATION STRAIN POLE, TYPE TC-81.11, DESIGN 14</t>
  </si>
  <si>
    <t>632E87161</t>
  </si>
  <si>
    <t>COMBINATION STRAIN POLE, TYPE TC-81.11, DESIGN 14, AS PER PLAN</t>
  </si>
  <si>
    <t>632E89250</t>
  </si>
  <si>
    <t>POLE ENTRANCE FITTING</t>
  </si>
  <si>
    <t>632E89251</t>
  </si>
  <si>
    <t>POLE ENTRANCE FITTING, AS PER PLAN</t>
  </si>
  <si>
    <t>632E89300</t>
  </si>
  <si>
    <t>WOOD POLE</t>
  </si>
  <si>
    <t>632E89301</t>
  </si>
  <si>
    <t>WOOD POLE, AS PER PLAN</t>
  </si>
  <si>
    <t>632E89400</t>
  </si>
  <si>
    <t>DOWN GUY</t>
  </si>
  <si>
    <t>632E89401</t>
  </si>
  <si>
    <t>DOWN GUY, AS PER PLAN</t>
  </si>
  <si>
    <t>632E89500</t>
  </si>
  <si>
    <t>PEDESTAL, 3'</t>
  </si>
  <si>
    <t>632E89501</t>
  </si>
  <si>
    <t>PEDESTAL, 3', AS PER PLAN</t>
  </si>
  <si>
    <t>632E89510</t>
  </si>
  <si>
    <t>PEDESTAL, 5'</t>
  </si>
  <si>
    <t>632E89511</t>
  </si>
  <si>
    <t>PEDESTAL, 5', AS PER PLAN</t>
  </si>
  <si>
    <t>632E89520</t>
  </si>
  <si>
    <t>PEDESTAL, 6'</t>
  </si>
  <si>
    <t>632E89521</t>
  </si>
  <si>
    <t>PEDESTAL, 6', AS PER PLAN</t>
  </si>
  <si>
    <t>632E89600</t>
  </si>
  <si>
    <t>PEDESTAL, 8'</t>
  </si>
  <si>
    <t>632E89601</t>
  </si>
  <si>
    <t>PEDESTAL, 8', AS PER PLAN</t>
  </si>
  <si>
    <t>632E89610</t>
  </si>
  <si>
    <t>PEDESTAL, 9'</t>
  </si>
  <si>
    <t>632E89611</t>
  </si>
  <si>
    <t>PEDESTAL, 9', AS PER PLAN</t>
  </si>
  <si>
    <t>632E89700</t>
  </si>
  <si>
    <t>PEDESTAL, 11'</t>
  </si>
  <si>
    <t>632E89701</t>
  </si>
  <si>
    <t>PEDESTAL, 11', AS PER PLAN</t>
  </si>
  <si>
    <t>632E89750</t>
  </si>
  <si>
    <t>PEDESTAL, 15'</t>
  </si>
  <si>
    <t>632E89751</t>
  </si>
  <si>
    <t>PEDESTAL, 15', AS PER PLAN</t>
  </si>
  <si>
    <t>632E89800</t>
  </si>
  <si>
    <t>PEDESTAL, 3', TRANSFORMER BASE</t>
  </si>
  <si>
    <t>632E89801</t>
  </si>
  <si>
    <t>PEDESTAL, 3', TRANSFORMER BASE, AS PER PLAN</t>
  </si>
  <si>
    <t>632E89802</t>
  </si>
  <si>
    <t>PEDESTAL, 5', TRANSFORMER BASE</t>
  </si>
  <si>
    <t>632E89803</t>
  </si>
  <si>
    <t>PEDESTAL, 5', TRANSFORMER BASE, AS PER PLAN</t>
  </si>
  <si>
    <t>632E89804</t>
  </si>
  <si>
    <t>PEDESTAL, 7', TRANSFORMER BASE</t>
  </si>
  <si>
    <t>632E89805</t>
  </si>
  <si>
    <t>PEDESTAL, 7', TRANSFORMER BASE, AS PER PLAN</t>
  </si>
  <si>
    <t>632E89806</t>
  </si>
  <si>
    <t>PEDESTAL, 6', TRANSFORMER BASE</t>
  </si>
  <si>
    <t>632E89807</t>
  </si>
  <si>
    <t>PEDESTAL, 6', TRANSFORMER BASE, AS PER PLAN</t>
  </si>
  <si>
    <t>632E89900</t>
  </si>
  <si>
    <t>PEDESTAL, 8', TRANSFORMER BASE</t>
  </si>
  <si>
    <t>632E89901</t>
  </si>
  <si>
    <t>PEDESTAL, 8', TRANSFORMER BASE, AS PER PLAN</t>
  </si>
  <si>
    <t>632E89904</t>
  </si>
  <si>
    <t>PEDESTAL, 10', TRANSFORMER BASE</t>
  </si>
  <si>
    <t>632E89905</t>
  </si>
  <si>
    <t>PEDESTAL, 10', TRANSFORMER BASE, AS PER PLAN</t>
  </si>
  <si>
    <t>632E90000</t>
  </si>
  <si>
    <t>PEDESTAL, 11', TRANSFORMER BASE</t>
  </si>
  <si>
    <t>632E90001</t>
  </si>
  <si>
    <t>PEDESTAL, 11', TRANSFORMER BASE, AS PER PLAN</t>
  </si>
  <si>
    <t>632E90008</t>
  </si>
  <si>
    <t>PEDESTAL, 15', TRANSFORMER BASE</t>
  </si>
  <si>
    <t>632E90010</t>
  </si>
  <si>
    <t>PEDESTAL, MISC.:</t>
  </si>
  <si>
    <t>632E90020</t>
  </si>
  <si>
    <t>REMOVAL OF MISCELLANEOUS TRAFFIC SIGNAL ITEM</t>
  </si>
  <si>
    <t>632E90030</t>
  </si>
  <si>
    <t>632E90100</t>
  </si>
  <si>
    <t>REMOVAL OF TRAFFIC SIGNAL INSTALLATION</t>
  </si>
  <si>
    <t>632E90101</t>
  </si>
  <si>
    <t>REMOVAL OF TRAFFIC SIGNAL INSTALLATION, AS PER PLAN</t>
  </si>
  <si>
    <t>632E90102</t>
  </si>
  <si>
    <t>REMOVAL OF TRAFFIC SIGNAL INSTALLATION FOR STORAGE</t>
  </si>
  <si>
    <t>632E90103</t>
  </si>
  <si>
    <t>REMOVAL OF TRAFFIC SIGNAL INSTALLATION FOR STORAGE, AS PER PLAN</t>
  </si>
  <si>
    <t>632E90104</t>
  </si>
  <si>
    <t>REUSE OF TRAFFIC CONTROL ITEM</t>
  </si>
  <si>
    <t>SPECIFY TYPE OF ITEM</t>
  </si>
  <si>
    <t>632E90200</t>
  </si>
  <si>
    <t>REUSE OF VEHICULAR SIGNAL HEAD</t>
  </si>
  <si>
    <t>632E90201</t>
  </si>
  <si>
    <t>REUSE OF VEHICULAR SIGNAL HEAD, AS PER PLAN</t>
  </si>
  <si>
    <t>632E90202</t>
  </si>
  <si>
    <t>REUSE OF PEDESTRIAN SIGNAL HEAD</t>
  </si>
  <si>
    <t>632E90203</t>
  </si>
  <si>
    <t>REUSE OF PEDESTRIAN SIGNAL HEAD, AS PER PLAN</t>
  </si>
  <si>
    <t>632E90204</t>
  </si>
  <si>
    <t>REUSE OF LOOP DETECTOR UNIT</t>
  </si>
  <si>
    <t>632E90206</t>
  </si>
  <si>
    <t>REUSE OF SIGNAL SUPPORT</t>
  </si>
  <si>
    <t>632E90207</t>
  </si>
  <si>
    <t>REUSE OF SIGNAL SUPPORT, AS PER PLAN</t>
  </si>
  <si>
    <t>632E90208</t>
  </si>
  <si>
    <t>REUSE OF STRAIN POLE</t>
  </si>
  <si>
    <t>632E90209</t>
  </si>
  <si>
    <t>REUSE OF STRAIN POLE, AS PER PLAN</t>
  </si>
  <si>
    <t>632E90210</t>
  </si>
  <si>
    <t>REUSE OF PEDESTRIAN PUSHBUTTON</t>
  </si>
  <si>
    <t>632E90211</t>
  </si>
  <si>
    <t>REUSE OF PEDESTRIAN PUSHBUTTON, AS PER PLAN</t>
  </si>
  <si>
    <t>632E90212</t>
  </si>
  <si>
    <t>REUSE OF CONTROLLER</t>
  </si>
  <si>
    <t>632E90213</t>
  </si>
  <si>
    <t>REUSE OF CONTROLLER, AS PER PLAN</t>
  </si>
  <si>
    <t>632E90300</t>
  </si>
  <si>
    <t>SIGNALIZATION, MISC.:</t>
  </si>
  <si>
    <t>632E90400</t>
  </si>
  <si>
    <t>632E90500</t>
  </si>
  <si>
    <t>632E90600</t>
  </si>
  <si>
    <t>632E90700</t>
  </si>
  <si>
    <t>632E90800</t>
  </si>
  <si>
    <t>632E90900</t>
  </si>
  <si>
    <t>632E99000</t>
  </si>
  <si>
    <t>SPECIAL - TRAFFIC SIGNALS</t>
  </si>
  <si>
    <t>633E45000</t>
  </si>
  <si>
    <t>GPS (GLOBAL POSITIONING SYSTEM) CLOCK ASSEMBLY</t>
  </si>
  <si>
    <t>633E45001</t>
  </si>
  <si>
    <t>GPS (GLOBAL POSITIONING SYSTEM) CLOCK ASSEMBLY, AS PER PLAN</t>
  </si>
  <si>
    <t>633E65510</t>
  </si>
  <si>
    <t>CABINET, TYPE TS-2</t>
  </si>
  <si>
    <t>633E65511</t>
  </si>
  <si>
    <t>CABINET, TYPE TS-2, AS PER PLAN</t>
  </si>
  <si>
    <t>633E65520</t>
  </si>
  <si>
    <t>CABINET, TYPE 332</t>
  </si>
  <si>
    <t>633E65521</t>
  </si>
  <si>
    <t>CABINET, TYPE 332, AS PER PLAN</t>
  </si>
  <si>
    <t>633E65522</t>
  </si>
  <si>
    <t>CABINET, TYPE 332L</t>
  </si>
  <si>
    <t>633E65523</t>
  </si>
  <si>
    <t>CABINET, TYPE 332L, AS PER PLAN</t>
  </si>
  <si>
    <t>633E65530</t>
  </si>
  <si>
    <t>CABINET, TYPE 336</t>
  </si>
  <si>
    <t>633E65531</t>
  </si>
  <si>
    <t>CABINET, TYPE 336, AS PER PLAN</t>
  </si>
  <si>
    <t>633E65532</t>
  </si>
  <si>
    <t>CABINET, TYPE 336L</t>
  </si>
  <si>
    <t>633E65533</t>
  </si>
  <si>
    <t>CABINET, TYPE 336L, AS PER PLAN</t>
  </si>
  <si>
    <t>633E65560</t>
  </si>
  <si>
    <t>CABINET, TYPE TS-2, FURNISH ONLY</t>
  </si>
  <si>
    <t>633E65570</t>
  </si>
  <si>
    <t>CABINET, TYPE 332, FURNISH ONLY</t>
  </si>
  <si>
    <t>633E65572</t>
  </si>
  <si>
    <t>CABINET, TYPE 332L, FURNISH ONLY</t>
  </si>
  <si>
    <t>633E65580</t>
  </si>
  <si>
    <t>CABINET, TYPE 336, FURNISH ONLY</t>
  </si>
  <si>
    <t>633E65582</t>
  </si>
  <si>
    <t>CABINET, TYPE 336L, FURNISH ONLY</t>
  </si>
  <si>
    <t>633E67100</t>
  </si>
  <si>
    <t>CABINET FOUNDATION</t>
  </si>
  <si>
    <t>633E67101</t>
  </si>
  <si>
    <t>CABINET FOUNDATION, AS PER PLAN</t>
  </si>
  <si>
    <t>633E67200</t>
  </si>
  <si>
    <t>CONTROLLER WORK PAD</t>
  </si>
  <si>
    <t>633E67201</t>
  </si>
  <si>
    <t>CONTROLLER WORK PAD, AS PER PLAN</t>
  </si>
  <si>
    <t>633E67500</t>
  </si>
  <si>
    <t>UNINTERRUPTIBLE POWER SUPPLY (UPS), BATTERY REPLACEMENT</t>
  </si>
  <si>
    <t>633E67501</t>
  </si>
  <si>
    <t>UNINTERRUPTIBLE POWER SUPPLY (UPS), BATTERY REPLACEMENT, AS PER PLAN</t>
  </si>
  <si>
    <t>633E68500</t>
  </si>
  <si>
    <t>TELEPHONE SERVICE</t>
  </si>
  <si>
    <t>633E68501</t>
  </si>
  <si>
    <t>TELEPHONE SERVICE, AS PER PLAN</t>
  </si>
  <si>
    <t>633E68510</t>
  </si>
  <si>
    <t>COMMUNICATIONS</t>
  </si>
  <si>
    <t>633E68511</t>
  </si>
  <si>
    <t>COMMUNICATIONS, AS PER PLAN</t>
  </si>
  <si>
    <t>633E71000</t>
  </si>
  <si>
    <t>FLASHER CONTROLLER</t>
  </si>
  <si>
    <t>633E71001</t>
  </si>
  <si>
    <t>FLASHER CONTROLLER, AS PER PLAN</t>
  </si>
  <si>
    <t>633E72000</t>
  </si>
  <si>
    <t>TRAINING</t>
  </si>
  <si>
    <t>633E72001</t>
  </si>
  <si>
    <t>TRAINING, AS PER PLAN</t>
  </si>
  <si>
    <t>633E74000</t>
  </si>
  <si>
    <t>UNINTERRUPTIBLE POWER SUPPLY (UPS)</t>
  </si>
  <si>
    <t>633E74001</t>
  </si>
  <si>
    <t>UNINTERRUPTIBLE POWER SUPPLY (UPS), AS PER PLAN</t>
  </si>
  <si>
    <t>633E75000</t>
  </si>
  <si>
    <t>UNINTERRUPTIBLE POWER SUPPLY (UPS), 1000 WATT</t>
  </si>
  <si>
    <t>633E75001</t>
  </si>
  <si>
    <t>UNINTERRUPTIBLE POWER SUPPLY (UPS), 1000 WATT, AS PER PLAN</t>
  </si>
  <si>
    <t>633E99000</t>
  </si>
  <si>
    <t>CONTROLLER ITEM, MISC.:</t>
  </si>
  <si>
    <t>633E99300</t>
  </si>
  <si>
    <t>633E99400</t>
  </si>
  <si>
    <t>638E00090</t>
  </si>
  <si>
    <t>3" WATER MAIN DUCTILE IRON PIPE ANSI CLASS 52, BOLTLESS-RESTRAINED JOINTS AND FITTINGS</t>
  </si>
  <si>
    <t>638E00091</t>
  </si>
  <si>
    <t>3" WATER MAIN DUCTILE IRON PIPE ANSI CLASS 52, BOLTLESS-RESTRAINED JOINTS AND FITTINGS, AS PER PLAN</t>
  </si>
  <si>
    <t>638E00100</t>
  </si>
  <si>
    <t>4" WATER MAIN DUCTILE IRON PIPE ANSI CLASS 52, PUSH-ON JOINTS AND FITTINGS</t>
  </si>
  <si>
    <t>638E00101</t>
  </si>
  <si>
    <t>4" WATER MAIN DUCTILE IRON PIPE ANSI CLASS 52, PUSH-ON JOINTS AND FITTINGS, AS PER PLAN</t>
  </si>
  <si>
    <t>638E00104</t>
  </si>
  <si>
    <t>4" WATER MAIN DUCTILE IRON PIPE ANSI CLASS 53, PUSH-ON JOINTS AND FITTINGS</t>
  </si>
  <si>
    <t>638E00105</t>
  </si>
  <si>
    <t>4" WATER MAIN DUCTILE IRON PIPE ANSI CLASS 53, PUSH-ON JOINTS AND FITTINGS, AS PER PLAN</t>
  </si>
  <si>
    <t>638E00200</t>
  </si>
  <si>
    <t>4" WATER MAIN DUCTILE IRON PIPE ANSI CLASS 52, MECHANICAL JOINTS AND FITTINGS</t>
  </si>
  <si>
    <t>638E00201</t>
  </si>
  <si>
    <t>4" WATER MAIN DUCTILE IRON PIPE ANSI CLASS 52, MECHANICAL JOINTS AND FITTINGS, AS PER PLAN</t>
  </si>
  <si>
    <t>638E00204</t>
  </si>
  <si>
    <t>4" WATER MAIN DUCTILE IRON PIPE ANSI CLASS 53, MECHANICAL JOINTS AND FITTINGS</t>
  </si>
  <si>
    <t>638E00205</t>
  </si>
  <si>
    <t>4" WATER MAIN DUCTILE IRON PIPE ANSI CLASS 53, MECHANICAL JOINTS AND FITTINGS, AS PER PLAN</t>
  </si>
  <si>
    <t>638E00300</t>
  </si>
  <si>
    <t>4" WATER MAIN DUCTILE IRON PIPE ANSI CLASS 52, BOLTLESS-RESTRAINED JOINTS AND FITTINGS</t>
  </si>
  <si>
    <t>638E00301</t>
  </si>
  <si>
    <t>4" WATER MAIN DUCTILE IRON PIPE ANSI CLASS 52, BOLTLESS-RESTRAINED JOINTS AND FITTINGS, AS PER PLAN</t>
  </si>
  <si>
    <t>638E00304</t>
  </si>
  <si>
    <t>4" WATER MAIN DUCTILE IRON PIPE ANSI CLASS 53, BOLTLESS-RESTRAINED JOINTS AND FITTINGS</t>
  </si>
  <si>
    <t>638E00305</t>
  </si>
  <si>
    <t>4" WATER MAIN DUCTILE IRON PIPE ANSI CLASS 53, BOLTLESS-RESTRAINED JOINTS AND FITTINGS, AS PER PLAN</t>
  </si>
  <si>
    <t>638E00390</t>
  </si>
  <si>
    <t>4" WATER MAIN POLYVINYL CHLORIDE PIPE AND FITTINGS</t>
  </si>
  <si>
    <t>638E00391</t>
  </si>
  <si>
    <t>4" WATER MAIN POLYVINYL CHLORIDE PIPE AND FITTINGS, AS PER PLAN</t>
  </si>
  <si>
    <t>638E00400</t>
  </si>
  <si>
    <t>4" WATER MAIN POLYVINYL CHLORIDE PIPE AND FITTINGS, ASTM SDR 26</t>
  </si>
  <si>
    <t>638E00450</t>
  </si>
  <si>
    <t>4" WATER MAIN POLYVINYL CHLORIDE PIPE AND FITTINGS, ASTM SDR 21</t>
  </si>
  <si>
    <t>638E00451</t>
  </si>
  <si>
    <t>4" WATER MAIN POLYVINYL CHLORIDE PIPE AND FITTINGS, ASTM SDR 21, AS PER PLAN</t>
  </si>
  <si>
    <t>638E00520</t>
  </si>
  <si>
    <t>4" WATER MAIN POLYVINYL CHLORIDE PIPE AND FITTINGS, AWWA C900, DR18</t>
  </si>
  <si>
    <t>638E00521</t>
  </si>
  <si>
    <t>4" WATER MAIN POLYVINYL CHLORIDE PIPE AND FITTINGS, AWWA C900, DR18, AS PER PLAN</t>
  </si>
  <si>
    <t>638E00600</t>
  </si>
  <si>
    <t>6" WATER MAIN DUCTILE IRON PIPE ANSI CLASS 52, PUSH-ON JOINTS AND FITTINGS</t>
  </si>
  <si>
    <t>638E00601</t>
  </si>
  <si>
    <t>6" WATER MAIN DUCTILE IRON PIPE ANSI CLASS 52, PUSH-ON JOINTS AND FITTINGS, AS PER PLAN</t>
  </si>
  <si>
    <t>638E00604</t>
  </si>
  <si>
    <t>6" WATER MAIN DUCTILE IRON PIPE ANSI CLASS 53, PUSH-ON JOINTS AND FITTINGS</t>
  </si>
  <si>
    <t>638E00605</t>
  </si>
  <si>
    <t>6" WATER MAIN DUCTILE IRON PIPE ANSI CLASS 53, PUSH-ON JOINTS AND FITTINGS, AS PER PLAN</t>
  </si>
  <si>
    <t>638E00606</t>
  </si>
  <si>
    <t>6" WATER MAIN DUCTILE IRON PIPE ANSI CLASS 54, PUSH-ON JOINTS AND FITTINGS</t>
  </si>
  <si>
    <t>638E00700</t>
  </si>
  <si>
    <t>6" WATER MAIN DUCTILE IRON PIPE ANSI CLASS 52, MECHANICAL JOINTS AND FITTINGS</t>
  </si>
  <si>
    <t>638E00701</t>
  </si>
  <si>
    <t>6" WATER MAIN DUCTILE IRON PIPE ANSI CLASS 52, MECHANICAL JOINTS AND FITTINGS, AS PER PLAN</t>
  </si>
  <si>
    <t>638E00704</t>
  </si>
  <si>
    <t>6" WATER MAIN DUCTILE IRON PIPE ANSI CLASS 53, MECHANICAL JOINTS AND FITTINGS</t>
  </si>
  <si>
    <t>638E00705</t>
  </si>
  <si>
    <t>6" WATER MAIN DUCTILE IRON PIPE ANSI CLASS 53, MECHANICAL JOINTS AND FITTINGS, AS PER PLAN</t>
  </si>
  <si>
    <t>638E00706</t>
  </si>
  <si>
    <t>6" WATER MAIN DUCTILE IRON PIPE ANSI CLASS 54, MECHANICAL JOINTS AND FITTINGS</t>
  </si>
  <si>
    <t>638E00708</t>
  </si>
  <si>
    <t>6" WATER MAIN DUCTILE IRON PIPE ANSI CLASS 56, MECHANICAL JOINTS AND FITTINGS</t>
  </si>
  <si>
    <t>638E00800</t>
  </si>
  <si>
    <t>6" WATER MAIN DUCTILE IRON PIPE ANSI CLASS 52, BOLTLESS-RESTRAINED JOINTS AND FITTINGS</t>
  </si>
  <si>
    <t>638E00801</t>
  </si>
  <si>
    <t>6" WATER MAIN DUCTILE IRON PIPE ANSI CLASS 52, BOLTLESS-RESTRAINED JOINTS AND FITTINGS, AS PER PLAN</t>
  </si>
  <si>
    <t>638E00804</t>
  </si>
  <si>
    <t>6" WATER MAIN DUCTILE IRON PIPE ANSI CLASS 53, BOLTLESS-RESTRAINED JOINTS AND FITTINGS</t>
  </si>
  <si>
    <t>638E00805</t>
  </si>
  <si>
    <t>6" WATER MAIN DUCTILE IRON PIPE ANSI CLASS 53, BOLTLESS-RESTRAINED JOINTS AND FITTINGS, AS PER PLAN</t>
  </si>
  <si>
    <t>638E00808</t>
  </si>
  <si>
    <t>6" WATER MAIN DUCTILE IRON PIPE ANSI CLASS 56, BALL AND SOCKET JOINTS AND FITTINGS</t>
  </si>
  <si>
    <t>638E00900</t>
  </si>
  <si>
    <t>6" WATER MAIN DUCTILE IRON PIPE ANSI CLASS 55, BALL AND SOCKET JOINTS AND FITTINGS</t>
  </si>
  <si>
    <t>638E00904</t>
  </si>
  <si>
    <t>6" WATER MAIN DUCTILE IRON ANCHORING PIPE AND FITTINGS</t>
  </si>
  <si>
    <t>638E00905</t>
  </si>
  <si>
    <t>6" WATER MAIN DUCTILE IRON ANCHORING PIPE AND FITTINGS, AS PER PLAN</t>
  </si>
  <si>
    <t>638E00990</t>
  </si>
  <si>
    <t>6" WATER MAIN POLYVINYL CHLORIDE PIPE AND FITTINGS, ASTM SDR 21</t>
  </si>
  <si>
    <t>638E00991</t>
  </si>
  <si>
    <t>6" WATER MAIN POLYVINYL CHLORIDE PIPE AND FITTINGS, ASTM SDR 21, AS PER PLAN</t>
  </si>
  <si>
    <t>638E01000</t>
  </si>
  <si>
    <t>6" WATER MAIN POLYVINYL CHLORIDE PIPE AND FITTINGS, ASTM SDR 26</t>
  </si>
  <si>
    <t>638E01120</t>
  </si>
  <si>
    <t>6" WATER MAIN POLYVINYL CHLORIDE PIPE AND FITTINGS, AWWA C900, DR25</t>
  </si>
  <si>
    <t>638E01130</t>
  </si>
  <si>
    <t>6" WATER MAIN POLYVINYL CHLORIDE PIPE AND FITTINGS, AWWA C900, DR18</t>
  </si>
  <si>
    <t>638E01131</t>
  </si>
  <si>
    <t>6" WATER MAIN POLYVINYL CHLORIDE PIPE AND FITTINGS, AWWA C900, DR18, AS PER PLAN</t>
  </si>
  <si>
    <t>638E01140</t>
  </si>
  <si>
    <t>6" WATER MAIN POLYVINYL CHLORIDE PIPE AND FITTINGS, AWWA C900, DR14</t>
  </si>
  <si>
    <t>638E01141</t>
  </si>
  <si>
    <t>6" WATER MAIN POLYVINYL CHLORIDE PIPE AND FITTINGS, AWWA C900, DR14, AS PER PLAN</t>
  </si>
  <si>
    <t>638E01190</t>
  </si>
  <si>
    <t>6" WATER MAIN POLYVINYL CHLORIDE PIPE AND FITTINGS</t>
  </si>
  <si>
    <t>638E01191</t>
  </si>
  <si>
    <t>6" WATER MAIN POLYVINYL CHLORIDE PIPE AND FITTINGS, AS PER PLAN</t>
  </si>
  <si>
    <t>638E01200</t>
  </si>
  <si>
    <t>8" WATER MAIN DUCTILE IRON PIPE ANSI CLASS 52, PUSH-ON JOINTS AND FITTINGS</t>
  </si>
  <si>
    <t>638E01201</t>
  </si>
  <si>
    <t>8" WATER MAIN DUCTILE IRON PIPE ANSI CLASS 52, PUSH-ON JOINTS AND FITTINGS, AS PER PLAN</t>
  </si>
  <si>
    <t>638E01204</t>
  </si>
  <si>
    <t>8" WATER MAIN DUCTILE IRON PIPE ANSI CLASS 53, PUSH-ON JOINTS AND FITTINGS</t>
  </si>
  <si>
    <t>638E01205</t>
  </si>
  <si>
    <t>8" WATER MAIN DUCTILE IRON PIPE ANSI CLASS 53, PUSH-ON JOINTS AND FITTINGS, AS PER PLAN</t>
  </si>
  <si>
    <t>638E01206</t>
  </si>
  <si>
    <t>8" WATER MAIN DUCTILE IRON PIPE ANSI CLASS 54, PUSH-ON JOINTS AND FITTINGS</t>
  </si>
  <si>
    <t>638E01300</t>
  </si>
  <si>
    <t>8" WATER MAIN DUCTILE IRON PIPE ANSI CLASS 52, MECHANICAL JOINTS AND FITTINGS</t>
  </si>
  <si>
    <t>638E01301</t>
  </si>
  <si>
    <t>8" WATER MAIN DUCTILE IRON PIPE ANSI CLASS 52, MECHANICAL JOINTS AND FITTINGS, AS PER PLAN</t>
  </si>
  <si>
    <t>638E01304</t>
  </si>
  <si>
    <t>8" WATER MAIN DUCTILE IRON PIPE ANSI CLASS 53, MECHANICAL JOINTS AND FITTINGS</t>
  </si>
  <si>
    <t>638E01305</t>
  </si>
  <si>
    <t>8" WATER MAIN DUCTILE IRON PIPE ANSI CLASS 53, MECHANICAL JOINTS AND FITTINGS, AS PER PLAN</t>
  </si>
  <si>
    <t>638E01308</t>
  </si>
  <si>
    <t>8" WATER MAIN DUCTILE IRON PIPE ANSI CLASS 55, MECHANICAL JOINTS AND FITTINGS</t>
  </si>
  <si>
    <t>638E01309</t>
  </si>
  <si>
    <t>8" WATER MAIN DUCTILE IRON PIPE ANSI CLASS 55, MECHANICAL JOINTS AND FITTINGS, AS PER PLAN</t>
  </si>
  <si>
    <t>638E01316</t>
  </si>
  <si>
    <t>8" WATER MAIN DUCTILE IRON PIPE ANSI CLASS 56, MECHANICAL JOINTS AND FITTINGS</t>
  </si>
  <si>
    <t>638E01317</t>
  </si>
  <si>
    <t>8" WATER MAIN DUCTILE IRON PIPE ANSI CLASS 56, MECHANICAL JOINTS AND FITTINGS, AS PER PLAN</t>
  </si>
  <si>
    <t>638E01400</t>
  </si>
  <si>
    <t>8" WATER MAIN DUCTILE IRON PIPE ANSI CLASS 52, BOLTLESS-RESTRAINED JOINTS AND FITTINGS</t>
  </si>
  <si>
    <t>638E01401</t>
  </si>
  <si>
    <t>8" WATER MAIN DUCTILE IRON PIPE ANSI CLASS 52, BOLTLESS-RESTRAINED JOINTS AND FITTINGS, AS PER PLAN</t>
  </si>
  <si>
    <t>638E01404</t>
  </si>
  <si>
    <t>8" WATER MAIN DUCTILE IRON PIPE ANSI CLASS 53, BOLTLESS-RESTRAINED JOINTS AND FITTINGS</t>
  </si>
  <si>
    <t>638E01405</t>
  </si>
  <si>
    <t>8" WATER MAIN DUCTILE IRON PIPE ANSI CLASS 53, BOLTLESS-RESTRAINED JOINTS AND FITTINGS, AS PER PLAN</t>
  </si>
  <si>
    <t>638E01406</t>
  </si>
  <si>
    <t>8" WATER MAIN DUCTILE IRON PIPE ANSI CLASS 54, BOLTLESS-RESTRAINED JOINTS AND FITTINGS</t>
  </si>
  <si>
    <t>638E01407</t>
  </si>
  <si>
    <t>8" WATER MAIN DUCTILE IRON PIPE ANSI CLASS 54, BOLTLESS-RESTRAINED JOINTS AND FITTINGS, AS PER PLAN</t>
  </si>
  <si>
    <t>638E01408</t>
  </si>
  <si>
    <t>8" WATER MAIN DUCTILE IRON PIPE ANSI CLASS 56, BOLTLESS-RESTRAINED JOINTS AND FITTINGS</t>
  </si>
  <si>
    <t>638E01409</t>
  </si>
  <si>
    <t>8" WATER MAIN DUCTILE IRON PIPE ANSI CLASS 56, BOLTLESS-RESTRAINED JOINTS AND FITTINGS, AS PER PLAN</t>
  </si>
  <si>
    <t>638E01500</t>
  </si>
  <si>
    <t>8" WATER MAIN DUCTILE IRON PIPE ANSI CLASS 55, BALL AND SOCKET JOINTS AND FITTINGS</t>
  </si>
  <si>
    <t>638E01501</t>
  </si>
  <si>
    <t>8" WATER MAIN DUCTILE IRON PIPE ANSI CLASS 55, BALL AND SOCKET JOINTS AND FITTINGS, AS PER PLAN</t>
  </si>
  <si>
    <t>638E01600</t>
  </si>
  <si>
    <t>8" WATER MAIN POLYVINYL CHLORIDE PIPE AND FITTINGS, ASTM SDR 26</t>
  </si>
  <si>
    <t>638E01601</t>
  </si>
  <si>
    <t>8" WATER MAIN POLYVINYL CHLORIDE PIPE AND FITTINGS, ASTM SDR 26, AS PER PLAN</t>
  </si>
  <si>
    <t>638E01710</t>
  </si>
  <si>
    <t>8" WATER MAIN POLYVINYL CHLORIDE PIPE AND FITTINGS, AWWA C900, DR14</t>
  </si>
  <si>
    <t>638E01711</t>
  </si>
  <si>
    <t>8" WATER MAIN POLYVINYL CHLORIDE PIPE AND FITTINGS, AWWA C900, DR14, AS PER PLAN</t>
  </si>
  <si>
    <t>638E01720</t>
  </si>
  <si>
    <t>8" WATER MAIN POLYVINYL CHLORIDE PIPE AND FITTINGS, AWWA C900, DR18</t>
  </si>
  <si>
    <t>638E01721</t>
  </si>
  <si>
    <t>8" WATER MAIN POLYVINYL CHLORIDE PIPE AND FITTINGS, AWWA C900, DR18, AS PER PLAN</t>
  </si>
  <si>
    <t>638E01800</t>
  </si>
  <si>
    <t>10" WATER MAIN DUCTILE IRON PIPE ANSI CLASS 52, PUSH-ON JOINTS AND FITTINGS</t>
  </si>
  <si>
    <t>638E01801</t>
  </si>
  <si>
    <t>10" WATER MAIN DUCTILE IRON PIPE ANSI CLASS 52, PUSH-ON JOINTS AND FITTINGS, AS PER PLAN</t>
  </si>
  <si>
    <t>638E01804</t>
  </si>
  <si>
    <t>10" WATER MAIN DUCTILE IRON PIPE ANSI CLASS 53, PUSH-ON JOINTS AND FITTINGS</t>
  </si>
  <si>
    <t>638E01805</t>
  </si>
  <si>
    <t>10" WATER MAIN DUCTILE IRON PIPE ANSI CLASS 53, PUSH-ON JOINTS AND FITTINGS, AS PER PLAN</t>
  </si>
  <si>
    <t>638E01900</t>
  </si>
  <si>
    <t>10" WATER MAIN DUCTILE IRON PIPE ANSI CLASS 52, MECHANICAL JOINTS AND FITTINGS</t>
  </si>
  <si>
    <t>638E01901</t>
  </si>
  <si>
    <t>10" WATER MAIN DUCTILE IRON PIPE ANSI CLASS 52, MECHANICAL JOINTS AND FITTINGS, AS PER PLAN</t>
  </si>
  <si>
    <t>638E01904</t>
  </si>
  <si>
    <t>10" WATER MAIN DUCTILE IRON PIPE ANSI CLASS 53, MECHANICAL JOINTS AND FITTINGS</t>
  </si>
  <si>
    <t>638E02000</t>
  </si>
  <si>
    <t>10" WATER MAIN DUCTILE IRON PIPE ANSI CLASS 52, BOLTLESS-RESTRAINED JOINTS AND FITTINGS</t>
  </si>
  <si>
    <t>638E02001</t>
  </si>
  <si>
    <t>10" WATER MAIN DUCTILE IRON PIPE ANSI CLASS 52, BOLTLESS-RESTRAINED JOINTS AND FITTINGS, AS PER PLAN</t>
  </si>
  <si>
    <t>638E02004</t>
  </si>
  <si>
    <t>10" WATER MAIN DUCTILE IRON PIPE ANSI CLASS 53, BOLTLESS-RESTRAINED JOINTS AND FITTINGS</t>
  </si>
  <si>
    <t>638E02005</t>
  </si>
  <si>
    <t>10" WATER MAIN DUCTILE IRON PIPE ANSI CLASS 53, BOLTLESS - RESTRAINED JOINTS AND FITTINGS, AS PER PLAN</t>
  </si>
  <si>
    <t>638E02100</t>
  </si>
  <si>
    <t>10" WATER MAIN DUCTILE IRON PIPE ANSI CLASS 55, BALL AND SOCKET JOINTS AND FITTINGS</t>
  </si>
  <si>
    <t>638E02104</t>
  </si>
  <si>
    <t>10" WATER MAIN DUCTILE IRON MECHANICAL JOINT AND FLANGED LONG SPAN PIPE</t>
  </si>
  <si>
    <t>638E02200</t>
  </si>
  <si>
    <t>10" WATER MAIN POLYVINYL CHLORIDE PIPE AND FITTINGS, ASTM SDR 26</t>
  </si>
  <si>
    <t>638E02320</t>
  </si>
  <si>
    <t>10" WATER MAIN POLYVINYL CHLORIDE PIPE AND FITTINGS, AWWA C900, DR18</t>
  </si>
  <si>
    <t>638E02321</t>
  </si>
  <si>
    <t>10" WATER MAIN POLYVINYL CHLORIDE PIPE AND FITTINGS, AWWA C900, DR18, AS PER PLAN</t>
  </si>
  <si>
    <t>638E02390</t>
  </si>
  <si>
    <t>10" WATER MAIN POLYVINYL CHLORIDE PIPE AND FITTINGS</t>
  </si>
  <si>
    <t>638E02400</t>
  </si>
  <si>
    <t>12" WATER MAIN DUCTILE IRON PIPE ANSI CLASS 52, PUSH-ON JOINTS AND FITTINGS</t>
  </si>
  <si>
    <t>638E02401</t>
  </si>
  <si>
    <t>12" WATERMAIN DUCTILE IRON PIPE ANSI CLASS 52, PUSH-ON JOINTS AND FITTINGS, AS PER PLAN</t>
  </si>
  <si>
    <t>638E02404</t>
  </si>
  <si>
    <t>12" WATER MAIN DUCTILE IRON PIPE ANSI CLASS 53, PUSH-ON JOINTS AND FITTINGS</t>
  </si>
  <si>
    <t>638E02405</t>
  </si>
  <si>
    <t>12" WATER MAIN DUCTILE IRON PIPE ANSI CLASS 53, PUSH-ON JOINTS AND FITTINGS, AS PER PLAN</t>
  </si>
  <si>
    <t>638E02500</t>
  </si>
  <si>
    <t>12" WATER MAIN DUCTILE IRON PIPE ANSI CLASS 52, MECHANICAL JOINTS AND FITTINGS</t>
  </si>
  <si>
    <t>638E02501</t>
  </si>
  <si>
    <t>12" WATER MAIN DUCTILE IRON PIPE ANSI CLASS 52, MECHANICAL JOINTS AND FITTINGS, AS PER PLAN</t>
  </si>
  <si>
    <t>638E02504</t>
  </si>
  <si>
    <t>12" WATER MAIN DUCTILE IRON PIPE ANSI CLASS 53, MECHANICAL JOINTS AND FITTINGS</t>
  </si>
  <si>
    <t>638E02505</t>
  </si>
  <si>
    <t>12" WATER MAIN DUCTILE IRON PIPE ANSI CLASS 53, MECHANICAL JOINTS AND FITTINGS, AS PER PLAN</t>
  </si>
  <si>
    <t>638E02506</t>
  </si>
  <si>
    <t>12" WATER MAIN DUCTILE IRON PIPE ANSI CLASS 54, MECHANICAL JOINTS AND FITTINGS</t>
  </si>
  <si>
    <t>638E02507</t>
  </si>
  <si>
    <t>12" WATER MAIN DUCTILE IRON PIPE ANSI CLASS 54, MECHANICAL JOINTS AND FITTING, AS PER PLAN</t>
  </si>
  <si>
    <t>638E02510</t>
  </si>
  <si>
    <t>12" WATER MAIN DUCTILE IRON PIPE ANSI CLASS 56, MECHANICAL JOINTS AND FITTINGS</t>
  </si>
  <si>
    <t>638E02600</t>
  </si>
  <si>
    <t>12" WATER MAIN DUCTILE IRON PIPE ANSI CLASS 52, BOLTLESS-RESTRAINED JOINTS AND FITTINGS</t>
  </si>
  <si>
    <t>638E02601</t>
  </si>
  <si>
    <t>12" WATER MAIN DUCTILE IRON PIPE ANSI CLASS 52, BOLTLESS-RESTRAINED JOINTS AND FITTINGS, AS PER PLAN</t>
  </si>
  <si>
    <t>638E02604</t>
  </si>
  <si>
    <t>12" WATER MAIN DUCTILE IRON PIPE ANSI CLASS 53, BOLTLESS-RESTRAINED JOINTS AND FITTINGS</t>
  </si>
  <si>
    <t>638E02605</t>
  </si>
  <si>
    <t>12" WATER MAIN DUCTILE IRON PIPE ANSI CLASS 53, BOLTLESS-RESTRAINED JOINTS AND FITTINGS, AS PER PLAN</t>
  </si>
  <si>
    <t>638E02700</t>
  </si>
  <si>
    <t>12" WATER MAIN DUCTILE IRON PIPE ANSI CLASS 55, BALL AND SOCKET JOINTS AND FITTINGS</t>
  </si>
  <si>
    <t>638E02701</t>
  </si>
  <si>
    <t>12" WATER MAIN DUCTILE IRON PIPE ANSI CLASS 55, BALL AND SOCKET JOINTS AND FITTINGS, AS PER PLAN</t>
  </si>
  <si>
    <t>638E02702</t>
  </si>
  <si>
    <t>12" WATER MAIN DUCTILE IRON MECHANICAL JOINT AND FLANGED LONG SPAN PIPE</t>
  </si>
  <si>
    <t>638E02710</t>
  </si>
  <si>
    <t>12" WATER MAIN DUCTILE IRON PIPE ANSI CLASS 56, BOLTLESS-RESTRAINED JOINTS AND FITTINGS</t>
  </si>
  <si>
    <t>638E02711</t>
  </si>
  <si>
    <t>12" WATER MAIN DUCTILE IRON PIPE ANSI CLASS 56, BOLTLESS-RESTRAINED JOINTS AND FITTINGS, AS PER PLAN</t>
  </si>
  <si>
    <t>638E02730</t>
  </si>
  <si>
    <t>12" WATER MAIN POLYVINYL CHLORIDE PIPE AND FITTINGS, AWWA C900, DR18</t>
  </si>
  <si>
    <t>638E02731</t>
  </si>
  <si>
    <t>12" WATER MAIN POLYVINYL CHLORIDE PIPE AND FITTINGS, AWWA C900, DR18, AS PER PLAN</t>
  </si>
  <si>
    <t>638E02750</t>
  </si>
  <si>
    <t>12" WATER MAIN POLYVINYL CHLORIDE PIPE AND FITTINGS, AWWA C900, DR-14</t>
  </si>
  <si>
    <t>638E02751</t>
  </si>
  <si>
    <t>12" WATER MAIN POLYVINYL CHLORIDE PIPE AND FITTINGS, AWWA C900, DR-14, AS PER PLAN</t>
  </si>
  <si>
    <t>638E02800</t>
  </si>
  <si>
    <t>12" WATER MAIN POLYVINYL CHLORIDE PIPE AND FITTINGS, ASTM SDR 26</t>
  </si>
  <si>
    <t>638E02850</t>
  </si>
  <si>
    <t>12" WATER MAIN POLYVINYL CHLORIDE PIPE AND FITTINGS, ASTM SDR 21</t>
  </si>
  <si>
    <t>638E02916</t>
  </si>
  <si>
    <t>14" WATER MAIN DUCTILE IRON PIPE ANSI CLASS 52, MECHANICAL JOINTS AND FITTINGS</t>
  </si>
  <si>
    <t>638E02917</t>
  </si>
  <si>
    <t>14" WATER MAIN DUCTILE IRON PIPE ANSI CLASS 52, MECHANICAL JOINTS AND FITTINGS, AS PER PLAN</t>
  </si>
  <si>
    <t>638E02920</t>
  </si>
  <si>
    <t>14" WATER MAIN DUCTILE IRON PIPE ANSI CLASS 53, MECHANICAL JOINTS AND FITTINGS</t>
  </si>
  <si>
    <t>638E02930</t>
  </si>
  <si>
    <t>14" WATER MAIN DUCTILE IRON PIPE ANSI CLASS 53, PUSH-ON JOINTS AND FITTINGS</t>
  </si>
  <si>
    <t>638E02931</t>
  </si>
  <si>
    <t>14" WATER MAIN DUCTILE IRON PIPE ANSI CLASS 53, PUSH-ON JOINTS AND FITTINGS, AS PER PLAN</t>
  </si>
  <si>
    <t>638E02990</t>
  </si>
  <si>
    <t>12" WATER MAIN POLYVINYL CHLORIDE PIPE AND FITTINGS</t>
  </si>
  <si>
    <t>638E03000</t>
  </si>
  <si>
    <t>16" WATER MAIN DUCTILE IRON PIPE ANSI CLASS 52, PUSH-ON JOINTS AND FITTINGS</t>
  </si>
  <si>
    <t>638E03001</t>
  </si>
  <si>
    <t>16" WATER MAIN DUCTILE IRON PIPE ANSI CLASS 52, PUSH-ON JOINTS AND FITTINGS, AS PER PLAN</t>
  </si>
  <si>
    <t>638E03004</t>
  </si>
  <si>
    <t>16" WATER MAIN DUCTILE IRON PIPE ANSI CLASS 53, PUSH-ON JOINTS AND FITTINGS</t>
  </si>
  <si>
    <t>638E03005</t>
  </si>
  <si>
    <t>16" WATER MAIN DUCTILE IRON PIPE ANSI CLASS 53, PUSH-ON JOINTS AND FITTINGS, AS PER PLAN</t>
  </si>
  <si>
    <t>638E03100</t>
  </si>
  <si>
    <t>16" WATER MAIN DUCTILE IRON PIPE ANSI CLASS 52, MECHANICAL JOINTS AND FITTINGS</t>
  </si>
  <si>
    <t>638E03101</t>
  </si>
  <si>
    <t>16" WATER MAIN DUCTILE IRON PIPE ANSI CLASS 52, MECHANICAL JOINTS AND FITTINGS, AS PER PLAN</t>
  </si>
  <si>
    <t>638E03104</t>
  </si>
  <si>
    <t>16" WATER MAIN DUCTILE IRON PIPE ANSI CLASS 53, MECHANICAL JOINTS AND FITTINGS</t>
  </si>
  <si>
    <t>638E03105</t>
  </si>
  <si>
    <t>16" WATER MAIN DUCTILE IRON PIPE ANSI CLASS 53, MECHANICAL JOINTS AND FITTINGS, AS PER PLAN</t>
  </si>
  <si>
    <t>638E03200</t>
  </si>
  <si>
    <t>16" WATER MAIN DUCTILE IRON PIPE ANSI CLASS 52, BOLTLESS-RESTRAINED JOINTS AND FITTINGS</t>
  </si>
  <si>
    <t>638E03201</t>
  </si>
  <si>
    <t>16" WATER MAIN DUCTILE IRON PIPE ANSI CLASS 52, BOLTLESS-RESTRAINED JOINTS AND FITTINGS, AS PER PLAN</t>
  </si>
  <si>
    <t>638E03204</t>
  </si>
  <si>
    <t>16" WATER MAIN DUCTILE IRON PIPE ANSI CLASS 53, BOLTLESS-RESTRAINED JOINTS AND FITTINGS</t>
  </si>
  <si>
    <t>638E03210</t>
  </si>
  <si>
    <t>16" WATER MAIN DUCTILE IRON PIPE ANSI CLASS 56, BOLTLESS-RESTRAINED JOINTS AND FITTINGS</t>
  </si>
  <si>
    <t>638E03300</t>
  </si>
  <si>
    <t>16" WATER MAIN DUCTILE IRON PIPE ANSI CLASS 56, BALL AND SOCKET JOINTS AND FITTINGS</t>
  </si>
  <si>
    <t>638E03380</t>
  </si>
  <si>
    <t>16" WATER MAIN POLYVINYL CHLORIDE PIPE AND FITTINGS, AWWA CLASS C905</t>
  </si>
  <si>
    <t>638E03390</t>
  </si>
  <si>
    <t>16" WATER MAIN POLYVINYL CHLORIDE PIPE AND FITTINGS</t>
  </si>
  <si>
    <t>638E03392</t>
  </si>
  <si>
    <t>18" WATER MAIN DUCTILE IRON PIPE ANSI CLASS 52, MECHANICAL JOINTS AND FITTINGS</t>
  </si>
  <si>
    <t>638E03400</t>
  </si>
  <si>
    <t>20" WATER MAIN DUCTILE IRON PIPE ANSI CLASS 52, PUSH-ON JOINTS AND FITTINGS</t>
  </si>
  <si>
    <t>638E03401</t>
  </si>
  <si>
    <t>20" WATER MAIN DUCTILE IRON PIPE ANSI CLASS 52, PUSH-ON JOINTS AND FITTINGS, AS PER PLAN</t>
  </si>
  <si>
    <t>638E03404</t>
  </si>
  <si>
    <t>20" WATER MAIN DUCTILE IRON PIPE ANSI CLASS 53, PUSH-ON JOINTS AND FITTINGS</t>
  </si>
  <si>
    <t>638E03500</t>
  </si>
  <si>
    <t>20" WATER MAIN DUCTILE IRON PIPE ANSI CLASS 52, MECHANICAL JOINTS AND FITTINGS</t>
  </si>
  <si>
    <t>638E03501</t>
  </si>
  <si>
    <t>20" WATER MAIN DUCTILE IRON PIPE ANSI CLASS 52, MECHANICAL JOINTS AND FITTINGS, AS PER PLAN</t>
  </si>
  <si>
    <t>638E03504</t>
  </si>
  <si>
    <t>20" WATER MAIN DUCTILE IRON PIPE ANSI CLASS 53, MECHANICAL JOINTS AND FITTINGS</t>
  </si>
  <si>
    <t>638E03508</t>
  </si>
  <si>
    <t>20" WATER MAIN DUCTILE IRON PIPE ANSI CLASS 56, MECHANICAL JOINTS AND FITTINGS</t>
  </si>
  <si>
    <t>638E03509</t>
  </si>
  <si>
    <t>20" WATER MAIN DUCTILE IRON PIPE ANSI CLASS 56, MECHANICAL JOINTS AND FITTINGS, AS PER PLAN</t>
  </si>
  <si>
    <t>638E03600</t>
  </si>
  <si>
    <t>20" WATER MAIN DUCTILE IRON PIPE ANSI CLASS 52, BOLTLESS-RESTRAINED JOINTS AND FITTINGS</t>
  </si>
  <si>
    <t>638E03604</t>
  </si>
  <si>
    <t>20" WATER MAIN DUCTILE IRON PIPE ANSI CLASS 53, BOLTLESS-RESTRAINED JOINTS AND FITTINGS</t>
  </si>
  <si>
    <t>638E03700</t>
  </si>
  <si>
    <t>20" WATER MAIN DUCTILE IRON PIPE ANSI CLASS 56, BALL AND SOCKET JOINTS AND FITTINGS</t>
  </si>
  <si>
    <t>638E03800</t>
  </si>
  <si>
    <t>24" WATER MAIN DUCTILE IRON PIPE ANSI CLASS 52, PUSH-ON JOINTS AND FITTINGS</t>
  </si>
  <si>
    <t>638E03804</t>
  </si>
  <si>
    <t>24" WATER MAIN DUCTILE IRON PIPE ANSI CLASS 53, PUSH-ON JOINTS AND FITTINGS</t>
  </si>
  <si>
    <t>638E03900</t>
  </si>
  <si>
    <t>24" WATER MAIN DUCTILE IRON PIPE ANSI CLASS 52, MECHANICAL JOINTS AND FITTINGS</t>
  </si>
  <si>
    <t>638E03901</t>
  </si>
  <si>
    <t>24" WATER MAIN DUCTILE IRON PIPE ANSI CLASS 52, MECHANICAL JOINTS AND FITTINGS, AS PER PLAN</t>
  </si>
  <si>
    <t>638E03904</t>
  </si>
  <si>
    <t>24" WATER MAIN DUCTILE IRON PIPE ANSI CLASS 53, MECHANICAL JOINTS AND FITTINGS</t>
  </si>
  <si>
    <t>638E04000</t>
  </si>
  <si>
    <t>24" WATER MAIN DUCTILE IRON PIPE ANSI CLASS 52, BOLTLESS-RESTRAINED JOINTS AND FITTINGS</t>
  </si>
  <si>
    <t>638E04004</t>
  </si>
  <si>
    <t>24" WATER MAIN DUCTILE IRON PIPE ANSI CLASS 53, BOLTLESS-RESTRAINED JOINTS AND FITTINGS</t>
  </si>
  <si>
    <t>638E04100</t>
  </si>
  <si>
    <t>24" WATER MAIN DUCTILE IRON PIPE ANSI CLASS 56, BALL AND SOCKET JOINTS AND FITTINGS</t>
  </si>
  <si>
    <t>638E04200</t>
  </si>
  <si>
    <t>30" WATER MAIN DUCTILE IRON PIPE ANSI CLASS 52, PUSH-ON JOINTS AND FITTINGS</t>
  </si>
  <si>
    <t>638E04204</t>
  </si>
  <si>
    <t>30" WATER MAIN DUCTILE IRON PIPE ANSI CLASS 53, PUSH-ON JOINTS AND FITTINGS</t>
  </si>
  <si>
    <t>638E04300</t>
  </si>
  <si>
    <t>30" WATER MAIN DUCTILE IRON PIPE ANSI CLASS 52, MECHANICAL JOINTS AND FITTINGS</t>
  </si>
  <si>
    <t>638E04304</t>
  </si>
  <si>
    <t>30" WATER MAIN DUCTILE IRON PIPE ANSI CLASS 53, MECHANICAL JOINTS AND FITTINGS</t>
  </si>
  <si>
    <t>638E04400</t>
  </si>
  <si>
    <t>30" WATER MAIN DUCTILE IRON PIPE ANSI CLASS 52, BOLTLESS-RESTRAINED JOINTS AND FITTINGS</t>
  </si>
  <si>
    <t>638E04404</t>
  </si>
  <si>
    <t>30" WATER MAIN DUCTILE IRON PIPE ANSI CLASS 53, BOLTLESS-RESTRAINED JOINTS AND FITTINGS</t>
  </si>
  <si>
    <t>638E04405</t>
  </si>
  <si>
    <t>30" WATER MAIN DUCTILE IRON PIPE ANSI CLASS 53, BOLTLESS-RESTRAINED JOINTS AND FITTINGS, AS PER PLAN</t>
  </si>
  <si>
    <t>638E04500</t>
  </si>
  <si>
    <t>30" WATER MAIN DUCTILE IRON PIPE ANSI CLASS 58, BALL AND SOCKET JOINTS AND FITTINGS</t>
  </si>
  <si>
    <t>638E04504</t>
  </si>
  <si>
    <t>36" WATER MAIN DUCTILE IRON PIPE ANSI CLASS 52, BOLTLESS RESTRAINED JOINTS AND FITTINGS</t>
  </si>
  <si>
    <t>638E04800</t>
  </si>
  <si>
    <t>3/4" COPPER SERVICE BRANCH</t>
  </si>
  <si>
    <t>638E04801</t>
  </si>
  <si>
    <t>3/4" COPPER SERVICE BRANCH, AS PER PLAN</t>
  </si>
  <si>
    <t>638E04900</t>
  </si>
  <si>
    <t>1" COPPER SERVICE BRANCH</t>
  </si>
  <si>
    <t>638E04901</t>
  </si>
  <si>
    <t>1" COPPER SERVICE BRANCH, AS PER PLAN</t>
  </si>
  <si>
    <t>638E04950</t>
  </si>
  <si>
    <t>1-1/4" COPPER SERVICE BRANCH</t>
  </si>
  <si>
    <t>638E04951</t>
  </si>
  <si>
    <t>1-1/4" COPPER SERVICE BRANCH, AS PER PLAN</t>
  </si>
  <si>
    <t>638E05000</t>
  </si>
  <si>
    <t>1-1/2" COPPER SERVICE BRANCH</t>
  </si>
  <si>
    <t>638E05001</t>
  </si>
  <si>
    <t>1-1/2" COPPER SERVICE BRANCH, AS PER PLAN</t>
  </si>
  <si>
    <t>638E05100</t>
  </si>
  <si>
    <t>2" COPPER SERVICE BRANCH</t>
  </si>
  <si>
    <t>638E05101</t>
  </si>
  <si>
    <t>2" COPPER SERVICE BRANCH, AS PER PLAN</t>
  </si>
  <si>
    <t>638E05102</t>
  </si>
  <si>
    <t>2-1/2" COPPER SERVICE BRANCH</t>
  </si>
  <si>
    <t>638E05300</t>
  </si>
  <si>
    <t>3/4" POLYETHYLENE SERVICE BRANCH</t>
  </si>
  <si>
    <t>638E05301</t>
  </si>
  <si>
    <t>3/4" POLYETHYLENE SERVICE BRANCH, AS PER PLAN</t>
  </si>
  <si>
    <t>638E05400</t>
  </si>
  <si>
    <t>1" POLYETHYLENE SERVICE BRANCH</t>
  </si>
  <si>
    <t>638E05401</t>
  </si>
  <si>
    <t>1" POLYETHYLENE SERVICE BRANCH, AS PER PLAN</t>
  </si>
  <si>
    <t>638E05500</t>
  </si>
  <si>
    <t>1-1/2" POLYETHYLENE SERVICE BRANCH</t>
  </si>
  <si>
    <t>638E05501</t>
  </si>
  <si>
    <t>1-1/2" POLYETHYLENE SERVICE BRANCH, AS PER PLAN</t>
  </si>
  <si>
    <t>638E05600</t>
  </si>
  <si>
    <t>2" POLYETHYLENE SERVICE BRANCH</t>
  </si>
  <si>
    <t>638E05700</t>
  </si>
  <si>
    <t>3/4" POLYBUTYLENE SERVICE BRANCH</t>
  </si>
  <si>
    <t>638E05800</t>
  </si>
  <si>
    <t>1" POLYBUTYLENE SERVICE BRANCH</t>
  </si>
  <si>
    <t>638E05900</t>
  </si>
  <si>
    <t>1-1/2" POLYBUTYLENE SERVICE BRANCH</t>
  </si>
  <si>
    <t>638E06000</t>
  </si>
  <si>
    <t>2" POLYBUTYLENE SERVICE BRANCH</t>
  </si>
  <si>
    <t>638E06200</t>
  </si>
  <si>
    <t>POLYETHYLENE ENCASEMENT</t>
  </si>
  <si>
    <t>638E06300</t>
  </si>
  <si>
    <t>8" STEEL PIPE ENCASEMENT, OPEN CUT</t>
  </si>
  <si>
    <t>638E06400</t>
  </si>
  <si>
    <t>10" STEEL PIPE ENCASEMENT, OPEN CUT</t>
  </si>
  <si>
    <t>638E06401</t>
  </si>
  <si>
    <t>10" STEEL PIPE ENCASEMENT, OPEN CUT, AS PER PLAN</t>
  </si>
  <si>
    <t>638E06500</t>
  </si>
  <si>
    <t>12" STEEL PIPE ENCASEMENT, OPEN CUT</t>
  </si>
  <si>
    <t>638E06501</t>
  </si>
  <si>
    <t>12" STEEL PIPE ENCASEMENT, OPEN CUT, AS PER PLAN</t>
  </si>
  <si>
    <t>638E06600</t>
  </si>
  <si>
    <t>14" STEEL PIPE ENCASEMENT, OPEN CUT</t>
  </si>
  <si>
    <t>638E06601</t>
  </si>
  <si>
    <t>14" STEEL PIPE ENCASEMENT, OPEN CUT, AS PER PLAN</t>
  </si>
  <si>
    <t>638E06700</t>
  </si>
  <si>
    <t>16" STEEL PIPE ENCASEMENT, OPEN CUT</t>
  </si>
  <si>
    <t>638E06701</t>
  </si>
  <si>
    <t>16" STEEL PIPE ENCASEMENT, OPEN CUT, AS PER PLAN</t>
  </si>
  <si>
    <t>638E06702</t>
  </si>
  <si>
    <t>18" STEEL PIPE ENCASEMENT, OPEN CUT</t>
  </si>
  <si>
    <t>638E06703</t>
  </si>
  <si>
    <t>18" STEEL PIPE ENCASEMENT, OPEN CUT, AS PER PLAN</t>
  </si>
  <si>
    <t>638E06704</t>
  </si>
  <si>
    <t>20" STEEL PIPE ENCASEMENT, OPEN CUT</t>
  </si>
  <si>
    <t>638E06705</t>
  </si>
  <si>
    <t>20" STEEL PIPE ENCASEMENT, OPEN CUT, AS PER PLAN</t>
  </si>
  <si>
    <t>638E06706</t>
  </si>
  <si>
    <t>22" STEEL PIPE ENCASEMENT, OPEN CUT</t>
  </si>
  <si>
    <t>638E06708</t>
  </si>
  <si>
    <t>24" STEEL PIPE ENCASEMENT, OPEN CUT</t>
  </si>
  <si>
    <t>638E06709</t>
  </si>
  <si>
    <t>24" STEEL PIPE ENCASEMENT, OPEN CUT, AS PER PLAN</t>
  </si>
  <si>
    <t>638E06710</t>
  </si>
  <si>
    <t>28" STEEL PIPE ENCASEMENT, OPEN CUT</t>
  </si>
  <si>
    <t>638E06711</t>
  </si>
  <si>
    <t>28" STEEL PIPE ENCASEMENT, OPEN CUT, AS PER PLAN</t>
  </si>
  <si>
    <t>638E06712</t>
  </si>
  <si>
    <t>30" STEEL PIPE ENCASEMENT, OPEN CUT</t>
  </si>
  <si>
    <t>638E06714</t>
  </si>
  <si>
    <t>26" STEEL PIPE ENCASEMENT, OPEN CUT</t>
  </si>
  <si>
    <t>638E06904</t>
  </si>
  <si>
    <t>36" STEEL PIPE ENCASEMENT, OPEN CUT</t>
  </si>
  <si>
    <t>638E06905</t>
  </si>
  <si>
    <t>36" STEEL PIPE ENCASEMENT, OPEN CUT, AS PER PLAN</t>
  </si>
  <si>
    <t>638E06910</t>
  </si>
  <si>
    <t>40" STEEL PIPE ENCASEMENT, OPEN CUT</t>
  </si>
  <si>
    <t>638E06911</t>
  </si>
  <si>
    <t>40" STEEL PIPE ENCASEMENT, OPEN CUT, AS PER PLAN</t>
  </si>
  <si>
    <t>638E06912</t>
  </si>
  <si>
    <t>48" STEEL PIPE ENCASEMENT, OPEN CUT</t>
  </si>
  <si>
    <t>638E06913</t>
  </si>
  <si>
    <t>48" STEEL PIPE ENCASEMENT, OPEN CUT, AS PER PLAN</t>
  </si>
  <si>
    <t>638E06914</t>
  </si>
  <si>
    <t>54" STEEL PIPE ENCASEMENT, OPEN CUT</t>
  </si>
  <si>
    <t>638E06920</t>
  </si>
  <si>
    <t>60" STEEL PIPE ENCASEMENT, OPEN CUT</t>
  </si>
  <si>
    <t>638E06921</t>
  </si>
  <si>
    <t>60" STEEL PIPE ENCASEMENT, OPEN CUT, AS PER PLAN</t>
  </si>
  <si>
    <t>638E07000</t>
  </si>
  <si>
    <t>10" STEEL PIPE ENCASEMENT, BORED OR JACKED</t>
  </si>
  <si>
    <t>638E07001</t>
  </si>
  <si>
    <t>10" STEEL PIPE ENCASEMENT, BORED OR JACKED, AS PER PLAN</t>
  </si>
  <si>
    <t>638E07100</t>
  </si>
  <si>
    <t>12" STEEL PIPE ENCASEMENT, BORED OR JACKED</t>
  </si>
  <si>
    <t>638E07101</t>
  </si>
  <si>
    <t>12" STEEL PIPE ENCASEMENT, BORED OR JACKED, AS PER PLAN</t>
  </si>
  <si>
    <t>638E07200</t>
  </si>
  <si>
    <t>14" STEEL PIPE ENCASEMENT, BORED OR JACKED</t>
  </si>
  <si>
    <t>638E07201</t>
  </si>
  <si>
    <t>14" STEEL PIPE ENCASEMENT, BORED OR JACKED, AS PER PLAN</t>
  </si>
  <si>
    <t>638E07300</t>
  </si>
  <si>
    <t>16" STEEL PIPE ENCASEMENT, BORED OR JACKED</t>
  </si>
  <si>
    <t>638E07301</t>
  </si>
  <si>
    <t>16" STEEL PIPE ENCASEMENT, BORED OR JACKED, AS PER PLAN</t>
  </si>
  <si>
    <t>638E07302</t>
  </si>
  <si>
    <t>18" STEEL PIPE ENCASEMENT, BORED OR JACKED</t>
  </si>
  <si>
    <t>638E07303</t>
  </si>
  <si>
    <t>18" STEEL PIPE ENCASEMENT, BORED OR JACKED, AS PER PLAN</t>
  </si>
  <si>
    <t>638E07304</t>
  </si>
  <si>
    <t>20" STEEL PIPE ENCASEMENT, BORED OR JACKED</t>
  </si>
  <si>
    <t>638E07305</t>
  </si>
  <si>
    <t>20" STEEL PIPE ENCASEMENT, BORED OR JACKED, AS PER PLAN</t>
  </si>
  <si>
    <t>638E07306</t>
  </si>
  <si>
    <t>22" STEEL PIPE ENCASEMENT, BORED OR JACKED</t>
  </si>
  <si>
    <t>638E07307</t>
  </si>
  <si>
    <t>22" STEEL PIPE ENCASEMENT, BORED OR JACKED, AS PER PLAN</t>
  </si>
  <si>
    <t>638E07310</t>
  </si>
  <si>
    <t>24" STEEL PIPE ENCASEMENT, BORED OR JACKED</t>
  </si>
  <si>
    <t>638E07311</t>
  </si>
  <si>
    <t>24" STEEL PIPE ENCASEMENT, BORED OR JACKED, AS PER PLAN</t>
  </si>
  <si>
    <t>638E07314</t>
  </si>
  <si>
    <t>30" STEEL PIPE ENCASEMENT, BORED OR JACKED</t>
  </si>
  <si>
    <t>638E07315</t>
  </si>
  <si>
    <t>30" STEEL PIPE ENCASEMENT, BORED OR JACKED, AS PER PLAN</t>
  </si>
  <si>
    <t>638E07316</t>
  </si>
  <si>
    <t>36" STEEL PIPE ENCASEMENT, BORED OR JACKED</t>
  </si>
  <si>
    <t>638E07317</t>
  </si>
  <si>
    <t>36" STEEL PIPE ENCASEMENT, BORED OR JACKED, AS PER PLAN</t>
  </si>
  <si>
    <t>638E07318</t>
  </si>
  <si>
    <t>40" STEEL PIPE ENCASEMENT, BORED OR JACKED</t>
  </si>
  <si>
    <t>638E07320</t>
  </si>
  <si>
    <t>48" STEEL PIPE ENCASEMENT, BORED OR JACKED</t>
  </si>
  <si>
    <t>638E07321</t>
  </si>
  <si>
    <t>48" STEEL PIPE ENCASEMENT, BORED OR JACKED, AS PER PLAN</t>
  </si>
  <si>
    <t>638E07330</t>
  </si>
  <si>
    <t>54" STEEL PIPE ENCASEMENT, BORED OR JACKED</t>
  </si>
  <si>
    <t>638E07334</t>
  </si>
  <si>
    <t>60" STEEL PIPE ENCASEMENT, BORED OR JACKED</t>
  </si>
  <si>
    <t>638E07470</t>
  </si>
  <si>
    <t>4" GATE VALVE</t>
  </si>
  <si>
    <t>638E07480</t>
  </si>
  <si>
    <t>6" GATE VALVE</t>
  </si>
  <si>
    <t>638E07481</t>
  </si>
  <si>
    <t>6" GATE VALVE, AS PER PLAN</t>
  </si>
  <si>
    <t>638E07490</t>
  </si>
  <si>
    <t>8" GATE VALVE</t>
  </si>
  <si>
    <t>638E07491</t>
  </si>
  <si>
    <t>8" GATE VALVE, AS PER PLAN</t>
  </si>
  <si>
    <t>638E07500</t>
  </si>
  <si>
    <t>12" GATE VALVE</t>
  </si>
  <si>
    <t>638E07501</t>
  </si>
  <si>
    <t>12" GATE VALVE, AS PER PLAN</t>
  </si>
  <si>
    <t>638E07608</t>
  </si>
  <si>
    <t>VALVE BOX</t>
  </si>
  <si>
    <t>638E07609</t>
  </si>
  <si>
    <t>VALVE BOX, AS PER PLAN</t>
  </si>
  <si>
    <t>638E07690</t>
  </si>
  <si>
    <t>2" GATE VALVE AND VALVE BOX</t>
  </si>
  <si>
    <t>638E07691</t>
  </si>
  <si>
    <t>2" GATE VALVE AND VALVE BOX, AS PER PLAN</t>
  </si>
  <si>
    <t>638E07700</t>
  </si>
  <si>
    <t>4" GATE VALVE AND VALVE BOX</t>
  </si>
  <si>
    <t>638E07701</t>
  </si>
  <si>
    <t>4" GATE VALVE AND VALVE BOX, AS PER PLAN</t>
  </si>
  <si>
    <t>638E07800</t>
  </si>
  <si>
    <t>6" GATE VALVE AND VALVE BOX</t>
  </si>
  <si>
    <t>638E07801</t>
  </si>
  <si>
    <t>6" GATE VALVE AND VALVE BOX, AS PER PLAN</t>
  </si>
  <si>
    <t>638E07900</t>
  </si>
  <si>
    <t>8" GATE VALVE AND VALVE BOX</t>
  </si>
  <si>
    <t>638E07901</t>
  </si>
  <si>
    <t>8" GATE VALVE AND VALVE BOX, AS PER PLAN</t>
  </si>
  <si>
    <t>638E08000</t>
  </si>
  <si>
    <t>10" GATE VALVE AND VALVE BOX</t>
  </si>
  <si>
    <t>638E08001</t>
  </si>
  <si>
    <t>10" GATE VALVE AND VALVE BOX, AS PER PLAN</t>
  </si>
  <si>
    <t>638E08005</t>
  </si>
  <si>
    <t>14" GATE VALVE AND VALVE BOX, AS PER PLAN</t>
  </si>
  <si>
    <t>638E08100</t>
  </si>
  <si>
    <t>12" GATE VALVE AND VALVE BOX</t>
  </si>
  <si>
    <t>638E08101</t>
  </si>
  <si>
    <t>12" GATE VALVE AND VALVE BOX, AS PER PLAN</t>
  </si>
  <si>
    <t>638E08102</t>
  </si>
  <si>
    <t>16" GATE VALVE AND VALVE BOX</t>
  </si>
  <si>
    <t>638E08103</t>
  </si>
  <si>
    <t>16" GATE VALVE AND VALVE BOX, AS PER PLAN</t>
  </si>
  <si>
    <t>638E08104</t>
  </si>
  <si>
    <t>18" GATE VALVE AND VALVE BOX</t>
  </si>
  <si>
    <t>638E08105</t>
  </si>
  <si>
    <t>18" GATE VALVE AND VALVE BOX, AS PER PLAN</t>
  </si>
  <si>
    <t>638E08106</t>
  </si>
  <si>
    <t>20" GATE VALVE AND VALVE BOX</t>
  </si>
  <si>
    <t>638E08107</t>
  </si>
  <si>
    <t>20" GATE VALVE AND VALVE BOX, AS PER PLAN</t>
  </si>
  <si>
    <t>638E08108</t>
  </si>
  <si>
    <t>24" GATE VALVE, VALVE AND VALVE BOX</t>
  </si>
  <si>
    <t>638E08109</t>
  </si>
  <si>
    <t>24" GATE VALVE, VALVE AND VALVE BOX, AS PER PLAN</t>
  </si>
  <si>
    <t>638E08110</t>
  </si>
  <si>
    <t>36" GATE VALVE AND VALVE BOX</t>
  </si>
  <si>
    <t>638E08120</t>
  </si>
  <si>
    <t>14" GATE VALVE AND VALVE BOX</t>
  </si>
  <si>
    <t>638E08194</t>
  </si>
  <si>
    <t>12" BUTTERFLY VALVE AND VALVE BOX</t>
  </si>
  <si>
    <t>638E08195</t>
  </si>
  <si>
    <t>12" BUTTERFLY VALVE AND VALVE BOX, AS PER PLAN</t>
  </si>
  <si>
    <t>638E08200</t>
  </si>
  <si>
    <t>16" BUTTERFLY VALVE AND VALVE BOX</t>
  </si>
  <si>
    <t>638E08201</t>
  </si>
  <si>
    <t>16" BUTTERFLY VALVE AND VALVE BOX, PER PLAN</t>
  </si>
  <si>
    <t>638E08206</t>
  </si>
  <si>
    <t>20" BUTTERFLY VALVE AND VALVE BOX</t>
  </si>
  <si>
    <t>638E08300</t>
  </si>
  <si>
    <t>4" INSERTING VALVE AND VALVE BOX</t>
  </si>
  <si>
    <t>638E08400</t>
  </si>
  <si>
    <t>6" INSERTING VALVE AND VALVE BOX</t>
  </si>
  <si>
    <t>638E08500</t>
  </si>
  <si>
    <t>8" INSERTING VALVE AND VALVE BOX</t>
  </si>
  <si>
    <t>638E08501</t>
  </si>
  <si>
    <t>8" INSERTING VALVE AND VALVE BOX, AS PER PLAN</t>
  </si>
  <si>
    <t>638E08600</t>
  </si>
  <si>
    <t>10" INSERTING VALVE AND VALVE BOX</t>
  </si>
  <si>
    <t>638E08601</t>
  </si>
  <si>
    <t>10" INSERTING VALVE AND VALVE BOX, AS PER PLAN</t>
  </si>
  <si>
    <t>638E08620</t>
  </si>
  <si>
    <t>12" INSERTING VALVE AND VALVE BOX</t>
  </si>
  <si>
    <t>638E08621</t>
  </si>
  <si>
    <t>12" INSERTING VALVE AND VALVE BOX, AS PER PLAN</t>
  </si>
  <si>
    <t>638E08650</t>
  </si>
  <si>
    <t>16" INSERTING VALVE AND VALVE BOX</t>
  </si>
  <si>
    <t>638E08660</t>
  </si>
  <si>
    <t>18" INSERTING VALVE AND VALVE BOX</t>
  </si>
  <si>
    <t>638E08700</t>
  </si>
  <si>
    <t>20" INSERTING VALVE AND VALVE BOX</t>
  </si>
  <si>
    <t>638E08702</t>
  </si>
  <si>
    <t>4" CUTTING-IN SLEEVE</t>
  </si>
  <si>
    <t>638E08704</t>
  </si>
  <si>
    <t>6" CUTTING-IN SLEEVE</t>
  </si>
  <si>
    <t>638E08706</t>
  </si>
  <si>
    <t>8" CUTTING-IN SLEEVE</t>
  </si>
  <si>
    <t>638E08707</t>
  </si>
  <si>
    <t>8" CUTTING-IN SLEEVE, AS PER PLAN</t>
  </si>
  <si>
    <t>638E08708</t>
  </si>
  <si>
    <t>10" CUTTING-IN SLEEVE</t>
  </si>
  <si>
    <t>638E08710</t>
  </si>
  <si>
    <t>12" CUTTING-IN SLEEVE</t>
  </si>
  <si>
    <t>638E08711</t>
  </si>
  <si>
    <t>12" CUTTING-IN SLEEVE, AS PER PLAN</t>
  </si>
  <si>
    <t>638E08712</t>
  </si>
  <si>
    <t>16" CUTTING-IN SLEEVE</t>
  </si>
  <si>
    <t>638E08720</t>
  </si>
  <si>
    <t>24" CUTTING-IN SLEEVE</t>
  </si>
  <si>
    <t>638E08790</t>
  </si>
  <si>
    <t>2" CUTTING-IN SLEEVE, VALVE AND VALVE BOX</t>
  </si>
  <si>
    <t>638E08800</t>
  </si>
  <si>
    <t>4" CUTTING-IN SLEEVE, VALVE AND VALVE BOX</t>
  </si>
  <si>
    <t>638E08801</t>
  </si>
  <si>
    <t>4" CUTTING-IN SLEEVE, VALVE AND VALVE BOX, AS PER PLAN</t>
  </si>
  <si>
    <t>638E08900</t>
  </si>
  <si>
    <t>6" CUTTING-IN SLEEVE, VALVE AND VALVE BOX</t>
  </si>
  <si>
    <t>638E08901</t>
  </si>
  <si>
    <t>6" CUTTING-IN SLEEVE, VALVE AND VALVE BOX, AS PER PLAN</t>
  </si>
  <si>
    <t>638E09000</t>
  </si>
  <si>
    <t>8" CUTTING-IN SLEEVE, VALVE AND VALVE BOX</t>
  </si>
  <si>
    <t>638E09001</t>
  </si>
  <si>
    <t>8" CUTTING-IN SLEEVE, VALVE AND VALVE BOX, AS PER PLAN</t>
  </si>
  <si>
    <t>638E09100</t>
  </si>
  <si>
    <t>10" CUTTING-IN SLEEVE, VALVE AND VALVE BOX</t>
  </si>
  <si>
    <t>638E09200</t>
  </si>
  <si>
    <t>12" CUTTING-IN SLEEVE, VALVE AND VALVE BOX</t>
  </si>
  <si>
    <t>638E09201</t>
  </si>
  <si>
    <t>12" CUTTING-IN SLEEVE, VALVE AND VALVE BOX, AS PER PLAN</t>
  </si>
  <si>
    <t>638E09208</t>
  </si>
  <si>
    <t>16" CUTTING-IN SLEEVE, VALVE AND VALVE BOX</t>
  </si>
  <si>
    <t>638E09212</t>
  </si>
  <si>
    <t>20" CUTTING-IN SLEEVE, VALVE AND VALVE BOX</t>
  </si>
  <si>
    <t>638E09290</t>
  </si>
  <si>
    <t>4" X 4" TAPPING SLEEVE, VALVE AND VALVE BOX</t>
  </si>
  <si>
    <t>638E09291</t>
  </si>
  <si>
    <t>4" X 4" TAPPING SLEEVE, VALVE AND VALVE BOX, AS PER PLAN</t>
  </si>
  <si>
    <t>638E09300</t>
  </si>
  <si>
    <t>6" X 6" TAPPING SLEEVE, VALVE AND VALVE BOX</t>
  </si>
  <si>
    <t>638E09301</t>
  </si>
  <si>
    <t>6" X 6" TAPPING SLEEVE, VALVE AND VALVE BOX, AS PER PLAN</t>
  </si>
  <si>
    <t>638E09390</t>
  </si>
  <si>
    <t>8" X 6" TAPPING SLEEVE, VALVE AND VALVE BOX</t>
  </si>
  <si>
    <t>638E09391</t>
  </si>
  <si>
    <t>8" X 6" TAPPING SLEEVE, VALVE AND VALVE BOX, AS PER PLAN</t>
  </si>
  <si>
    <t>638E09400</t>
  </si>
  <si>
    <t>8" X 8" TAPPING SLEEVE, VALVE AND VALVE BOX</t>
  </si>
  <si>
    <t>638E09401</t>
  </si>
  <si>
    <t>8" X 8" TAPPING SLEEVE, VALVE AND VALVE BOX, AS PER PLAN</t>
  </si>
  <si>
    <t>638E09500</t>
  </si>
  <si>
    <t>10" X 4" TAPPING SLEEVE, VALVE AND VALVE BOX</t>
  </si>
  <si>
    <t>638E09508</t>
  </si>
  <si>
    <t>10" X 6" TAPPING SLEEVE, VALVE AND VALVE BOX</t>
  </si>
  <si>
    <t>638E09509</t>
  </si>
  <si>
    <t>10" X 6" TAPPING SLEEVE, VALVE AND VALVE BOX, AS PER PLAN</t>
  </si>
  <si>
    <t>638E09510</t>
  </si>
  <si>
    <t>10" X 8" TAPPING SLEEVE, VALVE AND VALVE BOX</t>
  </si>
  <si>
    <t>638E09511</t>
  </si>
  <si>
    <t>10" X 8" TAPPING SLEEVE, VALVE AND VALVE BOX, AS PER PLAN</t>
  </si>
  <si>
    <t>638E09520</t>
  </si>
  <si>
    <t>10" X 10" TAPPING SLEEVE, VALVE AND VALVE BOX</t>
  </si>
  <si>
    <t>638E09521</t>
  </si>
  <si>
    <t>10" X 10" TAPPING SLEEVE, VALVE AND VALVE BOX, AS PER PLAN</t>
  </si>
  <si>
    <t>638E09600</t>
  </si>
  <si>
    <t>12" X 4" TAPPING SLEEVE, VALVE AND VALVE BOX</t>
  </si>
  <si>
    <t>638E09700</t>
  </si>
  <si>
    <t>12" X 6" TAPPING SLEEVE, VALVE AND VALVE BOX</t>
  </si>
  <si>
    <t>638E09701</t>
  </si>
  <si>
    <t>12" X 6" TAPPING SLEEVE, VALVE AND VALVE BOX, AS PER PLAN</t>
  </si>
  <si>
    <t>638E09710</t>
  </si>
  <si>
    <t>12" X 8" TAPPING SLEEVE, VALVE AND VALVE BOX</t>
  </si>
  <si>
    <t>638E09711</t>
  </si>
  <si>
    <t>12" X 8" TAPPING SLEEVE, VALVE AND VALVE BOX, AS PER PLAN</t>
  </si>
  <si>
    <t>638E09714</t>
  </si>
  <si>
    <t>12" X 10" TAPPING SLEEVE, VALVE AND VALVE BOX</t>
  </si>
  <si>
    <t>638E09800</t>
  </si>
  <si>
    <t>12" X 12" TAPPING SLEEVE, VALVE AND VALVE BOX</t>
  </si>
  <si>
    <t>638E09801</t>
  </si>
  <si>
    <t>12" X 12" TAPPING SLEEVE, VALVE AND VALVE BOX, AS PER PLAN</t>
  </si>
  <si>
    <t>638E09808</t>
  </si>
  <si>
    <t>14" X 14" TAPPING SLEEVE, VALVE AND VALVE BOX</t>
  </si>
  <si>
    <t>638E09810</t>
  </si>
  <si>
    <t>14" X 6" TAPPING SLEEVE, VALVE AND VALVE BOX</t>
  </si>
  <si>
    <t>638E09890</t>
  </si>
  <si>
    <t>16" X 6" TAPPING SLEEVE, VALVE AND VALVE BOX</t>
  </si>
  <si>
    <t>638E09894</t>
  </si>
  <si>
    <t>16" X 8" TAPPING SLEEVE, VALVE AND VALVE BOX</t>
  </si>
  <si>
    <t>638E09895</t>
  </si>
  <si>
    <t>16" X 8" TAPPING SLEEVE, VALVE AND VALVE BOX, AS PER PLAN</t>
  </si>
  <si>
    <t>638E09900</t>
  </si>
  <si>
    <t>16" X 10" TAPPING SLEEVE, VALVE AND VALVE BOX</t>
  </si>
  <si>
    <t>638E09908</t>
  </si>
  <si>
    <t>16" X 12" TAPPING SLEEVE, VALVE AND VALVE BOX</t>
  </si>
  <si>
    <t>638E09909</t>
  </si>
  <si>
    <t>16" X 12" TAPPING SLEEVE, VALVE AND VALVE BOX, AS PER PLAN</t>
  </si>
  <si>
    <t>638E09910</t>
  </si>
  <si>
    <t>16" X 16" TAPPING SLEEVE, VALVE AND VALVE BOX</t>
  </si>
  <si>
    <t>638E09920</t>
  </si>
  <si>
    <t>18" X 18" TAPPING SLEEVE, VALVE AND VALVE BOX</t>
  </si>
  <si>
    <t>638E10000</t>
  </si>
  <si>
    <t>20" X 16" TAPPING SLEEVE, VALVE AND VALVE BOX</t>
  </si>
  <si>
    <t>638E10010</t>
  </si>
  <si>
    <t>20" X 20" TAPPING SLEEVE, VALVE AND VALVE BOX</t>
  </si>
  <si>
    <t>638E10011</t>
  </si>
  <si>
    <t>20" X 20" TAPPING SLEEVE, VALVE AND VALVE BOX, AS PER PLAN</t>
  </si>
  <si>
    <t>638E10100</t>
  </si>
  <si>
    <t>4" FIRE HYDRANT</t>
  </si>
  <si>
    <t>638E10101</t>
  </si>
  <si>
    <t>4" FIRE HYDRANT, AS PER PLAN</t>
  </si>
  <si>
    <t>638E10200</t>
  </si>
  <si>
    <t>6" FIRE HYDRANT</t>
  </si>
  <si>
    <t>638E10201</t>
  </si>
  <si>
    <t>6" FIRE HYDRANT, AS PER PLAN</t>
  </si>
  <si>
    <t>638E10300</t>
  </si>
  <si>
    <t>FIRE HYDRANT EXTENDED AND ADJUSTED TO GRADE</t>
  </si>
  <si>
    <t>638E10301</t>
  </si>
  <si>
    <t>FIRE HYDRANT EXTENDED AND ADJUSTED TO GRADE, AS PER PLAN</t>
  </si>
  <si>
    <t>638E10400</t>
  </si>
  <si>
    <t>FIRE HYDRANT ADJUSTED TO GRADE</t>
  </si>
  <si>
    <t>638E10401</t>
  </si>
  <si>
    <t>FIRE HYDRANT ADJUSTED TO GRADE, AS PER PLAN</t>
  </si>
  <si>
    <t>638E10480</t>
  </si>
  <si>
    <t>FIRE HYDRANT REMOVED</t>
  </si>
  <si>
    <t>638E10481</t>
  </si>
  <si>
    <t>FIRE HYDRANT REMOVED, AS PER PLAN</t>
  </si>
  <si>
    <t>638E10500</t>
  </si>
  <si>
    <t>FIRE HYDRANT REMOVED AND RESET</t>
  </si>
  <si>
    <t>638E10501</t>
  </si>
  <si>
    <t>FIRE HYDRANT REMOVED AND RESET, AS PER PLAN</t>
  </si>
  <si>
    <t>638E10600</t>
  </si>
  <si>
    <t>FIRE HYDRANT AND GATE VALVE REMOVED AND RESET</t>
  </si>
  <si>
    <t>638E10601</t>
  </si>
  <si>
    <t>FIRE HYDRANT AND GATE VALVE REMOVED AND RESET, AS PER PLAN</t>
  </si>
  <si>
    <t>638E10700</t>
  </si>
  <si>
    <t>FIRE HYDRANT REMOVED AND DISPOSED OF</t>
  </si>
  <si>
    <t>638E10701</t>
  </si>
  <si>
    <t>FIRE HYDRANT REMOVED AND DISPOSED OF, AS PER PLAN</t>
  </si>
  <si>
    <t>638E10800</t>
  </si>
  <si>
    <t>VALVE BOX ADJUSTED TO GRADE</t>
  </si>
  <si>
    <t>638E10801</t>
  </si>
  <si>
    <t>VALVE BOX ADJUSTED TO GRADE, AS PER PLAN</t>
  </si>
  <si>
    <t>638E10900</t>
  </si>
  <si>
    <t>SERVICE BOX ADJUSTED TO GRADE</t>
  </si>
  <si>
    <t>638E10901</t>
  </si>
  <si>
    <t>SERVICE BOX ADJUSTED TO GRADE, AS PER PLAN</t>
  </si>
  <si>
    <t>638E11100</t>
  </si>
  <si>
    <t>METER AND CHAMBER REMOVED AND RESET</t>
  </si>
  <si>
    <t>638E11101</t>
  </si>
  <si>
    <t>METER AND CHAMBER REMOVED AND RESET, AS PER PLAN</t>
  </si>
  <si>
    <t>638E11102</t>
  </si>
  <si>
    <t>METER AND VAULT REMOVED AND RESET</t>
  </si>
  <si>
    <t>638E11103</t>
  </si>
  <si>
    <t>METER AND VAULT REMOVED AND RESET, AS PER PLAN</t>
  </si>
  <si>
    <t>638E11200</t>
  </si>
  <si>
    <t>METER, SETTING, STOP AND CHAMBER</t>
  </si>
  <si>
    <t>638E11201</t>
  </si>
  <si>
    <t>METER, SETTING, STOP AND CHAMBER, AS PER PLAN</t>
  </si>
  <si>
    <t>638E11296</t>
  </si>
  <si>
    <t>3/4" AIR RELEASE VALVE</t>
  </si>
  <si>
    <t>638E11297</t>
  </si>
  <si>
    <t>3/4" AIR RELEASE VALVE, AS PER PLAN</t>
  </si>
  <si>
    <t>638E11300</t>
  </si>
  <si>
    <t>1" AIR RELEASE VALVE</t>
  </si>
  <si>
    <t>638E11301</t>
  </si>
  <si>
    <t>1" AIR RELEASE VALVE, AS PER PLAN</t>
  </si>
  <si>
    <t>638E11310</t>
  </si>
  <si>
    <t>2" AIR RELEASE VALVE</t>
  </si>
  <si>
    <t>638E11500</t>
  </si>
  <si>
    <t>MBF</t>
  </si>
  <si>
    <t>SHEETING AND BRACING ORDERED LEFT IN PLACE</t>
  </si>
  <si>
    <t>638E11600</t>
  </si>
  <si>
    <t>SPECIAL - 4" WATER MAIN DIP AND FITTINGS</t>
  </si>
  <si>
    <t>SPECIFY MUNICIPAL STANDARD</t>
  </si>
  <si>
    <t>638E11602</t>
  </si>
  <si>
    <t>SPECIAL - 6" WATER MAIN DIP AND FITTINGS</t>
  </si>
  <si>
    <t>638E11604</t>
  </si>
  <si>
    <t>SPECIAL - 8" WATER MAIN DIP AND FITTINGS</t>
  </si>
  <si>
    <t>638E11606</t>
  </si>
  <si>
    <t>SPECIAL - 10" WATER MAIN DIP AND FITTINGS</t>
  </si>
  <si>
    <t>638E11608</t>
  </si>
  <si>
    <t>SPECIAL - 12" WATER MAIN DIP AND FITTINGS</t>
  </si>
  <si>
    <t>638E11610</t>
  </si>
  <si>
    <t>SPECIAL - 16" WATER MAIN DIP AND FITTINGS</t>
  </si>
  <si>
    <t>638E11612</t>
  </si>
  <si>
    <t>SPECIAL - 18" WATER MAIN DIP AND FITTINGS</t>
  </si>
  <si>
    <t>638E11614</t>
  </si>
  <si>
    <t>SPECIAL - 20" WATER MAIN DIP AND FITTINGS</t>
  </si>
  <si>
    <t>638E11616</t>
  </si>
  <si>
    <t>SPECIAL - 24" WATER MAIN DIP AND FITTINGS</t>
  </si>
  <si>
    <t>638E11618</t>
  </si>
  <si>
    <t>SPECIAL - 30" WATER MAIN DIP AND FITTINGS</t>
  </si>
  <si>
    <t>638E11620</t>
  </si>
  <si>
    <t>SPECIAL - 36" WATER MAIN DIP AND FITTINGS</t>
  </si>
  <si>
    <t>638E20000</t>
  </si>
  <si>
    <t>SPECIAL - 4" WATER MAIN DIP CLASS 52 MECHANICAL JOINTS AND FITTINGS</t>
  </si>
  <si>
    <t>638E20002</t>
  </si>
  <si>
    <t>SPECIAL - 4" WATER MAIN DIP CLASS 52 BALL AND SOCKET JOINTS AND FITTINGS</t>
  </si>
  <si>
    <t>638E20004</t>
  </si>
  <si>
    <t>SPECIAL - 4" WATER MAIN DIP CLASS 52 BOLTLESS RESTRAINED JOINTS AND FITTINGS</t>
  </si>
  <si>
    <t>638E20006</t>
  </si>
  <si>
    <t>SPECIAL - 4" WATER MAIN DIP CLASS 52 PUSH ON JOINTS AND FITTINGS</t>
  </si>
  <si>
    <t>638E20008</t>
  </si>
  <si>
    <t>SPECIAL - 4" WATER MAIN DIP CLASS 53 MECHANICAL JOINTS AND FITTINGS</t>
  </si>
  <si>
    <t>638E20010</t>
  </si>
  <si>
    <t>SPECIAL - 4" WATER MAIN DIP CLASS 53 BALL AND SOCKET JOINTS AND FITTINGS</t>
  </si>
  <si>
    <t>638E20012</t>
  </si>
  <si>
    <t>SPECIAL - 4" WATER MAIN DIP CLASS 53 BOLTLESS RESTRAINED JOINTS AND FITTINGS</t>
  </si>
  <si>
    <t>638E20014</t>
  </si>
  <si>
    <t>SPECIAL - 4" WATER MAIN DIP CLASS 53 PUSH ON JOINTS AND FITTINGS</t>
  </si>
  <si>
    <t>638E20016</t>
  </si>
  <si>
    <t>SPECIAL - 4" WATER MAIN DIP CLASS 54 MECHANICAL JOINTS AND FITTINGS</t>
  </si>
  <si>
    <t>638E20018</t>
  </si>
  <si>
    <t>SPECIAL - 4" WATER MAIN DIP CLASS 54 BALL AND SOCKET JOINTS AND FITTINGS</t>
  </si>
  <si>
    <t>638E20020</t>
  </si>
  <si>
    <t>SPECIAL - 4" WATER MAIN DIP CLASS 54 BOLTLESS RESTRAINED JOINTS AND FITTINGS</t>
  </si>
  <si>
    <t>638E20022</t>
  </si>
  <si>
    <t>SPECIAL - 4" WATER MAIN DIP CLASS 54 PUSH ON JOINTS AND FITTINGS</t>
  </si>
  <si>
    <t>638E20024</t>
  </si>
  <si>
    <t>SPECIAL - 4" WATER MAIN DIP CLASS 55 MECHANICAL JOINTS AND FITTINGS</t>
  </si>
  <si>
    <t>638E20026</t>
  </si>
  <si>
    <t>SPECIAL - 4" WATER MAIN DIP CLASS 55 BALL AND SOCKET JOINTS AND FITTINGS</t>
  </si>
  <si>
    <t>638E20028</t>
  </si>
  <si>
    <t>SPECIAL - 4" WATER MAIN DIP CLASS 55 BOLTLESS RESTRAINED JOINTS AND FITTINGS</t>
  </si>
  <si>
    <t>638E20030</t>
  </si>
  <si>
    <t>SPECIAL - 4" WATER MAIN DIP CLASS 55 PUSH ON JOINTS AND FITTINGS</t>
  </si>
  <si>
    <t>638E20032</t>
  </si>
  <si>
    <t>SPECIAL - 4" WATER MAIN DIP CLASS 56 MECHANICAL JOINTS AND FITTINGS</t>
  </si>
  <si>
    <t>638E20034</t>
  </si>
  <si>
    <t>SPECIAL - 4" WATER MAIN DIP CLASS 56 BALL AND SOCKET JOINTS AND FITTINGS</t>
  </si>
  <si>
    <t>638E20036</t>
  </si>
  <si>
    <t>SPECIAL - 4" WATER MAIN DIP CLASS 56 BOLTLESS RESTRAINED JOINTS AND FITTINGS</t>
  </si>
  <si>
    <t>638E20038</t>
  </si>
  <si>
    <t>SPECIAL - 4" WATER MAIN DIP CLASS 56 PUSH ON JOINTS AND FITTINGS</t>
  </si>
  <si>
    <t>638E20040</t>
  </si>
  <si>
    <t>SPECIAL - 6" WATER MAIN DIP CLASS 52 MECHANICAL JOINTS AND FITTINGS</t>
  </si>
  <si>
    <t>638E20042</t>
  </si>
  <si>
    <t>SPECIAL - 6" WATER MAIN DIP CLASS 52 BALL AND SOCKET JOINTS AND FITTINGS</t>
  </si>
  <si>
    <t>638E20044</t>
  </si>
  <si>
    <t>SPECIAL - 6" WATER MAIN DIP CLASS 52 BOLTLESS RESTRAINED JOINTS AND FITTINGS</t>
  </si>
  <si>
    <t>638E20046</t>
  </si>
  <si>
    <t>SPECIAL - 6" WATER MAIN DIP CLASS 52 PUSH ON JOINTS AND FITTINGS</t>
  </si>
  <si>
    <t>638E20048</t>
  </si>
  <si>
    <t>SPECIAL - 6" WATER MAIN DIP CLASS 53 MECHANICAL JOINTS AND FITTINGS</t>
  </si>
  <si>
    <t>638E20050</t>
  </si>
  <si>
    <t>SPECIAL - 6" WATER MAIN DIP CLASS 53 BALL AND SOCKET JOINTS AND FITTINGS</t>
  </si>
  <si>
    <t>638E20052</t>
  </si>
  <si>
    <t>SPECIAL - 6" WATER MAIN DIP CLASS 53 BOLTLESS RESTRAINED JOINTS AND FITTINGS</t>
  </si>
  <si>
    <t>638E20054</t>
  </si>
  <si>
    <t>SPECIAL - 6" WATER MAIN DIP CLASS 53 PUSH ON JOINTS AND FITTINGS</t>
  </si>
  <si>
    <t>638E20056</t>
  </si>
  <si>
    <t>SPECIAL - 6" WATER MAIN DIP CLASS 54 MECHANICAL JOINTS AND FITTINGS</t>
  </si>
  <si>
    <t>638E20058</t>
  </si>
  <si>
    <t>SPECIAL - 6" WATER MAIN DIP CLASS 54 BALL AND SOCKET JOINTS AND FITTINGS</t>
  </si>
  <si>
    <t>638E20060</t>
  </si>
  <si>
    <t>SPECIAL - 6" WATER MAIN DIP CLASS 54 BOLTLESS RESTRAINED JOINTS AND FITTINGS</t>
  </si>
  <si>
    <t>638E20062</t>
  </si>
  <si>
    <t>SPECIAL - 6" WATER MAIN DIP CLASS 54 PUSH ON JOINTS AND FITTINGS</t>
  </si>
  <si>
    <t>638E20064</t>
  </si>
  <si>
    <t>SPECIAL - 6" WATER MAIN DIP CLASS 55 MECHANICAL JOINTS AND FITTINGS</t>
  </si>
  <si>
    <t>638E20066</t>
  </si>
  <si>
    <t>SPECIAL - 6" WATER MAIN DIP CLASS 55 BALL AND SOCKET JOINTS AND FITTINGS</t>
  </si>
  <si>
    <t>638E20068</t>
  </si>
  <si>
    <t>SPECIAL - 6" WATER MAIN DIP CLASS 55 BOLTLESS RESTRAINED JOINTS AND FITTINGS</t>
  </si>
  <si>
    <t>638E20070</t>
  </si>
  <si>
    <t>SPECIAL - 6" WATER MAIN DIP CLASS 55 PUSH ON JOINTS AND FITTINGS</t>
  </si>
  <si>
    <t>638E20072</t>
  </si>
  <si>
    <t>SPECIAL - 6" WATER MAIN DIP CLASS 56 MECHANICAL JOINTS AND FITTINGS</t>
  </si>
  <si>
    <t>638E20074</t>
  </si>
  <si>
    <t>SPECIAL - 6" WATER MAIN DIP CLASS 56 BALL AND SOCKET JOINTS AND FITTINGS</t>
  </si>
  <si>
    <t>638E20076</t>
  </si>
  <si>
    <t>SPECIAL - 6" WATER MAIN DIP CLASS 56 BOLTLESS RESTRAINED JOINTS AND FITTINGS</t>
  </si>
  <si>
    <t>638E20078</t>
  </si>
  <si>
    <t>SPECIAL - 6" WATER MAIN DIP CLASS 56 PUSH ON JOINTS AND FITTINGS</t>
  </si>
  <si>
    <t>638E20080</t>
  </si>
  <si>
    <t>SPECIAL - 8" WATER MAIN DIP CLASS 52 MECHANICAL JOINTS AND FITTINGS</t>
  </si>
  <si>
    <t>638E20082</t>
  </si>
  <si>
    <t>SPECIAL - 8" WATER MAIN DIP CLASS 52 BALL AND SOCKET JOINTS AND FITTINGS</t>
  </si>
  <si>
    <t>638E20084</t>
  </si>
  <si>
    <t>SPECIAL - 8" WATER MAIN DIP CLASS 52 BOLTLESS RESTRAINED JOINTS AND FITTINGS</t>
  </si>
  <si>
    <t>638E20086</t>
  </si>
  <si>
    <t>SPECIAL - 8" WATER MAIN DIP CLASS 52 PUSH ON JOINTS AND FITTINGS</t>
  </si>
  <si>
    <t>638E20088</t>
  </si>
  <si>
    <t>SPECIAL - 8" WATER MAIN DIP CLASS 53 MECHANICAL JOINTS AND FITTINGS</t>
  </si>
  <si>
    <t>638E20090</t>
  </si>
  <si>
    <t>SPECIAL - 8" WATER MAIN DIP CLASS 53 BALL AND SOCKET JOINTS AND FITTINGS</t>
  </si>
  <si>
    <t>638E20092</t>
  </si>
  <si>
    <t>SPECIAL - 8" WATER MAIN DIP CLASS 53 BOLTLESS RESTRAINED JOINTS AND FITTINGS</t>
  </si>
  <si>
    <t>638E20094</t>
  </si>
  <si>
    <t>SPECIAL - 8" WATER MAIN DIP CLASS 53 PUSH ON JOINTS AND FITTINGS</t>
  </si>
  <si>
    <t>638E20096</t>
  </si>
  <si>
    <t>SPECIAL - 8" WATER MAIN DIP CLASS 54 MECHANICAL JOINTS AND FITTINGS</t>
  </si>
  <si>
    <t>638E20098</t>
  </si>
  <si>
    <t>SPECIAL - 8" WATER MAIN DIP CLASS 54 BALL AND SOCKET JOINTS AND FITTINGS</t>
  </si>
  <si>
    <t>638E20100</t>
  </si>
  <si>
    <t>SPECIAL - 8" WATER MAIN DIP CLASS 54 BOLTLESS RESTRAINED JOINTS AND FITTINGS</t>
  </si>
  <si>
    <t>638E20104</t>
  </si>
  <si>
    <t>SPECIAL - 8" WATER MAIN DIP CLASS 54 PUSH ON JOINTS AND FITTINGS</t>
  </si>
  <si>
    <t>638E20106</t>
  </si>
  <si>
    <t>SPECIAL - 8" WATER MAIN DIP CLASS 55 MECHANICAL JOINTS AND FITTINGS</t>
  </si>
  <si>
    <t>638E20110</t>
  </si>
  <si>
    <t>SPECIAL - 8" WATER MAIN DIP CLASS 55 BALL AND SOCKET JOINTS AND FITTINGS</t>
  </si>
  <si>
    <t>638E20112</t>
  </si>
  <si>
    <t>SPECIAL - 8" WATER MAIN DIP CLASS 55 BOLTLESS RESTRAINED JOINTS AND FITTINGS</t>
  </si>
  <si>
    <t>638E20114</t>
  </si>
  <si>
    <t>SPECIAL - 8" WATER MAIN DIP CLASS 55 PUSH ON JOINTS AND FITTINGS</t>
  </si>
  <si>
    <t>638E20116</t>
  </si>
  <si>
    <t>SPECIAL - 8" WATER MAIN DIP CLASS 56 MECHANICAL JOINTS AND FITTINGS</t>
  </si>
  <si>
    <t>638E20118</t>
  </si>
  <si>
    <t>SPECIAL - 8" WATER MAIN DIP CLASS 56 BALL AND SOCKET JOINTS AND FITTINGS</t>
  </si>
  <si>
    <t>638E20120</t>
  </si>
  <si>
    <t>SPECIAL - 8" WATER MAIN DIP CLASS 56 BOLTLESS RESTRAINED JOINTS AND FITTINGS</t>
  </si>
  <si>
    <t>638E20122</t>
  </si>
  <si>
    <t>SPECIAL - 8" WATER MAIN DIP CLASS 56 PUSH ON JOINTS AND FITTINGS</t>
  </si>
  <si>
    <t>638E20124</t>
  </si>
  <si>
    <t>SPECIAL - 10" WATER MAIN DIP CLASS 52 MECHANICAL JOINTS AND FITTINGS</t>
  </si>
  <si>
    <t>638E20126</t>
  </si>
  <si>
    <t>SPECIAL - 10" WATER MAIN DIP CLASS 52 BALL AND SOCKET JOINTS AND FITTINGS</t>
  </si>
  <si>
    <t>638E20128</t>
  </si>
  <si>
    <t>SPECIAL - 10" WATER MAIN DIP CLASS 52 BOLTLESS RESTRAINED JOINTS AND FITTINGS</t>
  </si>
  <si>
    <t>638E20130</t>
  </si>
  <si>
    <t>SPECIAL - 10" WATER MAIN DIP CLASS 52 PUSH ON JOINTS AND FITTINGS</t>
  </si>
  <si>
    <t>638E20132</t>
  </si>
  <si>
    <t>SPECIAL - 10" WATER MAIN DIP CLASS 53 MECHANICAL JOINTS AND FITTINGS</t>
  </si>
  <si>
    <t>638E20134</t>
  </si>
  <si>
    <t>SPECIAL - 10" WATER MAIN DIP CLASS 53 BALL AND SOCKET JOINTS AND FITTINGS</t>
  </si>
  <si>
    <t>638E20136</t>
  </si>
  <si>
    <t>SPECIAL - 10" WATER MAIN DIP CLASS 53 BOLTLESS RESTRAINED JOINTS AND FITTINGS</t>
  </si>
  <si>
    <t>638E20138</t>
  </si>
  <si>
    <t>SPECIAL - 10" WATER MAIN DIP CLASS 53 PUSH ON JOINTS AND FITTINGS</t>
  </si>
  <si>
    <t>638E20140</t>
  </si>
  <si>
    <t>SPECIAL - 10" WATER MAIN DIP CLASS 54 MECHANICAL JOINTS AND FITTINGS</t>
  </si>
  <si>
    <t>638E20142</t>
  </si>
  <si>
    <t>SPECIAL - 10" WATER MAIN DIP CLASS 54 BALL AND SOCKET JOINTS AND FITTINGS</t>
  </si>
  <si>
    <t>638E20144</t>
  </si>
  <si>
    <t>SPECIAL - 10" WATER MAIN DIP CLASS 54 BOLTLESS RESTRAINED JOINTS AND FITTINGS</t>
  </si>
  <si>
    <t>638E20146</t>
  </si>
  <si>
    <t>SPECIAL - 10" WATER MAIN DIP CLASS 54 PUSH ON JOINTS AND FITTINGS</t>
  </si>
  <si>
    <t>638E20148</t>
  </si>
  <si>
    <t>SPECIAL - 10" WATER MAIN DIP CLASS 55 MECHANICAL JOINTS AND FITTINGS</t>
  </si>
  <si>
    <t>638E20152</t>
  </si>
  <si>
    <t>SPECIAL - 10" WATER MAIN DIP CLASS 55 BALL AND SOCKET JOINTS AND FITTINGS</t>
  </si>
  <si>
    <t>638E20154</t>
  </si>
  <si>
    <t>SPECIAL - 10" WATER MAIN DIP CLASS 55 BOLTLESS RESTRAINED JOINTS AND FITTINGS</t>
  </si>
  <si>
    <t>638E20156</t>
  </si>
  <si>
    <t>SPECIAL - 10" WATER MAIN DIP CLASS 55 PUSH ON JOINTS AND FITTINGS</t>
  </si>
  <si>
    <t>638E20158</t>
  </si>
  <si>
    <t>SPECIAL - 10" WATER MAIN DIP CLASS 56 MECHANICAL JOINTS AND FITTINGS</t>
  </si>
  <si>
    <t>638E20162</t>
  </si>
  <si>
    <t>SPECIAL - 10" WATER MAIN DIP CLASS 56 BALL AND SOCKET JOINTS AND FITTINGS</t>
  </si>
  <si>
    <t>638E20164</t>
  </si>
  <si>
    <t>SPECIAL - 10" WATER MAIN DIP CLASS 56 BOLTLESS RESTRAINED JOINTS AND FITTINGS</t>
  </si>
  <si>
    <t>638E20166</t>
  </si>
  <si>
    <t>SPECIAL - 10" WATER MAIN DIP CLASS 56 PUSH ON JOINTS AND FITTINGS</t>
  </si>
  <si>
    <t>638E20168</t>
  </si>
  <si>
    <t>SPECIAL - 12" WATER MAIN DIP CLASS 52 MECHANICAL JOINTS AND FITTINGS</t>
  </si>
  <si>
    <t>638E20170</t>
  </si>
  <si>
    <t>SPECIAL - 12" WATER MAIN DIP CLASS 52 BALL AND SOCKET JOINTS AND FITTINGS</t>
  </si>
  <si>
    <t>638E20172</t>
  </si>
  <si>
    <t>SPECIAL - 12" WATER MAIN DIP CLASS 52 BOLTLESS RESTRAINED JOINTS AND FITTINGS</t>
  </si>
  <si>
    <t>638E20174</t>
  </si>
  <si>
    <t>SPECIAL - 12" WATER MAIN DIP CLASS 52 PUSH ON JOINTS AND FITTINGS</t>
  </si>
  <si>
    <t>638E20176</t>
  </si>
  <si>
    <t>SPECIAL - 12" WATER MAIN DIP CLASS 53 MECHANICAL JOINTS AND FITTINGS</t>
  </si>
  <si>
    <t>638E20178</t>
  </si>
  <si>
    <t>SPECIAL - 12" WATER MAIN DIP CLASS 53 BALL AND SOCKET JOINTS AND FITTINGS</t>
  </si>
  <si>
    <t>638E20180</t>
  </si>
  <si>
    <t>SPECIAL - 12" WATER MAIN DIP CLASS 53 BOLTLESS RESTRAINED JOINTS AND FITTINGS</t>
  </si>
  <si>
    <t>638E20182</t>
  </si>
  <si>
    <t>SPECIAL - 12" WATER MAIN DIP CLASS 53 PUSH ON JOINTS AND FITTINGS</t>
  </si>
  <si>
    <t>638E20184</t>
  </si>
  <si>
    <t>SPECIAL - 12" WATER MAIN DIP CLASS 54 MECHANICAL JOINTS AND FITTINGS</t>
  </si>
  <si>
    <t>638E20186</t>
  </si>
  <si>
    <t>SPECIAL - 12" WATER MAIN DIP CLASS 54 BALL AND SOCKET JOINTS AND FITTINGS</t>
  </si>
  <si>
    <t>638E20188</t>
  </si>
  <si>
    <t>SPECIAL - 12" WATER MAIN DIP CLASS 54 BOLTLESS RESTRAINED JOINTS AND FITTINGS</t>
  </si>
  <si>
    <t>638E20190</t>
  </si>
  <si>
    <t>SPECIAL - 12" WATER MAIN DIP CLASS 54 PUSH ON JOINTS AND FITTINGS</t>
  </si>
  <si>
    <t>638E20192</t>
  </si>
  <si>
    <t>SPECIAL - 12" WATER MAIN DIP CLASS 55 MECHANICAL JOINTS AND FITTINGS</t>
  </si>
  <si>
    <t>638E20194</t>
  </si>
  <si>
    <t>SPECIAL - 12" WATER MAIN DIP CLASS 55 BALL AND SOCKET JOINTS AND FITTINGS</t>
  </si>
  <si>
    <t>638E20196</t>
  </si>
  <si>
    <t>SPECIAL - 12" WATER MAIN DIP CLASS 55 BOLTLESS RESTRAINED JOINTS AND FITTINGS</t>
  </si>
  <si>
    <t>638E20198</t>
  </si>
  <si>
    <t>SPECIAL - 12" WATER MAIN DIP CLASS 55 PUSH ON JOINTS AND FITTINGS</t>
  </si>
  <si>
    <t>638E20200</t>
  </si>
  <si>
    <t>SPECIAL - 12" WATER MAIN DIP CLASS 56 MECHANICAL JOINTS AND FITTINGS</t>
  </si>
  <si>
    <t>638E20202</t>
  </si>
  <si>
    <t>SPECIAL - 12" WATER MAIN DIP CLASS 56 BALL AND SOCKET JOINTS AND FITTINGS</t>
  </si>
  <si>
    <t>638E20204</t>
  </si>
  <si>
    <t>SPECIAL - 12" WATER MAIN DIP CLASS 56 BOLTLESS RESTRAINED JOINTS AND FITTINGS</t>
  </si>
  <si>
    <t>638E20206</t>
  </si>
  <si>
    <t>SPECIAL - 12" WATER MAIN DIP CLASS 56 PUSH ON JOINTS AND FITTINGS</t>
  </si>
  <si>
    <t>638E20208</t>
  </si>
  <si>
    <t>SPECIAL - 16" WATER MAIN DIP CLASS 52 MECHANICAL JOINTS AND FITTINGS</t>
  </si>
  <si>
    <t>638E20210</t>
  </si>
  <si>
    <t>SPECIAL - 16" WATER MAIN DIP CLASS 52 BALL AND SOCKET JOINTS AND FITTINGS</t>
  </si>
  <si>
    <t>638E20212</t>
  </si>
  <si>
    <t>SPECIAL - 16" WATER MAIN DIP CLASS 52 BOLTLESS RESTRAINED JOINTS AND FITTINGS</t>
  </si>
  <si>
    <t>638E20214</t>
  </si>
  <si>
    <t>SPECIAL - 16" WATER MAIN DIP CLASS 52 PUSH ON JOINTS AND FITTINGS</t>
  </si>
  <si>
    <t>638E20216</t>
  </si>
  <si>
    <t>SPECIAL - 16" WATER MAIN DIP CLASS 53 MECHANICAL JOINTS AND FITTINGS</t>
  </si>
  <si>
    <t>638E20218</t>
  </si>
  <si>
    <t>SPECIAL - 16" WATER MAIN DIP CLASS 53 BALL AND SOCKET JOINTS AND FITTINGS</t>
  </si>
  <si>
    <t>638E20220</t>
  </si>
  <si>
    <t>SPECIAL - 16" WATER MAIN DIP CLASS 53 BOLTLESS RESTRAINED JOINTS AND FITTINGS</t>
  </si>
  <si>
    <t>638E20222</t>
  </si>
  <si>
    <t>SPECIAL - 16" WATER MAIN DIP CLASS 53 PUSH ON JOINTS AND FITTINGS</t>
  </si>
  <si>
    <t>638E20224</t>
  </si>
  <si>
    <t>SPECIAL - 16" WATER MAIN DIP CLASS 54 MECHANICAL JOINTS AND FITTINGS</t>
  </si>
  <si>
    <t>638E20226</t>
  </si>
  <si>
    <t>SPECIAL - 16" WATER MAIN DIP CLASS 54 BALL AND SOCKET JOINTS AND FITTINGS</t>
  </si>
  <si>
    <t>638E20228</t>
  </si>
  <si>
    <t>SPECIAL - 16" WATER MAIN DIP CLASS 54 BOLTLESS RESTRAINED JOINTS AND FITTINGS</t>
  </si>
  <si>
    <t>638E20230</t>
  </si>
  <si>
    <t>SPECIAL - 16" WATER MAIN DIP CLASS 54 PUSH ON JOINTS AND FITTINGS</t>
  </si>
  <si>
    <t>638E20232</t>
  </si>
  <si>
    <t>SPECIAL - 16" WATER MAIN DIP CLASS 55 MECHANICAL JOINTS AND FITTINGS</t>
  </si>
  <si>
    <t>638E20234</t>
  </si>
  <si>
    <t>SPECIAL - 16" WATER MAIN DIP CLASS 55 BALL AND SOCKET JOINTS AND FITTINGS</t>
  </si>
  <si>
    <t>638E20236</t>
  </si>
  <si>
    <t>SPECIAL - 16" WATER MAIN DIP CLASS 55 BOLTLESS RESTRAINED JOINTS AND FITTINGS</t>
  </si>
  <si>
    <t>638E20238</t>
  </si>
  <si>
    <t>SPECIAL - 16" WATER MAIN DIP CLASS 55 PUSH ON JOINTS AND FITTINGS</t>
  </si>
  <si>
    <t>638E20240</t>
  </si>
  <si>
    <t>SPECIAL - 16" WATER MAIN DIP CLASS 56 MECHANICAL JOINTS AND FITTINGS</t>
  </si>
  <si>
    <t>638E20242</t>
  </si>
  <si>
    <t>SPECIAL - 16" WATER MAIN DIP CLASS 56 BALL AND SOCKET JOINTS AND FITTINGS</t>
  </si>
  <si>
    <t>638E20244</t>
  </si>
  <si>
    <t>SPECIAL - 16" WATER MAIN DIP CLASS 56 BOLTLESS RESTRAINED JOINTS AND FITTINGS</t>
  </si>
  <si>
    <t>638E20246</t>
  </si>
  <si>
    <t>SPECIAL - 16" WATER MAIN DIP CLASS 56 PUSH ON JOINTS AND FITTINGS</t>
  </si>
  <si>
    <t>638E20248</t>
  </si>
  <si>
    <t>SPECIAL - 20" WATER MAIN DIP CLASS 52 MECHANICAL JOINTS AND FITTINGS</t>
  </si>
  <si>
    <t>638E20250</t>
  </si>
  <si>
    <t>SPECIAL - 20" WATER MAIN DIP CLASS 52 BALL AND SOCKET JOINTS AND FITTINGS</t>
  </si>
  <si>
    <t>638E20252</t>
  </si>
  <si>
    <t>SPECIAL - 20" WATER MAIN DIP CLASS 52 BOLTLESS RESTRAINED JOINTS AND FITTINGS</t>
  </si>
  <si>
    <t>638E20254</t>
  </si>
  <si>
    <t>SPECIAL - 20" WATER MAIN DIP CLASS 52 PUSH ON JOINTS AND FITTINGS</t>
  </si>
  <si>
    <t>638E20256</t>
  </si>
  <si>
    <t>SPECIAL - 20" WATER MAIN DIP CLASS 53 MECHANICAL JOINTS AND FITTINGS</t>
  </si>
  <si>
    <t>638E20258</t>
  </si>
  <si>
    <t>SPECIAL - 20" WATER MAIN DIP CLASS 53 BALL AND SOCKET JOINTS AND FITTINGS</t>
  </si>
  <si>
    <t>638E20260</t>
  </si>
  <si>
    <t>SPECIAL - 20" WATER MAIN DIP CLASS 53 BOLTLESS RESTRAINED JOINTS AND FITTINGS</t>
  </si>
  <si>
    <t>638E20262</t>
  </si>
  <si>
    <t>SPECIAL - 20" WATER MAIN DIP CLASS 53 PUSH ON JOINTS AND FITTINGS</t>
  </si>
  <si>
    <t>638E20264</t>
  </si>
  <si>
    <t>SPECIAL - 20" WATER MAIN DIP CLASS 54 MECHANICAL JOINTS AND FITTINGS</t>
  </si>
  <si>
    <t>638E20266</t>
  </si>
  <si>
    <t>SPECIAL - 20" WATER MAIN DIP CLASS 54 BALL AND SOCKET JOINTS AND FITTINGS</t>
  </si>
  <si>
    <t>638E20268</t>
  </si>
  <si>
    <t>SPECIAL - 20" WATER MAIN DIP CLASS 54 BOLTLESS RESTRAINED JOINTS AND FITTINGS</t>
  </si>
  <si>
    <t>638E20270</t>
  </si>
  <si>
    <t>SPECIAL - 20" WATER MAIN DIP CLASS 54 PUSH ON JOINTS AND FITTINGS</t>
  </si>
  <si>
    <t>638E20272</t>
  </si>
  <si>
    <t>SPECIAL - 20" WATER MAIN DIP CLASS 55 MECHANICAL JOINTS AND FITTINGS</t>
  </si>
  <si>
    <t>638E20274</t>
  </si>
  <si>
    <t>SPECIAL - 20" WATER MAIN DIP CLASS 55 BALL AND SOCKET JOINTS AND FITTINGS</t>
  </si>
  <si>
    <t>638E20276</t>
  </si>
  <si>
    <t>SPECIAL - 20" WATER MAIN DIP CLASS 55 BOLTLESS RESTRAINED JOINTS AND FITTINGS</t>
  </si>
  <si>
    <t>638E20278</t>
  </si>
  <si>
    <t>SPECIAL - 20" WATER MAIN DIP CLASS 55 PUSH ON JOINTS AND FITTINGS</t>
  </si>
  <si>
    <t>638E20280</t>
  </si>
  <si>
    <t>SPECIAL - 20" WATER MAIN DIP CLASS 56 MECHANICAL JOINTS AND FITTINGS</t>
  </si>
  <si>
    <t>638E20282</t>
  </si>
  <si>
    <t>SPECIAL - 20" WATER MAIN DIP CLASS 56 BALL AND SOCKET JOINTS AND FITTINGS</t>
  </si>
  <si>
    <t>638E20284</t>
  </si>
  <si>
    <t>SPECIAL - 20" WATER MAIN DIP CLASS 56 BOLTLESS RESTRAINED JOINTS AND FITTINGS</t>
  </si>
  <si>
    <t>638E20286</t>
  </si>
  <si>
    <t>SPECIAL - 20" WATER MAIN DIP CLASS 56 PUSH ON JOINTS AND FITTINGS</t>
  </si>
  <si>
    <t>638E20288</t>
  </si>
  <si>
    <t>SPECIAL - 24" WATER MAIN DIP CLASS 52 MECHANICAL JOINTS AND FITTINGS</t>
  </si>
  <si>
    <t>638E20290</t>
  </si>
  <si>
    <t>SPECIAL - 24" WATER MAIN DIP CLASS 52 BALL AND SOCKET JOINTS AND FITTINGS</t>
  </si>
  <si>
    <t>638E20292</t>
  </si>
  <si>
    <t>SPECIAL - 24" WATER MAIN DIP CLASS 52 BOLTLESS RESTRAINED JOINTS AND FITTINGS</t>
  </si>
  <si>
    <t>638E20294</t>
  </si>
  <si>
    <t>SPECIAL - 24" WATER MAIN DIP CLASS 52 PUSH ON JOINTS AND FITTINGS</t>
  </si>
  <si>
    <t>638E20296</t>
  </si>
  <si>
    <t>SPECIAL - 24" WATER MAIN DIP CLASS 53 MECHANICAL JOINTS AND FITTINGS</t>
  </si>
  <si>
    <t>638E20298</t>
  </si>
  <si>
    <t>SPECIAL - 24" WATER MAIN DIP CLASS 53 BALL AND SOCKET JOINTS AND FITTINGS</t>
  </si>
  <si>
    <t>638E20300</t>
  </si>
  <si>
    <t>SPECIAL - 24" WATER MAIN DIP CLASS 53 BOLTLESS RESTRAINED JOINTS AND FITTINGS</t>
  </si>
  <si>
    <t>638E20302</t>
  </si>
  <si>
    <t>SPECIAL - 24" WATER MAIN DIP CLASS 53 PUSH ON JOINTS AND FITTINGS</t>
  </si>
  <si>
    <t>638E20304</t>
  </si>
  <si>
    <t>SPECIAL - 24" WATER MAIN DIP CLASS 54 MECHANICAL JOINTS AND FITTINGS</t>
  </si>
  <si>
    <t>638E20308</t>
  </si>
  <si>
    <t>SPECIAL - 24" WATER MAIN DIP CLASS 54 BALL AND SOCKET JOINTS AND FITTINGS</t>
  </si>
  <si>
    <t>638E20312</t>
  </si>
  <si>
    <t>SPECIAL - 24" WATER MAIN DIP CLASS 54 BOLTLESS RESTRAINED JOINTS AND FITTINGS</t>
  </si>
  <si>
    <t>638E20314</t>
  </si>
  <si>
    <t>SPECIAL - 24" WATER MAIN DIP CLASS 54 PUSH ON JOINTS AND FITTINGS</t>
  </si>
  <si>
    <t>638E20316</t>
  </si>
  <si>
    <t>SPECIAL - 24" WATER MAIN DIP CLASS 55 MECHANICAL JOINTS AND FITTINGS</t>
  </si>
  <si>
    <t>638E20318</t>
  </si>
  <si>
    <t>SPECIAL - 24" WATER MAIN DIP CLASS 55 BALL AND SOCKET JOINTS AND FITTINGS</t>
  </si>
  <si>
    <t>638E20320</t>
  </si>
  <si>
    <t>SPECIAL - 24" WATER MAIN DIP CLASS 55 BOLTLESS RESTRAINED JOINTS AND FITTINGS</t>
  </si>
  <si>
    <t>638E20322</t>
  </si>
  <si>
    <t>SPECIAL - 24" WATER MAIN DIP CLASS 55 PUSH ON JOINTS AND FITTINGS</t>
  </si>
  <si>
    <t>638E20324</t>
  </si>
  <si>
    <t>SPECIAL - 24" WATER MAIN DIP CLASS 56 MECHANICAL JOINTS AND FITTINGS</t>
  </si>
  <si>
    <t>638E20326</t>
  </si>
  <si>
    <t>SPECIAL - 24" WATER MAIN DIP CLASS 56 BALL AND SOCKET JOINTS AND FITTINGS</t>
  </si>
  <si>
    <t>638E20328</t>
  </si>
  <si>
    <t>SPECIAL - 24" WATER MAIN DIP CLASS 56 BOLTLESS RESTRAINED JOINTS AND FITTINGS</t>
  </si>
  <si>
    <t>638E20330</t>
  </si>
  <si>
    <t>SPECIAL - 24" WATER MAIN DIP CLASS 56 PUSH ON JOINTS AND FITTINGS</t>
  </si>
  <si>
    <t>638E20332</t>
  </si>
  <si>
    <t>SPECIAL - 30" WATER MAIN DIP CLASS 52 MECHANICAL JOINTS AND FITTINGS</t>
  </si>
  <si>
    <t>638E20334</t>
  </si>
  <si>
    <t>SPECIAL - 30" WATER MAIN DIP CLASS 52 BALL AND SOCKET JOINTS AND FITTINGS</t>
  </si>
  <si>
    <t>638E20336</t>
  </si>
  <si>
    <t>SPECIAL - 30" WATER MAIN DIP CLASS 52 BOLTLESS RESTRAINED JOINTS AND FITTINGS</t>
  </si>
  <si>
    <t>638E20338</t>
  </si>
  <si>
    <t>SPECIAL - 30" WATER MAIN DIP CLASS 52 PUSH ON JOINTS AND FITTINGS</t>
  </si>
  <si>
    <t>638E20340</t>
  </si>
  <si>
    <t>SPECIAL - 30" WATER MAIN DIP CLASS 53 MECHANICAL JOINTS AND FITTINGS</t>
  </si>
  <si>
    <t>638E20342</t>
  </si>
  <si>
    <t>SPECIAL - 30" WATER MAIN DIP CLASS 53 BALL AND SOCKET JOINTS AND FITTINGS</t>
  </si>
  <si>
    <t>638E20344</t>
  </si>
  <si>
    <t>SPECIAL - 30" WATER MAIN DIP CLASS 53 BOLTLESS RESTRAINED JOINTS AND FITTINGS</t>
  </si>
  <si>
    <t>638E20346</t>
  </si>
  <si>
    <t>SPECIAL - 30" WATER MAIN DIP CLASS 53 PUSH ON JOINTS AND FITTINGS</t>
  </si>
  <si>
    <t>638E20348</t>
  </si>
  <si>
    <t>SPECIAL - 30" WATER MAIN DIP CLASS 54 MECHANICAL JOINTS AND FITTINGS</t>
  </si>
  <si>
    <t>638E20350</t>
  </si>
  <si>
    <t>SPECIAL - 30" WATER MAIN DIP CLASS 54 BALL AND SOCKET JOINTS AND FITTINGS</t>
  </si>
  <si>
    <t>638E20352</t>
  </si>
  <si>
    <t>SPECIAL - 30" WATER MAIN DIP CLASS 54 BOLTLESS RESTRAINED JOINTS AND FITTINGS</t>
  </si>
  <si>
    <t>638E20354</t>
  </si>
  <si>
    <t>SPECIAL - 30" WATER MAIN DIP CLASS 54 PUSH ON JOINTS AND FITTINGS</t>
  </si>
  <si>
    <t>638E20356</t>
  </si>
  <si>
    <t>SPECIAL - 30" WATER MAIN DIP CLASS 55 MECHANICAL JOINTS AND FITTINGS</t>
  </si>
  <si>
    <t>638E20358</t>
  </si>
  <si>
    <t>SPECIAL - 30" WATER MAIN DIP CLASS 55 BALL AND SOCKET JOINTS AND FITTINGS</t>
  </si>
  <si>
    <t>638E20360</t>
  </si>
  <si>
    <t>SPECIAL - 30" WATER MAIN DIP CLASS 55 BOLTLESS RESTRAINED JOINTS AND FITTINGS</t>
  </si>
  <si>
    <t>638E20362</t>
  </si>
  <si>
    <t>SPECIAL - 30" WATER MAIN DIP CLASS 55 PUSH ON JOINTS AND FITTINGS</t>
  </si>
  <si>
    <t>638E20364</t>
  </si>
  <si>
    <t>SPECIAL - 30" WATER MAIN DIP CLASS 56 MECHANICAL JOINTS AND FITTINGS</t>
  </si>
  <si>
    <t>638E20366</t>
  </si>
  <si>
    <t>SPECIAL - 30" WATER MAIN DIP CLASS 56 BALL AND SOCKET JOINTS AND FITTINGS</t>
  </si>
  <si>
    <t>638E20368</t>
  </si>
  <si>
    <t>SPECIAL - 30" WATER MAIN DIP CLASS 56 BOLTLESS RESTRAINED JOINTS AND FITTINGS</t>
  </si>
  <si>
    <t>638E20370</t>
  </si>
  <si>
    <t>SPECIAL - 30" WATER MAIN DIP CLASS 56 PUSH ON JOINTS AND FITTINGS</t>
  </si>
  <si>
    <t>638E20372</t>
  </si>
  <si>
    <t>SPECIAL - 36" WATER MAIN DIP CLASS 52 MECHANICAL JOINTS AND FITTINGS</t>
  </si>
  <si>
    <t>638E20374</t>
  </si>
  <si>
    <t>SPECIAL - 36" WATER MAIN DIP CLASS 52 BALL AND SOCKET JOINTS AND FITTINGS</t>
  </si>
  <si>
    <t>638E20376</t>
  </si>
  <si>
    <t>SPECIAL - 36" WATER MAIN DIP CLASS 52 BOLTLESS RESTRAINED JOINTS AND FITTINGS</t>
  </si>
  <si>
    <t>638E20378</t>
  </si>
  <si>
    <t>SPECIAL - 36" WATER MAIN DIP CLASS 52 PUSH ON JOINTS AND FITTINGS</t>
  </si>
  <si>
    <t>638E20380</t>
  </si>
  <si>
    <t>SPECIAL - 36" WATER MAIN DIP CLASS 53 MECHANICAL JOINTS AND FITTINGS</t>
  </si>
  <si>
    <t>638E20382</t>
  </si>
  <si>
    <t>SPECIAL - 36" WATER MAIN DIP CLASS 53 BALL AND SOCKET JOINTS AND FITTINGS</t>
  </si>
  <si>
    <t>638E20384</t>
  </si>
  <si>
    <t>SPECIAL - 36" WATER MAIN DIP CLASS 53 BOLTLESS RESTRAINED JOINTS AND FITTINGS</t>
  </si>
  <si>
    <t>638E20386</t>
  </si>
  <si>
    <t>SPECIAL - 36" WATER MAIN DIP CLASS 53 PUSH ON JOINTS AND FITTINGS</t>
  </si>
  <si>
    <t>638E20388</t>
  </si>
  <si>
    <t>SPECIAL - 36" WATER MAIN DIP CLASS 54 MECHANICAL JOINTS AND FITTINGS</t>
  </si>
  <si>
    <t>638E20390</t>
  </si>
  <si>
    <t>SPECIAL - 36" WATER MAIN DIP CLASS 54 BALL AND SOCKET JOINTS AND FITTINGS</t>
  </si>
  <si>
    <t>638E20392</t>
  </si>
  <si>
    <t>SPECIAL - 36" WATER MAIN DIP CLASS 54 BOLTLESS RESTRAINED JOINTS AND FITTINGS</t>
  </si>
  <si>
    <t>638E20394</t>
  </si>
  <si>
    <t>SPECIAL - 36" WATER MAIN DIP CLASS 54 PUSH ON JOINTS AND FITTINGS</t>
  </si>
  <si>
    <t>638E20396</t>
  </si>
  <si>
    <t>SPECIAL - 36" WATER MAIN DIP CLASS 55 MECHANICAL JOINTS AND FITTINGS</t>
  </si>
  <si>
    <t>638E20398</t>
  </si>
  <si>
    <t>SPECIAL - 36" WATER MAIN DIP CLASS 55 BALL AND SOCKET JOINTS AND FITTINGS</t>
  </si>
  <si>
    <t>638E20400</t>
  </si>
  <si>
    <t>SPECIAL - 36" WATER MAIN DIP CLASS 55 BOLTLESS RESTRAINED JOINTS AND FITTINGS</t>
  </si>
  <si>
    <t>638E20404</t>
  </si>
  <si>
    <t>SPECIAL - 36" WATER MAIN DIP CLASS 55 PUSH ON JOINTS AND FITTINGS</t>
  </si>
  <si>
    <t>638E20406</t>
  </si>
  <si>
    <t>SPECIAL - 36" WATER MAIN DIP CLASS 56 MECHANICAL JOINTS AND FITTINGS</t>
  </si>
  <si>
    <t>638E20408</t>
  </si>
  <si>
    <t>SPECIAL - 36" WATER MAIN DIP CLASS 56 BALL AND SOCKET JOINTS AND FITTINGS</t>
  </si>
  <si>
    <t>638E20410</t>
  </si>
  <si>
    <t>SPECIAL - 36" WATER MAIN DIP CLASS 56 BOLTLESS RESTRAINED JOINTS AND FITTINGS</t>
  </si>
  <si>
    <t>638E20412</t>
  </si>
  <si>
    <t>SPECIAL - 36" WATER MAIN DIP CLASS 56 PUSH ON JOINTS AND FITTINGS</t>
  </si>
  <si>
    <t>638E20414</t>
  </si>
  <si>
    <t>SPECIAL - 2" WATER MAIN POLYVINYL CHLORIDE PIPE AND FITTINGS</t>
  </si>
  <si>
    <t>638E20416</t>
  </si>
  <si>
    <t>SPECIAL - 4" WATER MAIN POLYVINYL CHLORIDE PIPE AND FITTINGS</t>
  </si>
  <si>
    <t>638E20418</t>
  </si>
  <si>
    <t>SPECIAL - 6" WATER MAIN POLYVINYL CHLORIDE PIPE AND FITTINGS</t>
  </si>
  <si>
    <t>638E20420</t>
  </si>
  <si>
    <t>SPECIAL - 8" WATER MAIN POLYVINYL CHLORIDE PIPE AND FITTINGS</t>
  </si>
  <si>
    <t>638E20422</t>
  </si>
  <si>
    <t>SPECIAL - 10" WATER MAIN POLYVINYL CHLORIDE PIPE AND FITTINGS</t>
  </si>
  <si>
    <t>638E20424</t>
  </si>
  <si>
    <t>SPECIAL - 12" WATER MAIN POLYVINYL CHLORIDE PIPE AND FITTINGS</t>
  </si>
  <si>
    <t>638E20426</t>
  </si>
  <si>
    <t>SPECIAL - 16" WATER MAIN POLYVINYL CHLORIDE PIPE AND FITTINGS</t>
  </si>
  <si>
    <t>638E20428</t>
  </si>
  <si>
    <t>SPECIAL - 6" GALVANIZED STEEL PIPE</t>
  </si>
  <si>
    <t>638E20430</t>
  </si>
  <si>
    <t>SPECIAL - 8" GALVANIZED STEEL PIPE</t>
  </si>
  <si>
    <t>638E20432</t>
  </si>
  <si>
    <t>SPECIAL - 12" GALVANIZED STEEL PIPE</t>
  </si>
  <si>
    <t>638E20434</t>
  </si>
  <si>
    <t>SPECIAL - 16" GALVANIZED STEEL PIPE</t>
  </si>
  <si>
    <t>638E20436</t>
  </si>
  <si>
    <t>SPECIAL - 24" GALVANIZED STEEL PIPE</t>
  </si>
  <si>
    <t>638E20438</t>
  </si>
  <si>
    <t>SPECIAL - 10" STEEL PIPE ENCASEMENT, BORED OR JACKED</t>
  </si>
  <si>
    <t>638E20442</t>
  </si>
  <si>
    <t>SPECIAL - 10" STEEL PIPE ENCASEMENT, OPEN CUT</t>
  </si>
  <si>
    <t>638E20444</t>
  </si>
  <si>
    <t>SPECIAL - 12" STEEL PIPE ENCASEMENT, BORED OR JACKED</t>
  </si>
  <si>
    <t>638E20446</t>
  </si>
  <si>
    <t>SPECIAL - 12" STEEL PIPE ENCASEMENT, OPEN CUT</t>
  </si>
  <si>
    <t>638E20448</t>
  </si>
  <si>
    <t>SPECIAL - 14" STEEL PIPE ENCASEMENT, BORED OR JACKED</t>
  </si>
  <si>
    <t>638E20450</t>
  </si>
  <si>
    <t>SPECIAL - 14" STEEL PIPE ENCASEMENT, OPEN CUT</t>
  </si>
  <si>
    <t>638E20452</t>
  </si>
  <si>
    <t>SPECIAL - 16" STEEL PIPE ENCASEMENT, BORED OR JACKED</t>
  </si>
  <si>
    <t>638E20454</t>
  </si>
  <si>
    <t>SPECIAL - 16" STEEL PIPE ENCASEMENT, OPEN CUT</t>
  </si>
  <si>
    <t>638E20456</t>
  </si>
  <si>
    <t>SPECIAL - 18" STEEL PIPE ENCASEMENT, BORED OR JACKED</t>
  </si>
  <si>
    <t>638E20458</t>
  </si>
  <si>
    <t>SPECIAL - 18" STEEL PIPE ENCASEMENT, OPEN CUT</t>
  </si>
  <si>
    <t>638E20460</t>
  </si>
  <si>
    <t>SPECIAL - 20" STEEL PIPE ENCASEMENT, BORED OR JACKED</t>
  </si>
  <si>
    <t>638E20462</t>
  </si>
  <si>
    <t>SPECIAL - 20" STEEL PIPE ENCASEMENT, OPEN CUT</t>
  </si>
  <si>
    <t>638E20464</t>
  </si>
  <si>
    <t>SPECIAL - 24" STEEL PIPE ENCASEMENT, BORED OR JACKED</t>
  </si>
  <si>
    <t>638E20466</t>
  </si>
  <si>
    <t>SPECIAL - 24" STEEL PIPE ENCASEMENT, OPEN CUT</t>
  </si>
  <si>
    <t>638E20468</t>
  </si>
  <si>
    <t>SPECIAL - 30" STEEL PIPE ENCASEMENT, BORED OR JACKED</t>
  </si>
  <si>
    <t>638E20470</t>
  </si>
  <si>
    <t>SPECIAL - 30" STEEL PIPE ENCASEMENT, OPEN CUT</t>
  </si>
  <si>
    <t>638E20472</t>
  </si>
  <si>
    <t>SPECIAL - 36" STEEL PIPE ENCASEMENT, BORED OR JACKED</t>
  </si>
  <si>
    <t>638E20474</t>
  </si>
  <si>
    <t>SPECIAL - 36" STEEL PIPE ENCASEMENT, OPEN CUT</t>
  </si>
  <si>
    <t>638E20476</t>
  </si>
  <si>
    <t>SPECIAL - 42" STEEL PIPE ENCASEMENT, BORED OR JACKED</t>
  </si>
  <si>
    <t>638E20478</t>
  </si>
  <si>
    <t>SPECIAL - 42" STEEL PIPE ENCASEMENT, OPEN CUT</t>
  </si>
  <si>
    <t>638E20480</t>
  </si>
  <si>
    <t>SPECIAL - 48" STEEL PIPE ENCASEMENT, BORED OR JACKED</t>
  </si>
  <si>
    <t>638E20482</t>
  </si>
  <si>
    <t>SPECIAL - 48" STEEL PIPE ENCASEMENT, OPEN CUT</t>
  </si>
  <si>
    <t>638E20484</t>
  </si>
  <si>
    <t>SPECIAL - 56" STEEL PIPE ENCASEMENT, BORED OR JACKED</t>
  </si>
  <si>
    <t>638E20486</t>
  </si>
  <si>
    <t>SPECIAL - 56" STEEL PIPE ENCASEMENT, OPEN CUT</t>
  </si>
  <si>
    <t>638E20488</t>
  </si>
  <si>
    <t>SPECIAL - 72" STEEL PIPE ENCASEMENT, BORED OR JACKED</t>
  </si>
  <si>
    <t>638E20490</t>
  </si>
  <si>
    <t>SPECIAL - 72" STEEL PIPE ENCASEMENT, OPEN CUT</t>
  </si>
  <si>
    <t>638E20492</t>
  </si>
  <si>
    <t>SPECIAL - 78" STEEL PIPE ENCASEMENT, BORED OR JACKED</t>
  </si>
  <si>
    <t>638E20494</t>
  </si>
  <si>
    <t>SPECIAL - 78" STEEL PIPE ENCASEMENT, OPEN CUT</t>
  </si>
  <si>
    <t>638E20496</t>
  </si>
  <si>
    <t>SPECIAL - TEMPORARY BY PASS COMPLETE WITH JOINTS AND FITTINGS</t>
  </si>
  <si>
    <t>638E20498</t>
  </si>
  <si>
    <t>SPECIAL - VALVE BOX</t>
  </si>
  <si>
    <t>638E20500</t>
  </si>
  <si>
    <t>SPECIAL - VALVE BOX ADJUSTED TO GRADE</t>
  </si>
  <si>
    <t>638E20502</t>
  </si>
  <si>
    <t>SPECIAL - VALVE BOX REBUILT TO GRADE</t>
  </si>
  <si>
    <t>638E20504</t>
  </si>
  <si>
    <t>SPECIAL - 2" GATE VALVE</t>
  </si>
  <si>
    <t>638E20506</t>
  </si>
  <si>
    <t>SPECIAL - 2" GATE VALVE WITH VALVE BOX</t>
  </si>
  <si>
    <t>638E20508</t>
  </si>
  <si>
    <t>SPECIAL - 2" INSERTING VALVE</t>
  </si>
  <si>
    <t>638E20510</t>
  </si>
  <si>
    <t>SPECIAL - 2" INSERTING VALVE WITH VALVE BOX</t>
  </si>
  <si>
    <t>638E20512</t>
  </si>
  <si>
    <t>SPECIAL - 2" BUTTERFLY VALVE</t>
  </si>
  <si>
    <t>638E20514</t>
  </si>
  <si>
    <t>SPECIAL - 2" BUTTERFLY VALVE WITH VALVE BOX</t>
  </si>
  <si>
    <t>638E20516</t>
  </si>
  <si>
    <t>SPECIAL - 2" CUTTING IN SLEEVE</t>
  </si>
  <si>
    <t>638E20518</t>
  </si>
  <si>
    <t>SPECIAL - 2" CUTTING IN SLEEVE, VALVE WITH VALVE BOX</t>
  </si>
  <si>
    <t>638E20520</t>
  </si>
  <si>
    <t>SPECIAL - 4" GATE VALVE</t>
  </si>
  <si>
    <t>638E20522</t>
  </si>
  <si>
    <t>SPECIAL - 4" GATE VALVE WITH VALVE BOX</t>
  </si>
  <si>
    <t>638E20524</t>
  </si>
  <si>
    <t>SPECIAL - 4" INSERTING VALVE</t>
  </si>
  <si>
    <t>638E20526</t>
  </si>
  <si>
    <t>SPECIAL - 4" INSERTING VALVE WITH VALVE BOX</t>
  </si>
  <si>
    <t>638E20528</t>
  </si>
  <si>
    <t>SPECIAL - 4" BUTTERFLY VALVE</t>
  </si>
  <si>
    <t>638E20530</t>
  </si>
  <si>
    <t>SPECIAL - 4" BUTTERFLY VALVE WITH VALVE BOX</t>
  </si>
  <si>
    <t>638E20532</t>
  </si>
  <si>
    <t>SPECIAL - 4" CUTTING IN SLEEVE</t>
  </si>
  <si>
    <t>638E20534</t>
  </si>
  <si>
    <t>SPECIAL - 4" CUTTING IN SLEEVE, VALVE WITH VALVE BOX</t>
  </si>
  <si>
    <t>638E20536</t>
  </si>
  <si>
    <t>SPECIAL - 6" GATE VALVE</t>
  </si>
  <si>
    <t>638E20538</t>
  </si>
  <si>
    <t>SPECIAL - 6" GATE VALVE WITH VALVE BOX</t>
  </si>
  <si>
    <t>638E20540</t>
  </si>
  <si>
    <t>SPECIAL - 6" INSERTING VALVE</t>
  </si>
  <si>
    <t>638E20542</t>
  </si>
  <si>
    <t>SPECIAL - 6" INSERTING VALVE WITH VALVE BOX</t>
  </si>
  <si>
    <t>638E20544</t>
  </si>
  <si>
    <t>SPECIAL - 6" BUTTERFLY VALVE</t>
  </si>
  <si>
    <t>638E20546</t>
  </si>
  <si>
    <t>SPECIAL - 6" BUTTERFLY VALVE WITH VALVE BOX</t>
  </si>
  <si>
    <t>638E20548</t>
  </si>
  <si>
    <t>SPECIAL - 6" CUTTING IN SLEEVE</t>
  </si>
  <si>
    <t>638E20550</t>
  </si>
  <si>
    <t>SPECIAL - 6" CUTTING IN SLEEVE, VALVE WITH VALVE BOX</t>
  </si>
  <si>
    <t>638E20552</t>
  </si>
  <si>
    <t>SPECIAL - 8" GATE VALVE</t>
  </si>
  <si>
    <t>638E20554</t>
  </si>
  <si>
    <t>SPECIAL - 8" GATE VALVE WITH VALVE BOX</t>
  </si>
  <si>
    <t>638E20556</t>
  </si>
  <si>
    <t>SPECIAL - 8" INSERTING VALVE</t>
  </si>
  <si>
    <t>638E20558</t>
  </si>
  <si>
    <t>SPECIAL - 8" INSERTING VALVE WITH VALVE BOX</t>
  </si>
  <si>
    <t>638E20560</t>
  </si>
  <si>
    <t>SPECIAL - 8" BUTTERFLY VALVE</t>
  </si>
  <si>
    <t>638E20562</t>
  </si>
  <si>
    <t>SPECIAL - 8" BUTTERFLY VALVE WITH VALVE BOX</t>
  </si>
  <si>
    <t>638E20564</t>
  </si>
  <si>
    <t>SPECIAL - 8" CUTTING IN SLEEVE</t>
  </si>
  <si>
    <t>638E20566</t>
  </si>
  <si>
    <t>SPECIAL - 8" CUTTING IN SLEEVE, VALVE WITH VALVE BOX</t>
  </si>
  <si>
    <t>638E20568</t>
  </si>
  <si>
    <t>SPECIAL - 10" GATE VALVE</t>
  </si>
  <si>
    <t>638E20570</t>
  </si>
  <si>
    <t>SPECIAL - 10" GATE VALVE WITH VALVE BOX</t>
  </si>
  <si>
    <t>638E20572</t>
  </si>
  <si>
    <t>SPECIAL - 10" INSERTING VALVE</t>
  </si>
  <si>
    <t>638E20574</t>
  </si>
  <si>
    <t>SPECIAL - 10" INSERTING VALVE WITH VALVE BOX</t>
  </si>
  <si>
    <t>638E20576</t>
  </si>
  <si>
    <t>SPECIAL - 10" BUTTERFLY VALVE</t>
  </si>
  <si>
    <t>638E20578</t>
  </si>
  <si>
    <t>SPECIAL - 10" BUTTERFLY VALVE WITH VALVE BOX</t>
  </si>
  <si>
    <t>638E20580</t>
  </si>
  <si>
    <t>SPECIAL - 10" CUTTING IN SLEEVE</t>
  </si>
  <si>
    <t>638E20582</t>
  </si>
  <si>
    <t>SPECIAL - 10" CUTTING IN SLEEVE, VALVE WITH VALVE BOX</t>
  </si>
  <si>
    <t>638E20584</t>
  </si>
  <si>
    <t>SPECIAL - 12" GATE VALVE</t>
  </si>
  <si>
    <t>638E20586</t>
  </si>
  <si>
    <t>SPECIAL - 12" GATE VALVE WITH VALVE BOX</t>
  </si>
  <si>
    <t>638E20588</t>
  </si>
  <si>
    <t>SPECIAL - 12" INSERTING VALVE</t>
  </si>
  <si>
    <t>638E20590</t>
  </si>
  <si>
    <t>SPECIAL - 12" INSERTING VALVE WITH VALVE BOX</t>
  </si>
  <si>
    <t>638E20592</t>
  </si>
  <si>
    <t>SPECIAL - 12" BUTTERFLY VALVE</t>
  </si>
  <si>
    <t>638E20594</t>
  </si>
  <si>
    <t>SPECIAL - 12" BUTTERFLY VALVE WITH VALVE BOX</t>
  </si>
  <si>
    <t>638E20596</t>
  </si>
  <si>
    <t>SPECIAL - 12" CUTTING IN SLEEVE</t>
  </si>
  <si>
    <t>638E20598</t>
  </si>
  <si>
    <t>SPECIAL - 12" CUTTING IN SLEEVE, VALVE WITH VALVE BOX</t>
  </si>
  <si>
    <t>638E20602</t>
  </si>
  <si>
    <t>SPECIAL - 14" GATE VALVE</t>
  </si>
  <si>
    <t>638E20604</t>
  </si>
  <si>
    <t>SPECIAL - 14" GATE VALVE WITH VALVE BOX</t>
  </si>
  <si>
    <t>638E20608</t>
  </si>
  <si>
    <t>SPECIAL - 14" INSERTING VALVE</t>
  </si>
  <si>
    <t>638E20610</t>
  </si>
  <si>
    <t>SPECIAL - 14" INSERTING VALVE WITH VALVE BOX</t>
  </si>
  <si>
    <t>638E20612</t>
  </si>
  <si>
    <t>SPECIAL - 14" BUTTERFLY VALVE</t>
  </si>
  <si>
    <t>638E20614</t>
  </si>
  <si>
    <t>SPECIAL - 14" BUTTERFLY VALVE WITH VALVE BOX</t>
  </si>
  <si>
    <t>638E20616</t>
  </si>
  <si>
    <t>SPECIAL - 14" CUTTING IN SLEEVE</t>
  </si>
  <si>
    <t>638E20618</t>
  </si>
  <si>
    <t>SPECIAL - 14" CUTTING IN SLEEVE, VALVE WITH VALVE BOX</t>
  </si>
  <si>
    <t>638E20620</t>
  </si>
  <si>
    <t>SPECIAL - 16" GATE VALVE</t>
  </si>
  <si>
    <t>638E20622</t>
  </si>
  <si>
    <t>SPECIAL - 16" GATE VALVE WITH VALVE BOX</t>
  </si>
  <si>
    <t>638E20624</t>
  </si>
  <si>
    <t>SPECIAL - 16" INSERTING VALVE</t>
  </si>
  <si>
    <t>638E20626</t>
  </si>
  <si>
    <t>SPECIAL - 16" INSERTING VALVE WITH VALVE BOX</t>
  </si>
  <si>
    <t>638E20628</t>
  </si>
  <si>
    <t>SPECIAL - 16" BUTTERFLY VALVE</t>
  </si>
  <si>
    <t>638E20630</t>
  </si>
  <si>
    <t>SPECIAL - 16" BUTTERFLY VALVE WITH VALVE BOX</t>
  </si>
  <si>
    <t>638E20632</t>
  </si>
  <si>
    <t>SPECIAL - 16" CUTTING IN SLEEVE</t>
  </si>
  <si>
    <t>638E20634</t>
  </si>
  <si>
    <t>SPECIAL - 16" CUTTING IN SLEEVE, VALVE WITH VALVE BOX</t>
  </si>
  <si>
    <t>638E20636</t>
  </si>
  <si>
    <t>SPECIAL - 18" GATE VALVE</t>
  </si>
  <si>
    <t>638E20638</t>
  </si>
  <si>
    <t>SPECIAL - 18" GATE VALVE WITH VALVE BOX</t>
  </si>
  <si>
    <t>638E20642</t>
  </si>
  <si>
    <t>SPECIAL - 18" INSERTING VALVE</t>
  </si>
  <si>
    <t>638E20644</t>
  </si>
  <si>
    <t>SPECIAL - 18" INSERTING VALVE WITH VALVE BOX</t>
  </si>
  <si>
    <t>638E20646</t>
  </si>
  <si>
    <t>SPECIAL - 18" BUTTERFLY VALVE</t>
  </si>
  <si>
    <t>638E20648</t>
  </si>
  <si>
    <t>SPECIAL - 18" BUTTERFLY VALVE WITH VALVE BOX</t>
  </si>
  <si>
    <t>638E20652</t>
  </si>
  <si>
    <t>SPECIAL - 18" CUTTING IN SLEEVE</t>
  </si>
  <si>
    <t>638E20654</t>
  </si>
  <si>
    <t>SPECIAL - 18" CUTTING IN SLEEVE, VALVE WITH VALVE BOX</t>
  </si>
  <si>
    <t>638E20656</t>
  </si>
  <si>
    <t>SPECIAL - 20" GATE VALVE</t>
  </si>
  <si>
    <t>638E20658</t>
  </si>
  <si>
    <t>SPECIAL - 20" GATE VALVE WITH VALVE BOX</t>
  </si>
  <si>
    <t>638E20660</t>
  </si>
  <si>
    <t>SPECIAL - 20" INSERTING VALVE</t>
  </si>
  <si>
    <t>638E20662</t>
  </si>
  <si>
    <t>SPECIAL - 20" INSERTING VALVE WITH VALVE BOX</t>
  </si>
  <si>
    <t>638E20664</t>
  </si>
  <si>
    <t>SPECIAL - 20" BUTTERFLY VALVE</t>
  </si>
  <si>
    <t>638E20666</t>
  </si>
  <si>
    <t>SPECIAL - 20" BUTTERFLY VALVE WITH VALVE BOX</t>
  </si>
  <si>
    <t>638E20668</t>
  </si>
  <si>
    <t>SPECIAL - 20" CUTTING IN SLEEVE</t>
  </si>
  <si>
    <t>638E20670</t>
  </si>
  <si>
    <t>SPECIAL - 20" CUTTING IN SLEEVE, VALVE WITH VALVE BOX</t>
  </si>
  <si>
    <t>638E20672</t>
  </si>
  <si>
    <t>SPECIAL - 24" GATE VALVE</t>
  </si>
  <si>
    <t>638E20674</t>
  </si>
  <si>
    <t>SPECIAL - 24" GATE VALVE WITH VALVE BOX</t>
  </si>
  <si>
    <t>638E20676</t>
  </si>
  <si>
    <t>SPECIAL - 24" INSERTING VALVE</t>
  </si>
  <si>
    <t>638E20678</t>
  </si>
  <si>
    <t>SPECIAL - 24" INSERTING VALVE WITH VALVE BOX</t>
  </si>
  <si>
    <t>638E20680</t>
  </si>
  <si>
    <t>SPECIAL - 24" BUTTERFLY VALVE</t>
  </si>
  <si>
    <t>638E20682</t>
  </si>
  <si>
    <t>SPECIAL - 24" BUTTERFLY VALVE WITH VALVE BOX</t>
  </si>
  <si>
    <t>638E20684</t>
  </si>
  <si>
    <t>SPECIAL - 24" CUTTING IN SLEEVE</t>
  </si>
  <si>
    <t>638E20686</t>
  </si>
  <si>
    <t>SPECIAL - 24" CUTTING IN SLEEVE, VALVE WITH VALVE BOX</t>
  </si>
  <si>
    <t>638E20688</t>
  </si>
  <si>
    <t>SPECIAL - 4" X 4" TAPPING SLEEVE, VALVE AND VALVE BOX</t>
  </si>
  <si>
    <t>638E20690</t>
  </si>
  <si>
    <t>SPECIAL - 6" X 6" TAPPING SLEEVE, VALVE AND VALVE BOX</t>
  </si>
  <si>
    <t>638E20692</t>
  </si>
  <si>
    <t>SPECIAL - 8" X 6" TAPPING SLEEVE, VALVE AND VALVE BOX</t>
  </si>
  <si>
    <t>638E20694</t>
  </si>
  <si>
    <t>SPECIAL - 8" X 8" TAPPING SLEEVE, VALVE AND VALVE BOX</t>
  </si>
  <si>
    <t>638E20696</t>
  </si>
  <si>
    <t>SPECIAL - 10" X 4" TAPPING SLEEVE, VALVE AND VALVE BOX</t>
  </si>
  <si>
    <t>638E20698</t>
  </si>
  <si>
    <t>SPECIAL - 10" X 6" TAPPING SLEEVE, VALVE AND VALVE BOX</t>
  </si>
  <si>
    <t>638E20700</t>
  </si>
  <si>
    <t>SPECIAL - 10" X 8" TAPPING SLEEVE, VALVE AND VALVE BOX</t>
  </si>
  <si>
    <t>638E20702</t>
  </si>
  <si>
    <t>SPECIAL - 10" X 10" TAPPING SLEEVE, VALVE AND VALVE BOX</t>
  </si>
  <si>
    <t>638E20704</t>
  </si>
  <si>
    <t>SPECIAL - 12" X 4" TAPPING SLEEVE, VALVE AND VALVE BOX</t>
  </si>
  <si>
    <t>638E20706</t>
  </si>
  <si>
    <t>SPECIAL - 12" X 6" TAPPING SLEEVE, VALVE AND VALVE BOX</t>
  </si>
  <si>
    <t>638E20708</t>
  </si>
  <si>
    <t>SPECIAL - 12" X 8" TAPPING SLEEVE, VALVE AND VALVE BOX</t>
  </si>
  <si>
    <t>638E20710</t>
  </si>
  <si>
    <t>SPECIAL - 12" X 10" TAPPING SLEEVE, VALVE AND VALVE BOX</t>
  </si>
  <si>
    <t>638E20712</t>
  </si>
  <si>
    <t>SPECIAL - 12" X 12" TAPPING SLEEVE, VALVE AND VALVE BOX</t>
  </si>
  <si>
    <t>638E20714</t>
  </si>
  <si>
    <t>SPECIAL - 14" X 14" TAPPING SLEEVE, VALVE AND VALVE BOX</t>
  </si>
  <si>
    <t>638E20716</t>
  </si>
  <si>
    <t>SPECIAL - 14" X 6" TAPPING SLEEVE, VALVE AND VALVE BOX</t>
  </si>
  <si>
    <t>638E20718</t>
  </si>
  <si>
    <t>SPECIAL - 16" X 6" TAPPING SLEEVE, VALVE AND VALVE BOX</t>
  </si>
  <si>
    <t>638E20720</t>
  </si>
  <si>
    <t>SPECIAL - 16" X 8" TAPPING SLEEVE, VALVE AND VALVE BOX</t>
  </si>
  <si>
    <t>638E20722</t>
  </si>
  <si>
    <t>SPECIAL - 16" X 10" TAPPING SLEEVE, VALVE AND VALVE BOX</t>
  </si>
  <si>
    <t>638E20724</t>
  </si>
  <si>
    <t>SPECIAL - 16" X 12" TAPPING SLEEVE, VALVE AND VALVE BOX</t>
  </si>
  <si>
    <t>638E20726</t>
  </si>
  <si>
    <t>SPECIAL - 16" X 16" TAPPING SLEEVE, VALVE AND VALVE BOX</t>
  </si>
  <si>
    <t>638E20727</t>
  </si>
  <si>
    <t>SPECIAL - 18" X 18" TAPPING SLEEVE, VALVE AND VALVE BOX</t>
  </si>
  <si>
    <t>638E20728</t>
  </si>
  <si>
    <t>SPECIAL - 20" X 16" TAPPING SLEEVE, VALVE AND VALVE BOX</t>
  </si>
  <si>
    <t>638E20730</t>
  </si>
  <si>
    <t>SPECIAL - 20" X 20" TAPPING SLEEVE, VALVE AND VALVE BOX</t>
  </si>
  <si>
    <t>638E20732</t>
  </si>
  <si>
    <t>SPECIAL - 3/4" AIR RELEASE VALVE</t>
  </si>
  <si>
    <t>638E20734</t>
  </si>
  <si>
    <t>SPECIAL - 1" AIR RELEASE VALVE</t>
  </si>
  <si>
    <t>638E20736</t>
  </si>
  <si>
    <t>SPECIAL - 1 1/2" AIR RELEASE VALVE</t>
  </si>
  <si>
    <t>638E20738</t>
  </si>
  <si>
    <t>SPECIAL - 2" AIR RELEASE VALVE</t>
  </si>
  <si>
    <t>638E20740</t>
  </si>
  <si>
    <t>SPECIAL - 3/4" AIR RELEASE VALVE WITH VALVE BOX</t>
  </si>
  <si>
    <t>638E20742</t>
  </si>
  <si>
    <t>SPECIAL - 1" AIR RELEASE VALVE WITH VALVE BOX</t>
  </si>
  <si>
    <t>638E20744</t>
  </si>
  <si>
    <t>SPECIAL - 1 1/2" AIR RELEASE VALVE WITH VALVE BOX</t>
  </si>
  <si>
    <t>638E20746</t>
  </si>
  <si>
    <t>SPECIAL - 2" AIR RELEASE VALVE WITH VALVE BOX</t>
  </si>
  <si>
    <t>638E20748</t>
  </si>
  <si>
    <t>SPECIAL - 4" FIRE HYDRANT</t>
  </si>
  <si>
    <t>638E20750</t>
  </si>
  <si>
    <t>SPECIAL - 6" FIRE HYDRANT</t>
  </si>
  <si>
    <t>638E20752</t>
  </si>
  <si>
    <t>SPECIAL - FIRE HYDRANT REMOVED FOR STORAGE</t>
  </si>
  <si>
    <t>638E20754</t>
  </si>
  <si>
    <t>SPECIAL - FIRE HYDRANT REMOVED AND RESET</t>
  </si>
  <si>
    <t>638E20758</t>
  </si>
  <si>
    <t>SPECIAL - FIRE HYDRANT ABANDONED</t>
  </si>
  <si>
    <t>638E20760</t>
  </si>
  <si>
    <t>SPECIAL - FIRE HYDRANT REMOVED AND DISPOSED OF</t>
  </si>
  <si>
    <t>638E20762</t>
  </si>
  <si>
    <t>SPECIAL - FIRE HYDRANT SERVICE LINE EXTENDED AND ADJUSTED TO GRADE</t>
  </si>
  <si>
    <t>638E20764</t>
  </si>
  <si>
    <t>SPECIAL - FIRE HYDRANT SERVICE LINE SHORTENED AND ADJUSTED TO GRADE</t>
  </si>
  <si>
    <t>638E20766</t>
  </si>
  <si>
    <t>SPECIAL - 3/4" COPPER WATER SERVICE LINE</t>
  </si>
  <si>
    <t>638E20768</t>
  </si>
  <si>
    <t>SPECIAL - 3/4" POLYETHYLENE WATER SERVICE LINE</t>
  </si>
  <si>
    <t>638E20770</t>
  </si>
  <si>
    <t>SPECIAL - 1" COPPER WATER SERVICE LINE</t>
  </si>
  <si>
    <t>638E20772</t>
  </si>
  <si>
    <t>SPECIAL - 1" POLYETHYLENE WATER SERVICE LINE</t>
  </si>
  <si>
    <t>638E20774</t>
  </si>
  <si>
    <t>SPECIAL - 1 1/2" COPPER WATER SERVICE LINE</t>
  </si>
  <si>
    <t>638E20776</t>
  </si>
  <si>
    <t>SPECIAL - 1 1/2" POLYETHYLENE WATER SERVICE LINE</t>
  </si>
  <si>
    <t>638E20778</t>
  </si>
  <si>
    <t>SPECIAL - 2" COPPER WATER SERVICE LINE</t>
  </si>
  <si>
    <t>638E20780</t>
  </si>
  <si>
    <t>SPECIAL - 2" POLYETHYLENE WATER SERVICE LINE</t>
  </si>
  <si>
    <t>638E20782</t>
  </si>
  <si>
    <t>SPECIAL - 2 1/2" COPPER WATER SERVICE LINE</t>
  </si>
  <si>
    <t>638E20784</t>
  </si>
  <si>
    <t>SPECIAL - 2 1/2" POLYETHYLENE WATER SERVICE LINE</t>
  </si>
  <si>
    <t>638E20786</t>
  </si>
  <si>
    <t>SPECIAL - RETAP AND RECONNECT WATER SERVICE CONNECTION</t>
  </si>
  <si>
    <t>638E20788</t>
  </si>
  <si>
    <t>SPECIAL - LOWER WATER SERVICE CONNECTION</t>
  </si>
  <si>
    <t>638E20790</t>
  </si>
  <si>
    <t>SPECIAL - RAISE WATER SERVICE CONNECTION</t>
  </si>
  <si>
    <t>638E20792</t>
  </si>
  <si>
    <t>SPECIAL - SHORTEN WATER SERVICE CONNECTION</t>
  </si>
  <si>
    <t>638E20794</t>
  </si>
  <si>
    <t>SPECIAL - REMOVE WATER SERVICE CONNECTION</t>
  </si>
  <si>
    <t>638E20796</t>
  </si>
  <si>
    <t>SPECIAL - RETAP, RECONNECT AND EXTEND 3/4" COPPER WATER SERVICE CONNECTION</t>
  </si>
  <si>
    <t>638E20798</t>
  </si>
  <si>
    <t>SPECIAL - RAISE AND EXTEND 3/4" COPPER WATER SERVICE CONNECTION</t>
  </si>
  <si>
    <t>638E20800</t>
  </si>
  <si>
    <t>SPECIAL - LOWER AND EXTEND 3/4" COPPER WATER SERVICE CONNECTION</t>
  </si>
  <si>
    <t>638E20802</t>
  </si>
  <si>
    <t>SPECIAL - EXTEND 3/4" COPPER WATER SERVICE CONNECTION</t>
  </si>
  <si>
    <t>638E20804</t>
  </si>
  <si>
    <t>SPECIAL - INSTALL 3/4" COPPER WATER SERVICE CONNECTION</t>
  </si>
  <si>
    <t>638E20806</t>
  </si>
  <si>
    <t>SPECIAL - RETAP, RECONNECT AND EXTEND 3/4" POLYETHYLENE WATER SERVICE CONNECTION</t>
  </si>
  <si>
    <t>638E20808</t>
  </si>
  <si>
    <t>SPECIAL - RAISE AND EXTEND 3/4" POLYETHYLENE WATER SERVICE CONNECTION</t>
  </si>
  <si>
    <t>638E20810</t>
  </si>
  <si>
    <t>SPECIAL - LOWER AND EXTEND 3/4" POLYETHYLENE WATER SERVICE CONNECTION</t>
  </si>
  <si>
    <t>638E20812</t>
  </si>
  <si>
    <t>SPECIAL - EXTEND 3/4" POLYETHYLENE WATER SERVICE CONNECTION</t>
  </si>
  <si>
    <t>638E20814</t>
  </si>
  <si>
    <t>SPECIAL - INSTALL 3/4" POLYETHYLENE WATER SERVICE CONNECTION</t>
  </si>
  <si>
    <t>638E20816</t>
  </si>
  <si>
    <t>SPECIAL - RETAP, RECONNECT AND EXTEND 1" COPPER WATER SERVICE CONNECTION</t>
  </si>
  <si>
    <t>638E20818</t>
  </si>
  <si>
    <t>SPECIAL - RAISE AND EXTEND 1" COPPER WATER SERVICE CONNECTION</t>
  </si>
  <si>
    <t>638E20820</t>
  </si>
  <si>
    <t>SPECIAL - LOWER AND EXTEND 1" COPPER WATER SERVICE CONNECTION</t>
  </si>
  <si>
    <t>638E20822</t>
  </si>
  <si>
    <t>SPECIAL - EXTEND 1" COPPER WATER SERVICE CONNECTION</t>
  </si>
  <si>
    <t>638E20824</t>
  </si>
  <si>
    <t>SPECIAL - INSTALL 1" COPPER WATER SERVICE CONNECTION</t>
  </si>
  <si>
    <t>638E20826</t>
  </si>
  <si>
    <t>SPECIAL - RETAP, RECONNECT AND EXTEND 1" POLYETHYLENE WATER SERVICE CONNECTION</t>
  </si>
  <si>
    <t>638E20828</t>
  </si>
  <si>
    <t>SPECIAL - RAISE AND EXTEND 1" POLYETHYLENE WATER SERVICE CONNECTION</t>
  </si>
  <si>
    <t>638E20830</t>
  </si>
  <si>
    <t>SPECIAL - LOWER AND EXTEND 1" POLYETHYLENE WATER SERVICE CONNECTION</t>
  </si>
  <si>
    <t>638E20832</t>
  </si>
  <si>
    <t>SPECIAL - EXTEND 1" POLYETHYLENE WATER SERVICE CONNECTION</t>
  </si>
  <si>
    <t>638E20834</t>
  </si>
  <si>
    <t>SPECIAL - INSTALL 1" POLYETHYLENE WATER SERVICE CONNECTION</t>
  </si>
  <si>
    <t>638E20836</t>
  </si>
  <si>
    <t>SPECIAL - RETAP, RECONNECT AND EXTEND 1 1/2" COPPER WATER SERVICE CONNECTION</t>
  </si>
  <si>
    <t>638E20838</t>
  </si>
  <si>
    <t>SPECIAL - RAISE AND EXTEND 1 1/2" COPPER WATER SERVICE CONNECTION</t>
  </si>
  <si>
    <t>638E20840</t>
  </si>
  <si>
    <t>SPECIAL - LOWER AND EXTEND 1 1/2" COPPER WATER SERVICE CONNECTION</t>
  </si>
  <si>
    <t>638E20842</t>
  </si>
  <si>
    <t>SPECIAL - EXTEND 1 1/2" COPPER WATER SERVICE CONNECTION</t>
  </si>
  <si>
    <t>638E20844</t>
  </si>
  <si>
    <t>SPECIAL - INSTALL 1 1/2" COPPER WATER SERVICE CONNECTION</t>
  </si>
  <si>
    <t>638E20846</t>
  </si>
  <si>
    <t>SPECIAL - RETAP, RECONNECT AND EXTEND 1 1/2" POLYETHYLENE WATER SERVICE CONNECTION</t>
  </si>
  <si>
    <t>638E20848</t>
  </si>
  <si>
    <t>SPECIAL - RAISE AND EXTEND 1 1/2" POLYETHYLENE WATER SERVICE CONNECTION</t>
  </si>
  <si>
    <t>638E20850</t>
  </si>
  <si>
    <t>SPECIAL - LOWER AND EXTEND 1 1/2" POLYETHYLENE WATER SERVICE CONNECTION</t>
  </si>
  <si>
    <t>638E20852</t>
  </si>
  <si>
    <t>SPECIAL - EXTEND 1 1/2" POLYETHYLENE WATER SERVICE CONNECTION</t>
  </si>
  <si>
    <t>638E20854</t>
  </si>
  <si>
    <t>SPECIAL - INSTALL 1 1/2" POLYETHYLENE WATER SERVICE CONNECTION</t>
  </si>
  <si>
    <t>638E20856</t>
  </si>
  <si>
    <t>SPECIAL - RETAP, RECONNECT AND EXTEND 2" COPPER WATER SERVICE CONNECTION</t>
  </si>
  <si>
    <t>638E20858</t>
  </si>
  <si>
    <t>SPECIAL - RAISE AND EXTEND 2" COPPER WATER SERVICE CONNECTION</t>
  </si>
  <si>
    <t>638E20860</t>
  </si>
  <si>
    <t>SPECIAL - LOWER AND EXTEND 2" COPPER WATER SERVICE CONNECTION</t>
  </si>
  <si>
    <t>638E20862</t>
  </si>
  <si>
    <t>SPECIAL - EXTEND 2" COPPER WATER SERVICE CONNECTION</t>
  </si>
  <si>
    <t>638E20864</t>
  </si>
  <si>
    <t>SPECIAL - INSTALL 2" COPPER WATER SERVICE CONNECTION</t>
  </si>
  <si>
    <t>638E20866</t>
  </si>
  <si>
    <t>SPECIAL - RETAP, RECONNECT AND EXTEND 2" POLYETHYLENE WATER SERVICE CONNECTION</t>
  </si>
  <si>
    <t>638E20868</t>
  </si>
  <si>
    <t>SPECIAL - RAISE AND EXTEND 2" POLYETHYLENE WATER SERVICE CONNECTION</t>
  </si>
  <si>
    <t>638E20870</t>
  </si>
  <si>
    <t>SPECIAL - LOWER AND EXTEND 2" POLYETHYLENE WATER SERVICE CONNECTION</t>
  </si>
  <si>
    <t>638E20872</t>
  </si>
  <si>
    <t>SPECIAL - EXTEND 2" POLYETHYLENE WATER SERVICE CONNECTION</t>
  </si>
  <si>
    <t>638E20874</t>
  </si>
  <si>
    <t>SPECIAL - INSTALL 2" POLYETHYLENE WATER SERVICE CONNECTION</t>
  </si>
  <si>
    <t>638E20876</t>
  </si>
  <si>
    <t>SPECIAL - CUT AND PLUG EXISTING 4" WATER LINE</t>
  </si>
  <si>
    <t>638E20878</t>
  </si>
  <si>
    <t>SPECIAL - CUT AND PLUG EXISTING 6" WATER LINE</t>
  </si>
  <si>
    <t>638E20880</t>
  </si>
  <si>
    <t>SPECIAL - CUT AND PLUG EXISTING 8" WATER LINE</t>
  </si>
  <si>
    <t>638E20882</t>
  </si>
  <si>
    <t>SPECIAL - CUT AND PLUG EXISTING 10" WATER LINE</t>
  </si>
  <si>
    <t>638E20884</t>
  </si>
  <si>
    <t>SPECIAL - CUT AND PLUG EXISTING 12" WATER LINE</t>
  </si>
  <si>
    <t>638E20886</t>
  </si>
  <si>
    <t>SPECIAL - CUT AND PLUG EXISTING 16" WATER LINE</t>
  </si>
  <si>
    <t>638E20888</t>
  </si>
  <si>
    <t>SPECIAL - CUT AND PLUG EXISTING 20" WATER LINE</t>
  </si>
  <si>
    <t>638E20890</t>
  </si>
  <si>
    <t>SPECIAL - CUT AND PLUG EXISTING 24" WATER LINE</t>
  </si>
  <si>
    <t>638E20892</t>
  </si>
  <si>
    <t>SPECIAL - 3/4" CORPORATION STOP</t>
  </si>
  <si>
    <t>638E20894</t>
  </si>
  <si>
    <t>SPECIAL - 1" CORPORATION STOP</t>
  </si>
  <si>
    <t>638E20896</t>
  </si>
  <si>
    <t>SPECIAL - 1 1/2" CORPORATION STOP</t>
  </si>
  <si>
    <t>638E20902</t>
  </si>
  <si>
    <t>SPECIAL - SERVICE BOX ADJUSTED TO GRADE</t>
  </si>
  <si>
    <t>638E20904</t>
  </si>
  <si>
    <t>SPECIAL - SERVICE BOX</t>
  </si>
  <si>
    <t>638E20912</t>
  </si>
  <si>
    <t>SPECIAL - 1" CURB VALVE AND BOX</t>
  </si>
  <si>
    <t>638E20914</t>
  </si>
  <si>
    <t>SPECIAL - 1 1/2" CURB VALVE AND BOX</t>
  </si>
  <si>
    <t>638E20916</t>
  </si>
  <si>
    <t>SPECIAL - 2" CURB VALVE AND BOX</t>
  </si>
  <si>
    <t>638E21002</t>
  </si>
  <si>
    <t>SPECIAL - INSTALL 1" METER SETTING, COMPLETE</t>
  </si>
  <si>
    <t>638E21004</t>
  </si>
  <si>
    <t>SPECIAL - INSTALL 1-1/2" METER SETTING, COMPLETE</t>
  </si>
  <si>
    <t>638E21006</t>
  </si>
  <si>
    <t>SPECIAL - INSTALL 2" METER SETTING, COMPLETE</t>
  </si>
  <si>
    <t>638E21012</t>
  </si>
  <si>
    <t>SPECIAL - INSTALL 6" METER SETTING, COMPLETE</t>
  </si>
  <si>
    <t>638E21014</t>
  </si>
  <si>
    <t>SPECIAL - INSTALL 8" METER SETTING, COMPLETE</t>
  </si>
  <si>
    <t>638E21400</t>
  </si>
  <si>
    <t>SPECIAL - FIRE HYDRANT ADJUSTED TO GRADE</t>
  </si>
  <si>
    <t>638E21600</t>
  </si>
  <si>
    <t>SPECIAL - FIRE HYDRANT AND GATE VALVE REMOVED AND RESET</t>
  </si>
  <si>
    <t>638E30002</t>
  </si>
  <si>
    <t>SPECIAL - SHEETING AND BRACING ORDERED LEFT IN PLACE</t>
  </si>
  <si>
    <t>638E98000</t>
  </si>
  <si>
    <t>WATER WORK, MISC.:</t>
  </si>
  <si>
    <t>638E98100</t>
  </si>
  <si>
    <t>638E98600</t>
  </si>
  <si>
    <t>638E99000</t>
  </si>
  <si>
    <t>SPECIAL - WATER WORKS</t>
  </si>
  <si>
    <t>640E99000</t>
  </si>
  <si>
    <t>SPECIAL - PAVEMENT MARKING</t>
  </si>
  <si>
    <t>642E00100</t>
  </si>
  <si>
    <t>EDGE LINE, 4", TYPE 1</t>
  </si>
  <si>
    <t>642E00101</t>
  </si>
  <si>
    <t>EDGE LINE, 4", TYPE 1, AS PER PLAN</t>
  </si>
  <si>
    <t>642E00104</t>
  </si>
  <si>
    <t>EDGE LINE, 6", TYPE 1</t>
  </si>
  <si>
    <t>642E00105</t>
  </si>
  <si>
    <t>EDGE LINE, 6", TYPE 1, AS PER PLAN</t>
  </si>
  <si>
    <t>642E00110</t>
  </si>
  <si>
    <t>EDGE LINE, 4", TYPE 1A</t>
  </si>
  <si>
    <t>642E00111</t>
  </si>
  <si>
    <t>EDGE LINE, 4", TYPE 1A, AS PER PLAN</t>
  </si>
  <si>
    <t>642E00114</t>
  </si>
  <si>
    <t>EDGE LINE, 6", TYPE 1A</t>
  </si>
  <si>
    <t>642E00200</t>
  </si>
  <si>
    <t>LANE LINE, 4", TYPE 1</t>
  </si>
  <si>
    <t>642E00201</t>
  </si>
  <si>
    <t>LANE LINE, 4", TYPE 1, AS PER PLAN</t>
  </si>
  <si>
    <t>642E00204</t>
  </si>
  <si>
    <t>LANE LINE, 6", TYPE 1</t>
  </si>
  <si>
    <t>642E00205</t>
  </si>
  <si>
    <t>LANE LINE, 6", TYPE 1, AS PER PLAN</t>
  </si>
  <si>
    <t>642E00210</t>
  </si>
  <si>
    <t>LANE LINE, 4", TYPE 1A</t>
  </si>
  <si>
    <t>642E00211</t>
  </si>
  <si>
    <t>LANE LINE, 4", TYPE 1A, AS PER PLAN</t>
  </si>
  <si>
    <t>642E00214</t>
  </si>
  <si>
    <t>LANE LINE, 6", TYPE 1A</t>
  </si>
  <si>
    <t>642E00300</t>
  </si>
  <si>
    <t>CENTER LINE, TYPE 1</t>
  </si>
  <si>
    <t>642E00301</t>
  </si>
  <si>
    <t>CENTER LINE, TYPE 1, AS PER PLAN</t>
  </si>
  <si>
    <t>642E00310</t>
  </si>
  <si>
    <t>CENTER LINE, TYPE 1A</t>
  </si>
  <si>
    <t>642E00311</t>
  </si>
  <si>
    <t>CENTER LINE, TYPE 1A, AS PER PLAN</t>
  </si>
  <si>
    <t>642E00400</t>
  </si>
  <si>
    <t>CHANNELIZING LINE, 8", TYPE 1</t>
  </si>
  <si>
    <t>642E00401</t>
  </si>
  <si>
    <t>CHANNELIZING LINE, 8", TYPE 1, AS PER PLAN</t>
  </si>
  <si>
    <t>642E00404</t>
  </si>
  <si>
    <t>CHANNELIZING LINE, 12", TYPE 1</t>
  </si>
  <si>
    <t>642E00405</t>
  </si>
  <si>
    <t>CHANNELIZING LINE, 12", TYPE 1, AS PER PLAN</t>
  </si>
  <si>
    <t>642E00410</t>
  </si>
  <si>
    <t>CHANNELIZING LINE, 8", TYPE 1A</t>
  </si>
  <si>
    <t>642E00411</t>
  </si>
  <si>
    <t>CHANNELIZING LINE, 8", TYPE 1A, AS PER PLAN</t>
  </si>
  <si>
    <t>642E00414</t>
  </si>
  <si>
    <t>CHANNELIZING LINE, 12", TYPE 1A</t>
  </si>
  <si>
    <t>642E00500</t>
  </si>
  <si>
    <t>STOP LINE, TYPE 1</t>
  </si>
  <si>
    <t>642E00501</t>
  </si>
  <si>
    <t>STOP LINE, TYPE 1, AS PER PLAN</t>
  </si>
  <si>
    <t>642E00510</t>
  </si>
  <si>
    <t>STOP LINE, TYPE 1A</t>
  </si>
  <si>
    <t>642E00511</t>
  </si>
  <si>
    <t>STOP LINE, TYPE 1A, AS PER PLAN</t>
  </si>
  <si>
    <t>642E00620</t>
  </si>
  <si>
    <t>CROSSWALK LINE, 12", TYPE 1</t>
  </si>
  <si>
    <t>642E00621</t>
  </si>
  <si>
    <t>CROSSWALK LINE, 12", TYPE 1, AS PER PLAN</t>
  </si>
  <si>
    <t>642E00626</t>
  </si>
  <si>
    <t>CROSSWALK LINE, 18", TYPE 1</t>
  </si>
  <si>
    <t>642E00627</t>
  </si>
  <si>
    <t>CROSSWALK LINE, 18", TYPE 1, AS PER PLAN</t>
  </si>
  <si>
    <t>642E00630</t>
  </si>
  <si>
    <t>CROSSWALK LINE, 24", TYPE 1</t>
  </si>
  <si>
    <t>642E00631</t>
  </si>
  <si>
    <t>CROSSWALK LINE, 24", TYPE 1, AS PER PLAN</t>
  </si>
  <si>
    <t>642E00640</t>
  </si>
  <si>
    <t>CROSSWALK LINE, 12", TYPE 1A</t>
  </si>
  <si>
    <t>642E00641</t>
  </si>
  <si>
    <t>CROSSWALK LINE, 12", TYPE 1A, AS PER PLAN</t>
  </si>
  <si>
    <t>642E00650</t>
  </si>
  <si>
    <t>CROSSWALK LINE, 24", TYPE 1A</t>
  </si>
  <si>
    <t>642E00651</t>
  </si>
  <si>
    <t>CROSSWALK LINE, 24", TYPE 1A, AS PER PLAN</t>
  </si>
  <si>
    <t>642E00700</t>
  </si>
  <si>
    <t>TRANSVERSE/DIAGONAL LINE, TYPE 1</t>
  </si>
  <si>
    <t>642E00701</t>
  </si>
  <si>
    <t>TRANSVERSE/DIAGONAL LINE, TYPE 1, AS PER PLAN</t>
  </si>
  <si>
    <t>642E00710</t>
  </si>
  <si>
    <t>TRANSVERSE/DIAGONAL LINE, TYPE 1A</t>
  </si>
  <si>
    <t>642E00711</t>
  </si>
  <si>
    <t>TRANSVERSE/DIAGONAL LINE, TYPE 1A, AS PER PLAN</t>
  </si>
  <si>
    <t>642E00720</t>
  </si>
  <si>
    <t>CHEVRON MARKING, TYPE 1</t>
  </si>
  <si>
    <t>642E00721</t>
  </si>
  <si>
    <t>CHEVRON MARKING, TYPE 1, AS PER PLAN</t>
  </si>
  <si>
    <t>642E00730</t>
  </si>
  <si>
    <t>CHEVRON MARKING, TYPE 1A</t>
  </si>
  <si>
    <t>642E00731</t>
  </si>
  <si>
    <t>CHEVRON MARKING, TYPE 1A, AS PER PLAN</t>
  </si>
  <si>
    <t>642E00800</t>
  </si>
  <si>
    <t>CURB MARKING, TYPE 1</t>
  </si>
  <si>
    <t>642E00810</t>
  </si>
  <si>
    <t>CURB MARKING, TYPE 1A</t>
  </si>
  <si>
    <t>642E00900</t>
  </si>
  <si>
    <t>ISLAND MARKING, TYPE 1</t>
  </si>
  <si>
    <t>642E00901</t>
  </si>
  <si>
    <t>ISLAND MARKING, TYPE 1, AS PER PLAN</t>
  </si>
  <si>
    <t>642E00912</t>
  </si>
  <si>
    <t>ISLAND MARKING, TYPE 1A</t>
  </si>
  <si>
    <t>642E00913</t>
  </si>
  <si>
    <t>ISLAND MARKING, TYPE 1A, AS PER PLAN</t>
  </si>
  <si>
    <t>642E01000</t>
  </si>
  <si>
    <t>RAILROAD SYMBOL MARKING, TYPE 1</t>
  </si>
  <si>
    <t>642E01001</t>
  </si>
  <si>
    <t>RAILROAD SYMBOL MARKING, TYPE 1, AS PER PLAN</t>
  </si>
  <si>
    <t>642E01010</t>
  </si>
  <si>
    <t>RAILROAD SYMBOL MARKING, TYPE 1A</t>
  </si>
  <si>
    <t>642E01011</t>
  </si>
  <si>
    <t>RAILROAD SYMBOL MARKING, TYPE 1A, AS PER PLAN</t>
  </si>
  <si>
    <t>642E01100</t>
  </si>
  <si>
    <t>SCHOOL SYMBOL MARKING, 72", TYPE 1</t>
  </si>
  <si>
    <t>642E01106</t>
  </si>
  <si>
    <t>SCHOOL SYMBOL MARKING, 72", TYPE 1A</t>
  </si>
  <si>
    <t>642E01110</t>
  </si>
  <si>
    <t>SCHOOL SYMBOL MARKING, 96", TYPE 1</t>
  </si>
  <si>
    <t>642E01111</t>
  </si>
  <si>
    <t>SCHOOL SYMBOL MARKING, 96", TYPE 1, AS PER PLAN</t>
  </si>
  <si>
    <t>642E01116</t>
  </si>
  <si>
    <t>SCHOOL SYMBOL MARKING, 96", TYPE 1A</t>
  </si>
  <si>
    <t>642E01117</t>
  </si>
  <si>
    <t>SCHOOL SYMBOL MARKING, 96", TYPE 1A, AS PER PLAN</t>
  </si>
  <si>
    <t>642E01124</t>
  </si>
  <si>
    <t>SCHOOL SYMBOL MARKING, 120", TYPE 1</t>
  </si>
  <si>
    <t>642E01125</t>
  </si>
  <si>
    <t>SCHOOL SYMBOL MARKING, 120", TYPE 1, AS PER PLAN</t>
  </si>
  <si>
    <t>642E01130</t>
  </si>
  <si>
    <t>SCHOOL SYMBOL MARKING, 120", TYPE 1A</t>
  </si>
  <si>
    <t>642E01131</t>
  </si>
  <si>
    <t>SCHOOL SYMBOL MARKING, 120", TYPE 1A, AS PER PLAN</t>
  </si>
  <si>
    <t>642E01200</t>
  </si>
  <si>
    <t>PARKING LOT STALL MARKING, TYPE 1</t>
  </si>
  <si>
    <t>642E01201</t>
  </si>
  <si>
    <t>PARKING LOT STALL MARKING, TYPE 1, AS PER PLAN</t>
  </si>
  <si>
    <t>642E01210</t>
  </si>
  <si>
    <t>PARKING LOT STALL MARKING, TYPE 1A</t>
  </si>
  <si>
    <t>642E01211</t>
  </si>
  <si>
    <t>PARKING LOT STALL MARKING, TYPE 1A, AS PER PLAN</t>
  </si>
  <si>
    <t>642E01300</t>
  </si>
  <si>
    <t>LANE ARROW, TYPE 1</t>
  </si>
  <si>
    <t>642E01301</t>
  </si>
  <si>
    <t>LANE ARROW, TYPE 1, AS PER PLAN</t>
  </si>
  <si>
    <t>642E01310</t>
  </si>
  <si>
    <t>LANE ARROW, TYPE 1A</t>
  </si>
  <si>
    <t>642E01311</t>
  </si>
  <si>
    <t>LANE ARROW, TYPE 1A, AS PER PLAN</t>
  </si>
  <si>
    <t>642E01312</t>
  </si>
  <si>
    <t>LANE REDUCTION ARROW, TYPE 1</t>
  </si>
  <si>
    <t>642E01313</t>
  </si>
  <si>
    <t>LANE REDUCTION ARROW, TYPE 1, AS PER PLAN</t>
  </si>
  <si>
    <t>642E01314</t>
  </si>
  <si>
    <t>LANE REDUCTION ARROW, TYPE 1A</t>
  </si>
  <si>
    <t>642E01315</t>
  </si>
  <si>
    <t>LANE REDUCTION ARROW, TYPE 1A, AS PER PLAN</t>
  </si>
  <si>
    <t>642E01322</t>
  </si>
  <si>
    <t>WRONG WAY ARROW, TYPE 1</t>
  </si>
  <si>
    <t>642E01326</t>
  </si>
  <si>
    <t>WRONG WAY ARROW, TYPE 1A</t>
  </si>
  <si>
    <t>642E01350</t>
  </si>
  <si>
    <t>TWO WAY LEFT TURN ARROW</t>
  </si>
  <si>
    <t>642E01400</t>
  </si>
  <si>
    <t>WORD ON PAVEMENT, 72", TYPE 1</t>
  </si>
  <si>
    <t>642E01401</t>
  </si>
  <si>
    <t>WORD ON PAVEMENT, 72", TYPE 1, AS PER PLAN</t>
  </si>
  <si>
    <t>642E01406</t>
  </si>
  <si>
    <t>WORD ON PAVEMENT, 72", TYPE 1A</t>
  </si>
  <si>
    <t>642E01407</t>
  </si>
  <si>
    <t>WORD ON PAVEMENT, 72", TYPE 1A, AS PER PLAN</t>
  </si>
  <si>
    <t>642E01410</t>
  </si>
  <si>
    <t>WORD ON PAVEMENT, 96", TYPE 1</t>
  </si>
  <si>
    <t>642E01411</t>
  </si>
  <si>
    <t>WORD ON PAVEMENT, 96", TYPE 1, AS PER PLAN</t>
  </si>
  <si>
    <t>642E01420</t>
  </si>
  <si>
    <t>WORD ON PAVEMENT, 96", TYPE 1A</t>
  </si>
  <si>
    <t>642E01421</t>
  </si>
  <si>
    <t>WORD ON PAVEMENT, 96", TYPE 1A, AS PER PLAN</t>
  </si>
  <si>
    <t>642E01500</t>
  </si>
  <si>
    <t>DOTTED LINE, 4", TYPE 1</t>
  </si>
  <si>
    <t>642E01501</t>
  </si>
  <si>
    <t>DOTTED LINE, 4", TYPE 1, AS PER PLAN</t>
  </si>
  <si>
    <t>642E01506</t>
  </si>
  <si>
    <t>DOTTED LINE, 4", TYPE 1A</t>
  </si>
  <si>
    <t>642E01507</t>
  </si>
  <si>
    <t>DOTTED LINE, 4", TYPE 1A, AS PER PLAN</t>
  </si>
  <si>
    <t>642E01510</t>
  </si>
  <si>
    <t>DOTTED LINE, 6", TYPE 1</t>
  </si>
  <si>
    <t>642E01516</t>
  </si>
  <si>
    <t>DOTTED LINE, 6", TYPE 1A</t>
  </si>
  <si>
    <t>642E01517</t>
  </si>
  <si>
    <t>DOTTED LINE, 6", TYPE 1A, AS PER PLAN</t>
  </si>
  <si>
    <t>642E01522</t>
  </si>
  <si>
    <t>DOTTED LINE, 8", TYPE 1</t>
  </si>
  <si>
    <t>642E01523</t>
  </si>
  <si>
    <t>DOTTED LINE, 8", TYPE 1, AS PER PLAN</t>
  </si>
  <si>
    <t>642E01530</t>
  </si>
  <si>
    <t>DOTTED LINE, 8", TYPE 1A</t>
  </si>
  <si>
    <t>642E01531</t>
  </si>
  <si>
    <t>DOTTED LINE, 8", TYPE 1A, AS PER PLAN</t>
  </si>
  <si>
    <t>642E01560</t>
  </si>
  <si>
    <t>DOTTED LINE, 12", TYPE 1</t>
  </si>
  <si>
    <t>642E01570</t>
  </si>
  <si>
    <t>DOTTED LINE, 12", TYPE 1A</t>
  </si>
  <si>
    <t>642E01602</t>
  </si>
  <si>
    <t>BIKE LANE SYMBOL MARKING, TYPE 1</t>
  </si>
  <si>
    <t>642E01610</t>
  </si>
  <si>
    <t>BIKE LANE SYMBOL MARKING, TYPE 1A</t>
  </si>
  <si>
    <t>642E01650</t>
  </si>
  <si>
    <t>BIKE LANE ARROW, TYPE 1</t>
  </si>
  <si>
    <t>642E01702</t>
  </si>
  <si>
    <t>HANDICAP SYMBOL MARKING, TYPE 1</t>
  </si>
  <si>
    <t>642E01703</t>
  </si>
  <si>
    <t>HANDICAP SYMBOL MARKING, TYPE 1, AS PER PLAN</t>
  </si>
  <si>
    <t>642E01710</t>
  </si>
  <si>
    <t>HANDICAP SYMBOL MARKING, TYPE 1A</t>
  </si>
  <si>
    <t>642E19000</t>
  </si>
  <si>
    <t>SHARED LANE MARKING, TYPE 1</t>
  </si>
  <si>
    <t>642E19010</t>
  </si>
  <si>
    <t>SHARED LANE MARKING, TYPE 1A</t>
  </si>
  <si>
    <t>642E20000</t>
  </si>
  <si>
    <t>TWO-WAY RADIO EQUIPMENT</t>
  </si>
  <si>
    <t>642E20802</t>
  </si>
  <si>
    <t>YIELD LINE, TYPE 1</t>
  </si>
  <si>
    <t>642E20810</t>
  </si>
  <si>
    <t>YIELD LINE, TYPE 1A</t>
  </si>
  <si>
    <t>642E30000</t>
  </si>
  <si>
    <t>REMOVAL OF PAVEMENT MARKING</t>
  </si>
  <si>
    <t>642E30001</t>
  </si>
  <si>
    <t>REMOVAL OF PAVEMENT MARKING, AS PER PLAN</t>
  </si>
  <si>
    <t>642E30010</t>
  </si>
  <si>
    <t>642E30020</t>
  </si>
  <si>
    <t>642E30030</t>
  </si>
  <si>
    <t>642E30031</t>
  </si>
  <si>
    <t>642E40000</t>
  </si>
  <si>
    <t>SPEED MEASUREMENT MARKING</t>
  </si>
  <si>
    <t>642E40001</t>
  </si>
  <si>
    <t>SPEED MEASUREMENT MARKING, AS PER PLAN</t>
  </si>
  <si>
    <t>642E50000</t>
  </si>
  <si>
    <t>PAVEMENT MARKING, MISC.:</t>
  </si>
  <si>
    <t>642E50010</t>
  </si>
  <si>
    <t>642E50020</t>
  </si>
  <si>
    <t>642E50030</t>
  </si>
  <si>
    <t>642E50040</t>
  </si>
  <si>
    <t>642E60000</t>
  </si>
  <si>
    <t>GREEN COLORED PAVEMENT FOR BIKE LANES,TYPE 1</t>
  </si>
  <si>
    <t>642E60010</t>
  </si>
  <si>
    <t>GREEN COLORED PAVEMENT FOR BIKE LANES,TYPE 1A</t>
  </si>
  <si>
    <t>643E00100</t>
  </si>
  <si>
    <t>EDGE LINE, 4"</t>
  </si>
  <si>
    <t>643E00101</t>
  </si>
  <si>
    <t>EDGE LINE, 4", AS PER PLAN</t>
  </si>
  <si>
    <t>643E00104</t>
  </si>
  <si>
    <t>EDGE LINE, 6"</t>
  </si>
  <si>
    <t>643E00105</t>
  </si>
  <si>
    <t>EDGE LINE, 6", AS PER PLAN</t>
  </si>
  <si>
    <t>643E00200</t>
  </si>
  <si>
    <t>LANE LINE, 4"</t>
  </si>
  <si>
    <t>643E00201</t>
  </si>
  <si>
    <t>LANE LINE, 4", AS PER PLAN</t>
  </si>
  <si>
    <t>643E00204</t>
  </si>
  <si>
    <t>LANE LINE, 6"</t>
  </si>
  <si>
    <t>643E00205</t>
  </si>
  <si>
    <t>LANE LINE, 6", AS PER PLAN</t>
  </si>
  <si>
    <t>643E00300</t>
  </si>
  <si>
    <t>CENTER LINE</t>
  </si>
  <si>
    <t>643E00301</t>
  </si>
  <si>
    <t>CENTER LINE, AS PER PLAN</t>
  </si>
  <si>
    <t>643E00400</t>
  </si>
  <si>
    <t>CHANNELIZING LINE, 8"</t>
  </si>
  <si>
    <t>643E00401</t>
  </si>
  <si>
    <t>CHANNELIZING LINE, 8", AS PER PLAN</t>
  </si>
  <si>
    <t>643E00404</t>
  </si>
  <si>
    <t>CHANNELIZING LINE, 12"</t>
  </si>
  <si>
    <t>643E00405</t>
  </si>
  <si>
    <t>CHANNELIZING LINE, 12", AS PER PLAN</t>
  </si>
  <si>
    <t>643E00500</t>
  </si>
  <si>
    <t>STOP LINE</t>
  </si>
  <si>
    <t>643E00501</t>
  </si>
  <si>
    <t>STOP LINE, AS PER PLAN</t>
  </si>
  <si>
    <t>643E00620</t>
  </si>
  <si>
    <t>CROSSWALK LINE, 12"</t>
  </si>
  <si>
    <t>643E00621</t>
  </si>
  <si>
    <t>CROSSWALK LINE, 12", AS PER PLAN</t>
  </si>
  <si>
    <t>643E00630</t>
  </si>
  <si>
    <t>CROSSWALK LINE, 24"</t>
  </si>
  <si>
    <t>643E00631</t>
  </si>
  <si>
    <t>CROSSWALK LINE, 24", AS PER PLAN</t>
  </si>
  <si>
    <t>643E00700</t>
  </si>
  <si>
    <t>TRANSVERSE/DIAGONAL LINE</t>
  </si>
  <si>
    <t>643E00701</t>
  </si>
  <si>
    <t>TRANSVERSE/DIAGONAL LINE, AS PER PLAN</t>
  </si>
  <si>
    <t>643E00720</t>
  </si>
  <si>
    <t>CHEVRON MARKING</t>
  </si>
  <si>
    <t>643E00721</t>
  </si>
  <si>
    <t>CHEVRON MARKING, AS PER PLAN</t>
  </si>
  <si>
    <t>643E00800</t>
  </si>
  <si>
    <t>CURB MARKING</t>
  </si>
  <si>
    <t>643E00801</t>
  </si>
  <si>
    <t>CURB MARKING, AS PER PLAN</t>
  </si>
  <si>
    <t>643E00900</t>
  </si>
  <si>
    <t>ISLAND MARKING</t>
  </si>
  <si>
    <t>643E00901</t>
  </si>
  <si>
    <t>ISLAND MARKING, AS PER PLAN</t>
  </si>
  <si>
    <t>643E01000</t>
  </si>
  <si>
    <t>RAILROAD SYMBOL MARKING</t>
  </si>
  <si>
    <t>643E01001</t>
  </si>
  <si>
    <t>RAILROAD SYMBOL MARKING, AS PER PLAN</t>
  </si>
  <si>
    <t>643E01100</t>
  </si>
  <si>
    <t>SCHOOL SYMBOL MARKING, 72"</t>
  </si>
  <si>
    <t>643E01101</t>
  </si>
  <si>
    <t>SCHOOL SYMBOL MARKING, 72", AS PER PLAN</t>
  </si>
  <si>
    <t>643E01110</t>
  </si>
  <si>
    <t>SCHOOL SYMBOL MARKING, 96"</t>
  </si>
  <si>
    <t>643E01111</t>
  </si>
  <si>
    <t>SCHOOL SYMBOL MARKING, 96", AS PER PLAN</t>
  </si>
  <si>
    <t>643E01120</t>
  </si>
  <si>
    <t>SCHOOL SYMBOL MARKING, 120"</t>
  </si>
  <si>
    <t>643E01121</t>
  </si>
  <si>
    <t>SCHOOL SYMBOL MARKING, 120", AS PER PLAN</t>
  </si>
  <si>
    <t>643E01200</t>
  </si>
  <si>
    <t>PARKING LOT STALL MARKING</t>
  </si>
  <si>
    <t>643E01201</t>
  </si>
  <si>
    <t>PARKING LOT STALL MARKING, AS PER PLAN</t>
  </si>
  <si>
    <t>643E01300</t>
  </si>
  <si>
    <t>LANE ARROW</t>
  </si>
  <si>
    <t>643E01301</t>
  </si>
  <si>
    <t>LANE ARROW, AS PER PLAN</t>
  </si>
  <si>
    <t>643E01310</t>
  </si>
  <si>
    <t>WRONG WAY ARROW</t>
  </si>
  <si>
    <t>643E01350</t>
  </si>
  <si>
    <t>643E01400</t>
  </si>
  <si>
    <t>WORD ON PAVEMENT, 72"</t>
  </si>
  <si>
    <t>643E01401</t>
  </si>
  <si>
    <t>WORD ON PAVEMENT, 72", AS PER PLAN</t>
  </si>
  <si>
    <t>643E01410</t>
  </si>
  <si>
    <t>WORD ON PAVEMENT, 96"</t>
  </si>
  <si>
    <t>643E01411</t>
  </si>
  <si>
    <t>WORD ON PAVEMENT, 96", AS PER PLAN</t>
  </si>
  <si>
    <t>643E01500</t>
  </si>
  <si>
    <t>DOTTED LINE, 4"</t>
  </si>
  <si>
    <t>643E01501</t>
  </si>
  <si>
    <t>DOTTED LINE, 4", AS PER PLAN</t>
  </si>
  <si>
    <t>643E01510</t>
  </si>
  <si>
    <t>DOTTED LINE, 6"</t>
  </si>
  <si>
    <t>643E01511</t>
  </si>
  <si>
    <t>DOTTED LINE, 6", AS PER PLAN</t>
  </si>
  <si>
    <t>643E01550</t>
  </si>
  <si>
    <t>DOTTED LINE, 12"</t>
  </si>
  <si>
    <t>643E01551</t>
  </si>
  <si>
    <t>DOTTED LINE, 12", AS PER PLAN</t>
  </si>
  <si>
    <t>643E01600</t>
  </si>
  <si>
    <t>HANDICAP SYMBOL MARKING</t>
  </si>
  <si>
    <t>643E01601</t>
  </si>
  <si>
    <t>HANDICAP SYMBOL MARKING, AS PER PLAN</t>
  </si>
  <si>
    <t>643E01602</t>
  </si>
  <si>
    <t>BIKE LANE SYMBOL MARKING</t>
  </si>
  <si>
    <t>643E19000</t>
  </si>
  <si>
    <t>SHARED LANE MARKING</t>
  </si>
  <si>
    <t>643E20000</t>
  </si>
  <si>
    <t>643E20802</t>
  </si>
  <si>
    <t>YIELD LINE</t>
  </si>
  <si>
    <t>643E30000</t>
  </si>
  <si>
    <t>643E30010</t>
  </si>
  <si>
    <t>643E30020</t>
  </si>
  <si>
    <t>643E30030</t>
  </si>
  <si>
    <t>643E40000</t>
  </si>
  <si>
    <t>643E40001</t>
  </si>
  <si>
    <t>643E50000</t>
  </si>
  <si>
    <t>643E50100</t>
  </si>
  <si>
    <t>643E50200</t>
  </si>
  <si>
    <t>643E60000</t>
  </si>
  <si>
    <t>GREEN COLORED PAVEMENT FOR BIKE LANES</t>
  </si>
  <si>
    <t>644E00100</t>
  </si>
  <si>
    <t>644E00101</t>
  </si>
  <si>
    <t>644E00104</t>
  </si>
  <si>
    <t>644E00105</t>
  </si>
  <si>
    <t>644E00200</t>
  </si>
  <si>
    <t>644E00201</t>
  </si>
  <si>
    <t>644E00204</t>
  </si>
  <si>
    <t>644E00300</t>
  </si>
  <si>
    <t>644E00301</t>
  </si>
  <si>
    <t>644E00400</t>
  </si>
  <si>
    <t>644E00401</t>
  </si>
  <si>
    <t>644E00404</t>
  </si>
  <si>
    <t>644E00405</t>
  </si>
  <si>
    <t>644E00500</t>
  </si>
  <si>
    <t>644E00501</t>
  </si>
  <si>
    <t>644E00620</t>
  </si>
  <si>
    <t>644E00621</t>
  </si>
  <si>
    <t>644E00630</t>
  </si>
  <si>
    <t>644E00631</t>
  </si>
  <si>
    <t>644E00700</t>
  </si>
  <si>
    <t>644E00701</t>
  </si>
  <si>
    <t>644E00720</t>
  </si>
  <si>
    <t>644E00721</t>
  </si>
  <si>
    <t>644E00800</t>
  </si>
  <si>
    <t>644E00900</t>
  </si>
  <si>
    <t>644E00901</t>
  </si>
  <si>
    <t>644E01000</t>
  </si>
  <si>
    <t>644E01001</t>
  </si>
  <si>
    <t>644E01100</t>
  </si>
  <si>
    <t>644E01110</t>
  </si>
  <si>
    <t>644E01111</t>
  </si>
  <si>
    <t>644E01120</t>
  </si>
  <si>
    <t>644E01121</t>
  </si>
  <si>
    <t>644E01200</t>
  </si>
  <si>
    <t>644E01201</t>
  </si>
  <si>
    <t>644E01300</t>
  </si>
  <si>
    <t>644E01301</t>
  </si>
  <si>
    <t>644E01350</t>
  </si>
  <si>
    <t>LANE REDUCTION ARROW</t>
  </si>
  <si>
    <t>644E01360</t>
  </si>
  <si>
    <t>644E01370</t>
  </si>
  <si>
    <t>644E01382</t>
  </si>
  <si>
    <t>WORD ON PAVEMENT, 48"</t>
  </si>
  <si>
    <t>644E01383</t>
  </si>
  <si>
    <t>WORD ON PAVEMENT, 48", AS PER PLAN</t>
  </si>
  <si>
    <t>644E01400</t>
  </si>
  <si>
    <t>644E01401</t>
  </si>
  <si>
    <t>644E01410</t>
  </si>
  <si>
    <t>644E01411</t>
  </si>
  <si>
    <t>644E01500</t>
  </si>
  <si>
    <t>644E01501</t>
  </si>
  <si>
    <t>644E01510</t>
  </si>
  <si>
    <t>644E01511</t>
  </si>
  <si>
    <t>644E01514</t>
  </si>
  <si>
    <t>DOTTED LINE, 8"</t>
  </si>
  <si>
    <t>644E01520</t>
  </si>
  <si>
    <t>644E01600</t>
  </si>
  <si>
    <t>644E01601</t>
  </si>
  <si>
    <t>644E01620</t>
  </si>
  <si>
    <t>BIKE CROSSING SYMBOL</t>
  </si>
  <si>
    <t>644E01621</t>
  </si>
  <si>
    <t>BIKE CROSSING SYMBOL, AS PER PLAN</t>
  </si>
  <si>
    <t>644E01630</t>
  </si>
  <si>
    <t>644E01800</t>
  </si>
  <si>
    <t>PREFERENTIAL LANE MARKING</t>
  </si>
  <si>
    <t>644E19000</t>
  </si>
  <si>
    <t>644E20000</t>
  </si>
  <si>
    <t>644E20001</t>
  </si>
  <si>
    <t>TWO WAY RADIO EQUIPMENT, AS PER PLAN</t>
  </si>
  <si>
    <t>644E20800</t>
  </si>
  <si>
    <t>644E20801</t>
  </si>
  <si>
    <t>YIELD LINE, AS PER PLAN</t>
  </si>
  <si>
    <t>644E30000</t>
  </si>
  <si>
    <t>644E30010</t>
  </si>
  <si>
    <t>644E30020</t>
  </si>
  <si>
    <t>644E30030</t>
  </si>
  <si>
    <t>644E40000</t>
  </si>
  <si>
    <t>644E40001</t>
  </si>
  <si>
    <t>644E50100</t>
  </si>
  <si>
    <t>644E50200</t>
  </si>
  <si>
    <t>644E50300</t>
  </si>
  <si>
    <t>644E50400</t>
  </si>
  <si>
    <t>644E60000</t>
  </si>
  <si>
    <t>645E00100</t>
  </si>
  <si>
    <t>EDGE LINE, 4", TYPE A1</t>
  </si>
  <si>
    <t>645E00102</t>
  </si>
  <si>
    <t>EDGE LINE, 4", TYPE A2</t>
  </si>
  <si>
    <t>645E00104</t>
  </si>
  <si>
    <t>EDGE LINE, TYPE B</t>
  </si>
  <si>
    <t>645E00106</t>
  </si>
  <si>
    <t>EDGE LINE, TYPE C</t>
  </si>
  <si>
    <t>645E00110</t>
  </si>
  <si>
    <t>EDGE LINE, 4", TYPE A3</t>
  </si>
  <si>
    <t>645E00111</t>
  </si>
  <si>
    <t>EDGE LINE, 4", TYPE A3, AS PER PLAN</t>
  </si>
  <si>
    <t>645E00112</t>
  </si>
  <si>
    <t>EDGE LINE, 6", TYPE A1</t>
  </si>
  <si>
    <t>645E00114</t>
  </si>
  <si>
    <t>EDGE LINE, 6", TYPE A2</t>
  </si>
  <si>
    <t>645E00116</t>
  </si>
  <si>
    <t>EDGE LINE, 6", TYPE A3</t>
  </si>
  <si>
    <t>645E00117</t>
  </si>
  <si>
    <t>EDGE LINE, 6", TYPE A3, AS PER PLAN</t>
  </si>
  <si>
    <t>645E00200</t>
  </si>
  <si>
    <t>LANE LINE, 4", TYPE A1</t>
  </si>
  <si>
    <t>645E00202</t>
  </si>
  <si>
    <t>LANE LINE, 4", TYPE A2</t>
  </si>
  <si>
    <t>645E00204</t>
  </si>
  <si>
    <t>LANE LINE, TYPE B</t>
  </si>
  <si>
    <t>645E00206</t>
  </si>
  <si>
    <t>LANE LINE, TYPE C</t>
  </si>
  <si>
    <t>645E00210</t>
  </si>
  <si>
    <t>LANE LINE, 4", TYPE A3</t>
  </si>
  <si>
    <t>645E00211</t>
  </si>
  <si>
    <t>LANE LINE, 4", TYPE A3, AS PER PLAN</t>
  </si>
  <si>
    <t>645E00212</t>
  </si>
  <si>
    <t>LANE LINE, 6", TYPE A1</t>
  </si>
  <si>
    <t>645E00214</t>
  </si>
  <si>
    <t>LANE LINE, 6", TYPE A2</t>
  </si>
  <si>
    <t>645E00216</t>
  </si>
  <si>
    <t>LANE LINE, 6", TYPE A3</t>
  </si>
  <si>
    <t>645E00217</t>
  </si>
  <si>
    <t>LANE LINE, 6", TYPE A3, AS PER PLAN</t>
  </si>
  <si>
    <t>645E00300</t>
  </si>
  <si>
    <t>CENTER LINE, TYPE A1</t>
  </si>
  <si>
    <t>645E00302</t>
  </si>
  <si>
    <t>CENTER LINE, TYPE A2</t>
  </si>
  <si>
    <t>645E00304</t>
  </si>
  <si>
    <t>CENTER LINE, TYPE B</t>
  </si>
  <si>
    <t>645E00306</t>
  </si>
  <si>
    <t>CENTER LINE, TYPE C</t>
  </si>
  <si>
    <t>645E00310</t>
  </si>
  <si>
    <t>CENTER LINE, TYPE A3</t>
  </si>
  <si>
    <t>645E00311</t>
  </si>
  <si>
    <t>CENTER LINE, TYPE A3, AS PER PLAN</t>
  </si>
  <si>
    <t>645E00400</t>
  </si>
  <si>
    <t>CHANNELIZING LINE, 8", TYPE A1</t>
  </si>
  <si>
    <t>645E00402</t>
  </si>
  <si>
    <t>CHANNELIZING LINE, 8", TYPE A2</t>
  </si>
  <si>
    <t>645E00404</t>
  </si>
  <si>
    <t>CHANNELIZING LINE, TYPE B</t>
  </si>
  <si>
    <t>645E00406</t>
  </si>
  <si>
    <t>CHANNELIZING LINE, TYPE C</t>
  </si>
  <si>
    <t>645E00410</t>
  </si>
  <si>
    <t>CHANNELIZING LINE, 8", TYPE A3</t>
  </si>
  <si>
    <t>645E00411</t>
  </si>
  <si>
    <t>CHANNELIZING LINE, 8", TYPE A3, AS PER PLAN</t>
  </si>
  <si>
    <t>645E00412</t>
  </si>
  <si>
    <t>CHANNELIZING LINE, 12", TYPE A1</t>
  </si>
  <si>
    <t>645E00414</t>
  </si>
  <si>
    <t>CHANNELIZING LINE, 12", TYPE A2</t>
  </si>
  <si>
    <t>645E00416</t>
  </si>
  <si>
    <t>CHANNELIZING LINE, 12", TYPE A3</t>
  </si>
  <si>
    <t>645E00417</t>
  </si>
  <si>
    <t>CHANNELIZING LINE, 12", TYPE A3, AS PER PLAN</t>
  </si>
  <si>
    <t>645E00500</t>
  </si>
  <si>
    <t>STOP LINE, TYPE A1</t>
  </si>
  <si>
    <t>645E00502</t>
  </si>
  <si>
    <t>STOP LINE, TYPE A2</t>
  </si>
  <si>
    <t>645E00503</t>
  </si>
  <si>
    <t>STOP LINE, TYPE A2, AS PER PLAN</t>
  </si>
  <si>
    <t>645E00504</t>
  </si>
  <si>
    <t>STOP LINE, TYPE B</t>
  </si>
  <si>
    <t>645E00506</t>
  </si>
  <si>
    <t>STOP LINE, TYPE C</t>
  </si>
  <si>
    <t>645E00510</t>
  </si>
  <si>
    <t>STOP LINE, TYPE A3</t>
  </si>
  <si>
    <t>645E00511</t>
  </si>
  <si>
    <t>STOP LINE, TYPE A3, AS PER PLAN</t>
  </si>
  <si>
    <t>645E00620</t>
  </si>
  <si>
    <t>CROSSWALK LINE, 12", TYPE A1</t>
  </si>
  <si>
    <t>645E00622</t>
  </si>
  <si>
    <t>CROSSWALK LINE, 12", TYPE A2</t>
  </si>
  <si>
    <t>645E00624</t>
  </si>
  <si>
    <t>CROSSWALK LINE, 12", TYPE A3</t>
  </si>
  <si>
    <t>645E00630</t>
  </si>
  <si>
    <t>CROSSWALK LINE, 12", TYPE B</t>
  </si>
  <si>
    <t>645E00640</t>
  </si>
  <si>
    <t>CROSSWALK LINE, 12", TYPE C</t>
  </si>
  <si>
    <t>645E00660</t>
  </si>
  <si>
    <t>CROSSWALK LINE, 24", TYPE A1</t>
  </si>
  <si>
    <t>645E00662</t>
  </si>
  <si>
    <t>CROSSWALK LINE, 24", TYPE A2</t>
  </si>
  <si>
    <t>645E00664</t>
  </si>
  <si>
    <t>CROSSWALK LINE, 24", TYPE A3</t>
  </si>
  <si>
    <t>645E00670</t>
  </si>
  <si>
    <t>CROSSWALK LINE, 24", TYPE B</t>
  </si>
  <si>
    <t>645E00680</t>
  </si>
  <si>
    <t>CROSSWALK LINE, 24", TYPE C</t>
  </si>
  <si>
    <t>645E00700</t>
  </si>
  <si>
    <t>TRANSVERSE/DIAGONAL LINE, TYPE A1</t>
  </si>
  <si>
    <t>645E00701</t>
  </si>
  <si>
    <t>TRANSVERSE/DIAGONAL LINE, TYPE A1, AS PER PLAN</t>
  </si>
  <si>
    <t>645E00702</t>
  </si>
  <si>
    <t>TRANSVERSE/DIAGONAL LINE, TYPE A2</t>
  </si>
  <si>
    <t>645E00704</t>
  </si>
  <si>
    <t>TRANSVERSE/DIAGONAL LINE, TYPE B</t>
  </si>
  <si>
    <t>645E00706</t>
  </si>
  <si>
    <t>TRANSVERSE/DIAGONAL LINE, TYPE C</t>
  </si>
  <si>
    <t>645E00710</t>
  </si>
  <si>
    <t>TRANSVERSE/DIAGONAL LINE, TYPE A3</t>
  </si>
  <si>
    <t>645E00711</t>
  </si>
  <si>
    <t>TRANSVERSE/DIAGONAL LINE, TYPE A3, AS PER PLAN</t>
  </si>
  <si>
    <t>645E00722</t>
  </si>
  <si>
    <t>CHEVRON MARKING, TYPE A1</t>
  </si>
  <si>
    <t>645E00724</t>
  </si>
  <si>
    <t>CHEVRON MARKING, TYPE A2</t>
  </si>
  <si>
    <t>645E00726</t>
  </si>
  <si>
    <t>CHEVRON MARKING, TYPE A3</t>
  </si>
  <si>
    <t>645E00730</t>
  </si>
  <si>
    <t>CHEVRON MARKING, TYPE B</t>
  </si>
  <si>
    <t>645E00740</t>
  </si>
  <si>
    <t>CHEVRON MARKING, TYPE C</t>
  </si>
  <si>
    <t>645E00800</t>
  </si>
  <si>
    <t>CURB MARKING, TYPE A1</t>
  </si>
  <si>
    <t>645E00802</t>
  </si>
  <si>
    <t>CURB MARKING, TYPE A2</t>
  </si>
  <si>
    <t>645E00804</t>
  </si>
  <si>
    <t>CURB MARKING, TYPE B</t>
  </si>
  <si>
    <t>645E00806</t>
  </si>
  <si>
    <t>CURB MARKING, TYPE C</t>
  </si>
  <si>
    <t>645E00810</t>
  </si>
  <si>
    <t>CURB MARKING, TYPE A3</t>
  </si>
  <si>
    <t>645E00900</t>
  </si>
  <si>
    <t>ISLAND MARKING, TYPE A1</t>
  </si>
  <si>
    <t>645E00902</t>
  </si>
  <si>
    <t>ISLAND MARKING, TYPE A2</t>
  </si>
  <si>
    <t>645E00904</t>
  </si>
  <si>
    <t>ISLAND MARKING, TYPE B</t>
  </si>
  <si>
    <t>645E00906</t>
  </si>
  <si>
    <t>ISLAND MARKING, TYPE C</t>
  </si>
  <si>
    <t>645E00910</t>
  </si>
  <si>
    <t>ISLAND MARKING, TYPE A3</t>
  </si>
  <si>
    <t>645E01000</t>
  </si>
  <si>
    <t>RAILROAD SYMBOL MARKING, TYPE A1</t>
  </si>
  <si>
    <t>645E01002</t>
  </si>
  <si>
    <t>RAILROAD SYMBOL MARKING, TYPE A2</t>
  </si>
  <si>
    <t>645E01004</t>
  </si>
  <si>
    <t>RAILROAD SYMBOL MARKING, TYPE B</t>
  </si>
  <si>
    <t>645E01006</t>
  </si>
  <si>
    <t>RAILROAD SYMBOL MARKING, TYPE C</t>
  </si>
  <si>
    <t>645E01010</t>
  </si>
  <si>
    <t>RAILROAD SYMBOL MARKING, TYPE A3</t>
  </si>
  <si>
    <t>645E01100</t>
  </si>
  <si>
    <t>SCHOOL SYMBOL MARKING, 72", TYPE A1</t>
  </si>
  <si>
    <t>645E01102</t>
  </si>
  <si>
    <t>SCHOOL SYMBOL MARKING, 72", TYPE A2</t>
  </si>
  <si>
    <t>645E01104</t>
  </si>
  <si>
    <t>SCHOOL SYMBOL MARKING, 72", TYPE B</t>
  </si>
  <si>
    <t>645E01106</t>
  </si>
  <si>
    <t>SCHOOL SYMBOL MARKING, 72", TYPE C</t>
  </si>
  <si>
    <t>645E01110</t>
  </si>
  <si>
    <t>SCHOOL SYMBOL MARKING, 96", TYPE A1</t>
  </si>
  <si>
    <t>645E01112</t>
  </si>
  <si>
    <t>SCHOOL SYMBOL MARKING, 96", TYPE A2</t>
  </si>
  <si>
    <t>645E01114</t>
  </si>
  <si>
    <t>SCHOOL SYMBOL MARKING, 96", TYPE B</t>
  </si>
  <si>
    <t>645E01116</t>
  </si>
  <si>
    <t>SCHOOL SYMBOL MARKING, 96", TYPE C</t>
  </si>
  <si>
    <t>645E01120</t>
  </si>
  <si>
    <t>SCHOOL SYMBOL MARKING, 72", TYPE A3</t>
  </si>
  <si>
    <t>645E01124</t>
  </si>
  <si>
    <t>SCHOOL SYMBOL MARKING, 96", TYPE A3</t>
  </si>
  <si>
    <t>645E01130</t>
  </si>
  <si>
    <t>SCHOOL SYMBOL MARKING, 120", TYPE A1</t>
  </si>
  <si>
    <t>645E01132</t>
  </si>
  <si>
    <t>SCHOOL SYMBOL MARKING, 120", TYPE A2</t>
  </si>
  <si>
    <t>645E01134</t>
  </si>
  <si>
    <t>SCHOOL SYMBOL MARKING, 120", TYPE A3</t>
  </si>
  <si>
    <t>645E01200</t>
  </si>
  <si>
    <t>PARKING LOT STALL MARKING, TYPE A1</t>
  </si>
  <si>
    <t>645E01202</t>
  </si>
  <si>
    <t>PARKING LOT STALL MARKING, TYPE A2</t>
  </si>
  <si>
    <t>645E01204</t>
  </si>
  <si>
    <t>PARKING LOT STALL MARKING, TYPE B</t>
  </si>
  <si>
    <t>645E01206</t>
  </si>
  <si>
    <t>PARKING LOT STALL MARKING, TYPE C</t>
  </si>
  <si>
    <t>645E01210</t>
  </si>
  <si>
    <t>PARKING LOT STALL MARKING, TYPE A3</t>
  </si>
  <si>
    <t>645E01300</t>
  </si>
  <si>
    <t>LANE ARROW, TYPE A1</t>
  </si>
  <si>
    <t>645E01302</t>
  </si>
  <si>
    <t>LANE ARROW, TYPE A2</t>
  </si>
  <si>
    <t>645E01304</t>
  </si>
  <si>
    <t>LANE ARROW, TYPE B</t>
  </si>
  <si>
    <t>645E01306</t>
  </si>
  <si>
    <t>LANE ARROW, TYPE C</t>
  </si>
  <si>
    <t>645E01310</t>
  </si>
  <si>
    <t>LANE ARROW, TYPE A3</t>
  </si>
  <si>
    <t>645E01311</t>
  </si>
  <si>
    <t>LANE ARROW, TYPE A3, AS PER PLAN</t>
  </si>
  <si>
    <t>645E01320</t>
  </si>
  <si>
    <t>WRONG WAY ARROW, TYPE A1</t>
  </si>
  <si>
    <t>645E01322</t>
  </si>
  <si>
    <t>WRONG WAY ARROW, TYPE A2</t>
  </si>
  <si>
    <t>645E01324</t>
  </si>
  <si>
    <t>WRONG WAY ARROW, TYPE A3</t>
  </si>
  <si>
    <t>645E01326</t>
  </si>
  <si>
    <t>WRONG WAY ARROW, TYPE B</t>
  </si>
  <si>
    <t>645E01328</t>
  </si>
  <si>
    <t>WRONG WAY ARROW, TYPE C</t>
  </si>
  <si>
    <t>645E01350</t>
  </si>
  <si>
    <t>645E01400</t>
  </si>
  <si>
    <t>WORD ON PAVEMENT, 72", TYPE A1</t>
  </si>
  <si>
    <t>645E01402</t>
  </si>
  <si>
    <t>WORD ON PAVEMENT, 72", TYPE A2</t>
  </si>
  <si>
    <t>645E01404</t>
  </si>
  <si>
    <t>WORD ON PAVEMENT, 72", TYPE B</t>
  </si>
  <si>
    <t>645E01406</t>
  </si>
  <si>
    <t>WORD ON PAVEMENT, 72", TYPE C</t>
  </si>
  <si>
    <t>645E01410</t>
  </si>
  <si>
    <t>WORD ON PAVEMENT, 96", TYPE A1</t>
  </si>
  <si>
    <t>645E01412</t>
  </si>
  <si>
    <t>WORD ON PAVEMENT, 96", TYPE A2</t>
  </si>
  <si>
    <t>645E01414</t>
  </si>
  <si>
    <t>WORD ON PAVEMENT, 96", TYPE B</t>
  </si>
  <si>
    <t>645E01416</t>
  </si>
  <si>
    <t>WORD ON PAVEMENT, 96", TYPE C</t>
  </si>
  <si>
    <t>645E01420</t>
  </si>
  <si>
    <t>WORD ON PAVEMENT, 72", TYPE A3</t>
  </si>
  <si>
    <t>645E01421</t>
  </si>
  <si>
    <t>WORD ON PAVEMENT, 72", TYPE A3, AS PER PLAN</t>
  </si>
  <si>
    <t>645E01424</t>
  </si>
  <si>
    <t>WORD ON PAVEMENT, 96", TYPE A3</t>
  </si>
  <si>
    <t>645E01480</t>
  </si>
  <si>
    <t>DOTTED LINE, 4", TYPE A3</t>
  </si>
  <si>
    <t>645E01481</t>
  </si>
  <si>
    <t>DOTTED LINE, 4", TYPE A3, AS PER PLAN</t>
  </si>
  <si>
    <t>645E01500</t>
  </si>
  <si>
    <t>DOTTED LINE, 4", TYPE A1</t>
  </si>
  <si>
    <t>645E01502</t>
  </si>
  <si>
    <t>DOTTED LINE, 4", TYPE A2</t>
  </si>
  <si>
    <t>645E01504</t>
  </si>
  <si>
    <t>DOTTED LINE, 4", TYPE B</t>
  </si>
  <si>
    <t>645E01506</t>
  </si>
  <si>
    <t>DOTTED LINE, 4", TYPE C</t>
  </si>
  <si>
    <t>645E01510</t>
  </si>
  <si>
    <t>DOTTED LINE, 6", TYPE A1</t>
  </si>
  <si>
    <t>645E01512</t>
  </si>
  <si>
    <t>DOTTED LINE, 6", TYPE A2</t>
  </si>
  <si>
    <t>645E01514</t>
  </si>
  <si>
    <t>DOTTED LINE, 6", TYPE B</t>
  </si>
  <si>
    <t>645E01516</t>
  </si>
  <si>
    <t>DOTTED LINE, 6", TYPE C</t>
  </si>
  <si>
    <t>645E01520</t>
  </si>
  <si>
    <t>DOTTED LINE, 6", TYPE A3</t>
  </si>
  <si>
    <t>645E01560</t>
  </si>
  <si>
    <t>DOTTED LINE, 12", TYPE A1</t>
  </si>
  <si>
    <t>645E01562</t>
  </si>
  <si>
    <t>DOTTED LINE, 12", TYPE A2</t>
  </si>
  <si>
    <t>645E01564</t>
  </si>
  <si>
    <t>DOTTED LINE, 12", TYPE A3</t>
  </si>
  <si>
    <t>645E01565</t>
  </si>
  <si>
    <t>DOTTED LINE, 12", TYPE A3, AS PER PLAN</t>
  </si>
  <si>
    <t>645E01602</t>
  </si>
  <si>
    <t>HANDICAP SYMBOL MARKING, TYPE A1</t>
  </si>
  <si>
    <t>645E01604</t>
  </si>
  <si>
    <t>HANDICAP SYMBOL MARKING, TYPE A2</t>
  </si>
  <si>
    <t>645E01606</t>
  </si>
  <si>
    <t>HANDICAP SYMBOL MARKING, TYPE B</t>
  </si>
  <si>
    <t>645E01608</t>
  </si>
  <si>
    <t>HANDICAP SYMBOL MARKING, TYPE C</t>
  </si>
  <si>
    <t>645E01610</t>
  </si>
  <si>
    <t>HANDICAP SYMBOL MARKING, TYPE A3</t>
  </si>
  <si>
    <t>645E01620</t>
  </si>
  <si>
    <t>BIKE CROSSING SYMBOL, TYPE A1</t>
  </si>
  <si>
    <t>645E01622</t>
  </si>
  <si>
    <t>BIKE CROSSING SYMBOL, TYPE A2</t>
  </si>
  <si>
    <t>645E01624</t>
  </si>
  <si>
    <t>BIKE CROSSING SYMBOL, TYPE A3</t>
  </si>
  <si>
    <t>645E01626</t>
  </si>
  <si>
    <t>BIKE CROSSING SYMBOL, TYPE B</t>
  </si>
  <si>
    <t>645E01628</t>
  </si>
  <si>
    <t>BIKE CROSSING SYMBOL, TYPE C</t>
  </si>
  <si>
    <t>645E01640</t>
  </si>
  <si>
    <t>BIKE LANE SYMBOL MARKING, TYPE A1</t>
  </si>
  <si>
    <t>645E01642</t>
  </si>
  <si>
    <t>BIKE LANE SYMBOL MARKING, TYPE A2</t>
  </si>
  <si>
    <t>645E01644</t>
  </si>
  <si>
    <t>BIKE LANE SYMBOL MARKING, TYPE A3</t>
  </si>
  <si>
    <t>645E01646</t>
  </si>
  <si>
    <t>BIKE LANE SYMBOL MARKING, TYPE B</t>
  </si>
  <si>
    <t>645E01648</t>
  </si>
  <si>
    <t>BIKE LANE SYMBOL MARKING, TYPE C</t>
  </si>
  <si>
    <t>645E01700</t>
  </si>
  <si>
    <t>SHARED LANE MARKING, TYPE A1</t>
  </si>
  <si>
    <t>645E01702</t>
  </si>
  <si>
    <t>SHARED LANE MARKING, TYPE A2</t>
  </si>
  <si>
    <t>645E01704</t>
  </si>
  <si>
    <t>SHARED LANE MARKING, TYPE A3</t>
  </si>
  <si>
    <t>645E01706</t>
  </si>
  <si>
    <t>SHARED LANE MARKING, TYPE B</t>
  </si>
  <si>
    <t>645E01708</t>
  </si>
  <si>
    <t>SHARED LANE MARKING, TYPE C</t>
  </si>
  <si>
    <t>645E01800</t>
  </si>
  <si>
    <t>YIELD LINE, TYPE A1</t>
  </si>
  <si>
    <t>645E01802</t>
  </si>
  <si>
    <t>YIELD LINE, TYPE A2</t>
  </si>
  <si>
    <t>645E01804</t>
  </si>
  <si>
    <t>YIELD LINE, TYPE A3</t>
  </si>
  <si>
    <t>645E01806</t>
  </si>
  <si>
    <t>YIELD LINE, TYPE B</t>
  </si>
  <si>
    <t>645E01808</t>
  </si>
  <si>
    <t>YIELD LINE, TYPE C</t>
  </si>
  <si>
    <t>645E20000</t>
  </si>
  <si>
    <t>645E30000</t>
  </si>
  <si>
    <t>REMOVAL OF PAVEMENT MARKINGS</t>
  </si>
  <si>
    <t>645E30010</t>
  </si>
  <si>
    <t>645E30011</t>
  </si>
  <si>
    <t>REMOVAL OF PAVEMENT MARKINGS, AS PER PLAN</t>
  </si>
  <si>
    <t>645E30020</t>
  </si>
  <si>
    <t>645E40000</t>
  </si>
  <si>
    <t>645E40001</t>
  </si>
  <si>
    <t>645E60000</t>
  </si>
  <si>
    <t>GREEN COLORED PAVEMENT FOR BIKE LANES, TYPE A1</t>
  </si>
  <si>
    <t>645E60010</t>
  </si>
  <si>
    <t>GREEN COLORED PAVEMENT FOR BIKE LANES, TYPE A2</t>
  </si>
  <si>
    <t>645E60020</t>
  </si>
  <si>
    <t>GREEN COLORED PAVEMENT FOR BIKE LANES, TYPE A3</t>
  </si>
  <si>
    <t>645E90000</t>
  </si>
  <si>
    <t>PAVEMENT MARKING, MISC.</t>
  </si>
  <si>
    <t>645E98000</t>
  </si>
  <si>
    <t>645E98010</t>
  </si>
  <si>
    <t>646E10000</t>
  </si>
  <si>
    <t>646E10001</t>
  </si>
  <si>
    <t>646E10010</t>
  </si>
  <si>
    <t>646E10011</t>
  </si>
  <si>
    <t>646E10100</t>
  </si>
  <si>
    <t>646E10101</t>
  </si>
  <si>
    <t>646E10110</t>
  </si>
  <si>
    <t>646E10111</t>
  </si>
  <si>
    <t>646E10200</t>
  </si>
  <si>
    <t>646E10201</t>
  </si>
  <si>
    <t>646E10300</t>
  </si>
  <si>
    <t>646E10301</t>
  </si>
  <si>
    <t>646E10310</t>
  </si>
  <si>
    <t>646E10311</t>
  </si>
  <si>
    <t>646E10400</t>
  </si>
  <si>
    <t>646E10401</t>
  </si>
  <si>
    <t>646E10510</t>
  </si>
  <si>
    <t>646E10511</t>
  </si>
  <si>
    <t>646E10516</t>
  </si>
  <si>
    <t>CROSSWALK LINE, 18"</t>
  </si>
  <si>
    <t>646E10517</t>
  </si>
  <si>
    <t>CROSSWALK LINE, 18", AS PER PLAN</t>
  </si>
  <si>
    <t>646E10520</t>
  </si>
  <si>
    <t>646E10521</t>
  </si>
  <si>
    <t>646E10600</t>
  </si>
  <si>
    <t>646E10601</t>
  </si>
  <si>
    <t>646E10620</t>
  </si>
  <si>
    <t>646E10621</t>
  </si>
  <si>
    <t>646E10700</t>
  </si>
  <si>
    <t>646E10701</t>
  </si>
  <si>
    <t>646E10800</t>
  </si>
  <si>
    <t>646E10801</t>
  </si>
  <si>
    <t>646E10900</t>
  </si>
  <si>
    <t>646E10901</t>
  </si>
  <si>
    <t>646E20000</t>
  </si>
  <si>
    <t>646E20001</t>
  </si>
  <si>
    <t>646E20100</t>
  </si>
  <si>
    <t>646E20101</t>
  </si>
  <si>
    <t>646E20110</t>
  </si>
  <si>
    <t>646E20111</t>
  </si>
  <si>
    <t>646E20120</t>
  </si>
  <si>
    <t>646E20121</t>
  </si>
  <si>
    <t>646E20200</t>
  </si>
  <si>
    <t>646E20201</t>
  </si>
  <si>
    <t>646E20300</t>
  </si>
  <si>
    <t>646E20301</t>
  </si>
  <si>
    <t>646E20320</t>
  </si>
  <si>
    <t>646E20350</t>
  </si>
  <si>
    <t>646E20370</t>
  </si>
  <si>
    <t>646E20400</t>
  </si>
  <si>
    <t>646E20401</t>
  </si>
  <si>
    <t>646E20410</t>
  </si>
  <si>
    <t>646E20411</t>
  </si>
  <si>
    <t>646E20500</t>
  </si>
  <si>
    <t>DOTTED LINE</t>
  </si>
  <si>
    <t>646E20501</t>
  </si>
  <si>
    <t>DOTTED LINE, AS PER PLAN</t>
  </si>
  <si>
    <t>646E20502</t>
  </si>
  <si>
    <t>646E20504</t>
  </si>
  <si>
    <t>646E20506</t>
  </si>
  <si>
    <t>646E20510</t>
  </si>
  <si>
    <t>646E20520</t>
  </si>
  <si>
    <t>DOTTED LINE, 24"</t>
  </si>
  <si>
    <t>646E20600</t>
  </si>
  <si>
    <t>646E20650</t>
  </si>
  <si>
    <t>646E20710</t>
  </si>
  <si>
    <t>646E20711</t>
  </si>
  <si>
    <t>646E20800</t>
  </si>
  <si>
    <t>646E50000</t>
  </si>
  <si>
    <t>646E50100</t>
  </si>
  <si>
    <t>646E50101</t>
  </si>
  <si>
    <t>646E50200</t>
  </si>
  <si>
    <t>646E50300</t>
  </si>
  <si>
    <t>646E50301</t>
  </si>
  <si>
    <t>646E60000</t>
  </si>
  <si>
    <t>646E60001</t>
  </si>
  <si>
    <t>TWO-WAY RADIO EQUIPMENT, AS PER PLAN</t>
  </si>
  <si>
    <t>646E60100</t>
  </si>
  <si>
    <t>646E90000</t>
  </si>
  <si>
    <t>646E90010</t>
  </si>
  <si>
    <t>646E98000</t>
  </si>
  <si>
    <t>647E18000</t>
  </si>
  <si>
    <t>CHANNELIZING LINE, 8", TYPE A90</t>
  </si>
  <si>
    <t>647E18002</t>
  </si>
  <si>
    <t>CHANNELIZING LINE, 8", TYPE A125</t>
  </si>
  <si>
    <t>647E18004</t>
  </si>
  <si>
    <t>CHANNELIZING LINE, 12", TYPE A90</t>
  </si>
  <si>
    <t>647E18006</t>
  </si>
  <si>
    <t>CHANNELIZING LINE, 12", TYPE A125</t>
  </si>
  <si>
    <t>647E18010</t>
  </si>
  <si>
    <t>CHANNELIZING LINE, 8", TYPE B90</t>
  </si>
  <si>
    <t>647E18012</t>
  </si>
  <si>
    <t>CHANNELIZING LINE, 8", TYPE B125</t>
  </si>
  <si>
    <t>647E18013</t>
  </si>
  <si>
    <t>CHANNELIZING LINE, 8", TYPE B125, AS PER PLAN</t>
  </si>
  <si>
    <t>647E18014</t>
  </si>
  <si>
    <t>CHANNELIZING LINE, 12", TYPE B90</t>
  </si>
  <si>
    <t>647E18016</t>
  </si>
  <si>
    <t>CHANNELIZING LINE, 12", TYPE B125</t>
  </si>
  <si>
    <t>647E18050</t>
  </si>
  <si>
    <t>STOP LINE, TYPE A90</t>
  </si>
  <si>
    <t>647E18052</t>
  </si>
  <si>
    <t>STOP LINE, TYPE A125</t>
  </si>
  <si>
    <t>647E18060</t>
  </si>
  <si>
    <t>STOP LINE, TYPE B90</t>
  </si>
  <si>
    <t>647E18062</t>
  </si>
  <si>
    <t>STOP LINE, TYPE B125</t>
  </si>
  <si>
    <t>647E20020</t>
  </si>
  <si>
    <t>CROSSWALK LINE, 12", TYPE A90</t>
  </si>
  <si>
    <t>647E20026</t>
  </si>
  <si>
    <t>CROSSWALK LINE, 12", TYPE A125</t>
  </si>
  <si>
    <t>647E20030</t>
  </si>
  <si>
    <t>CROSSWALK LINE, 12", TYPE B90</t>
  </si>
  <si>
    <t>647E20036</t>
  </si>
  <si>
    <t>CROSSWALK LINE, 12", TYPE B125</t>
  </si>
  <si>
    <t>647E20070</t>
  </si>
  <si>
    <t>CROSSWALK LINE, 24", TYPE A90</t>
  </si>
  <si>
    <t>647E20076</t>
  </si>
  <si>
    <t>CROSSWALK LINE, 24", TYPE A125</t>
  </si>
  <si>
    <t>647E20080</t>
  </si>
  <si>
    <t>CROSSWALK LINE, 24", TYPE B90</t>
  </si>
  <si>
    <t>647E20086</t>
  </si>
  <si>
    <t>CROSSWALK LINE, 24", TYPE B125</t>
  </si>
  <si>
    <t>647E20100</t>
  </si>
  <si>
    <t>TRANSVERSE/DIAGONAL LINE, TYPE A90</t>
  </si>
  <si>
    <t>647E20102</t>
  </si>
  <si>
    <t>TRANSVERSE/DIAGONAL LINE, TYPE A125</t>
  </si>
  <si>
    <t>647E20110</t>
  </si>
  <si>
    <t>TRANSVERSE/DIAGONAL LINE, TYPE B90</t>
  </si>
  <si>
    <t>647E20112</t>
  </si>
  <si>
    <t>TRANSVERSE/DIAGONAL LINE, TYPE B125</t>
  </si>
  <si>
    <t>647E20120</t>
  </si>
  <si>
    <t>CHEVRON MARKING, TYPE A90</t>
  </si>
  <si>
    <t>647E20122</t>
  </si>
  <si>
    <t>CHEVRON MARKING, TYPE A125</t>
  </si>
  <si>
    <t>647E20130</t>
  </si>
  <si>
    <t>CHEVRON MARKING, TYPE B90</t>
  </si>
  <si>
    <t>647E20132</t>
  </si>
  <si>
    <t>CHEVRON MARKING, TYPE B125</t>
  </si>
  <si>
    <t>647E20200</t>
  </si>
  <si>
    <t>HANDICAP SYMBOL MARKING, TYPE A90</t>
  </si>
  <si>
    <t>647E20202</t>
  </si>
  <si>
    <t>HANDICAP SYMBOL MARKING, TYPE A125</t>
  </si>
  <si>
    <t>647E20210</t>
  </si>
  <si>
    <t>HANDICAP SYMBOL MARKING, TYPE B90</t>
  </si>
  <si>
    <t>647E20212</t>
  </si>
  <si>
    <t>HANDICAP SYMBOL MARKING, TYPE B125</t>
  </si>
  <si>
    <t>647E20300</t>
  </si>
  <si>
    <t>RAILROAD SYMBOL MARKING, TYPE A90</t>
  </si>
  <si>
    <t>647E20302</t>
  </si>
  <si>
    <t>RAILROAD SYMBOL MARKING, TYPE A125</t>
  </si>
  <si>
    <t>647E20310</t>
  </si>
  <si>
    <t>RAILROAD SYMBOL MARKING, TYPE B90</t>
  </si>
  <si>
    <t>647E20312</t>
  </si>
  <si>
    <t>RAILROAD SYMBOL MARKING, TYPE B125</t>
  </si>
  <si>
    <t>647E20400</t>
  </si>
  <si>
    <t>SCHOOL SYMBOL MARKING, 72", TYPE A90</t>
  </si>
  <si>
    <t>647E20402</t>
  </si>
  <si>
    <t>SCHOOL SYMBOL MARKING, 72", TYPE A125</t>
  </si>
  <si>
    <t>647E20410</t>
  </si>
  <si>
    <t>SCHOOL SYMBOL MARKING, 72", TYPE B90</t>
  </si>
  <si>
    <t>647E20412</t>
  </si>
  <si>
    <t>SCHOOL SYMBOL MARKING, 72", TYPE B125</t>
  </si>
  <si>
    <t>647E20430</t>
  </si>
  <si>
    <t>SCHOOL SYMBOL MARKING, 96", TYPE A90</t>
  </si>
  <si>
    <t>647E20432</t>
  </si>
  <si>
    <t>SCHOOL SYMBOL MARKING, 96", TYPE A125</t>
  </si>
  <si>
    <t>647E20440</t>
  </si>
  <si>
    <t>SCHOOL SYMBOL MARKING, 96", TYPE B90</t>
  </si>
  <si>
    <t>647E20442</t>
  </si>
  <si>
    <t>SCHOOL SYMBOL MARKING, 96", TYPE B125</t>
  </si>
  <si>
    <t>647E20460</t>
  </si>
  <si>
    <t>SCHOOL SYMBOL MARKING, 120", TYPE A90</t>
  </si>
  <si>
    <t>647E20462</t>
  </si>
  <si>
    <t>SCHOOL SYMBOL MARKING, 120", TYPE A125</t>
  </si>
  <si>
    <t>647E20470</t>
  </si>
  <si>
    <t>SCHOOL SYMBOL MARKING, 120", TYPE B90</t>
  </si>
  <si>
    <t>647E20472</t>
  </si>
  <si>
    <t>SCHOOL SYMBOL MARKING, 120", TYPE B125</t>
  </si>
  <si>
    <t>647E20500</t>
  </si>
  <si>
    <t>PARKING LOT STALL MARKING, TYPE A90</t>
  </si>
  <si>
    <t>647E20502</t>
  </si>
  <si>
    <t>PARKING LOT STALL MARKING, TYPE A125</t>
  </si>
  <si>
    <t>647E20510</t>
  </si>
  <si>
    <t>PARKING LOT STALL MARKING, TYPE B90</t>
  </si>
  <si>
    <t>647E20512</t>
  </si>
  <si>
    <t>PARKING LOT STALL MARKING, TYPE B125</t>
  </si>
  <si>
    <t>647E20600</t>
  </si>
  <si>
    <t>LANE ARROW, TYPE A90</t>
  </si>
  <si>
    <t>647E20602</t>
  </si>
  <si>
    <t>LANE ARROW, TYPE A125</t>
  </si>
  <si>
    <t>647E20610</t>
  </si>
  <si>
    <t>LANE ARROW, TYPE B90</t>
  </si>
  <si>
    <t>647E20612</t>
  </si>
  <si>
    <t>LANE ARROW, TYPE B125</t>
  </si>
  <si>
    <t>647E20620</t>
  </si>
  <si>
    <t>647E20640</t>
  </si>
  <si>
    <t>LANE REDUCTION ARROW, TYPE A90</t>
  </si>
  <si>
    <t>647E20642</t>
  </si>
  <si>
    <t>LANE REDUCTION ARROW, TYPE A125</t>
  </si>
  <si>
    <t>647E20650</t>
  </si>
  <si>
    <t>LANE REDUCTION ARROW, TYPE B90</t>
  </si>
  <si>
    <t>647E20652</t>
  </si>
  <si>
    <t>LANE REDUCTION ARROW, TYPE B125</t>
  </si>
  <si>
    <t>647E20700</t>
  </si>
  <si>
    <t>WORD ON PAVEMENT, 72", TYPE A90</t>
  </si>
  <si>
    <t>647E20702</t>
  </si>
  <si>
    <t>WORD ON PAVEMENT, 72", TYPE A125</t>
  </si>
  <si>
    <t>647E20710</t>
  </si>
  <si>
    <t>WORD ON PAVEMENT, 72", TYPE B90</t>
  </si>
  <si>
    <t>647E20712</t>
  </si>
  <si>
    <t>WORD ON PAVEMENT, 72", TYPE B125</t>
  </si>
  <si>
    <t>647E20730</t>
  </si>
  <si>
    <t>WORD ON PAVEMENT, 96", TYPE A90</t>
  </si>
  <si>
    <t>647E20732</t>
  </si>
  <si>
    <t>WORD ON PAVEMENT, 96", TYPE A125</t>
  </si>
  <si>
    <t>647E20740</t>
  </si>
  <si>
    <t>WORD ON PAVEMENT, 96", TYPE B90</t>
  </si>
  <si>
    <t>647E20742</t>
  </si>
  <si>
    <t>WORD ON PAVEMENT, 96", TYPE B125</t>
  </si>
  <si>
    <t>647E20800</t>
  </si>
  <si>
    <t>DOTTED LINE, 4", TYPE A90</t>
  </si>
  <si>
    <t>647E20802</t>
  </si>
  <si>
    <t>DOTTED LINE, 4", TYPE A125</t>
  </si>
  <si>
    <t>647E20810</t>
  </si>
  <si>
    <t>DOTTED LINE, 4", TYPE B90</t>
  </si>
  <si>
    <t>647E20812</t>
  </si>
  <si>
    <t>DOTTED LINE, 4", TYPE B125</t>
  </si>
  <si>
    <t>647E20880</t>
  </si>
  <si>
    <t>DOTTED LINE, 12", TYPE A90</t>
  </si>
  <si>
    <t>647E20882</t>
  </si>
  <si>
    <t>DOTTED LINE, 12", TYPE A125</t>
  </si>
  <si>
    <t>647E20890</t>
  </si>
  <si>
    <t>DOTTED LINE, 12", TYPE B90</t>
  </si>
  <si>
    <t>647E20892</t>
  </si>
  <si>
    <t>DOTTED LINE, 12", TYPE B125</t>
  </si>
  <si>
    <t>647E20900</t>
  </si>
  <si>
    <t>BIKE LANE SYMBOL MARKING, TYPE A90</t>
  </si>
  <si>
    <t>647E20902</t>
  </si>
  <si>
    <t>BIKE LANE SYMBOL MARKING, TYPE A125</t>
  </si>
  <si>
    <t>647E20910</t>
  </si>
  <si>
    <t>BIKE LANE SYMBOL MARKING, TYPE B90</t>
  </si>
  <si>
    <t>647E20912</t>
  </si>
  <si>
    <t>BIKE LANE SYMBOL MARKING, TYPE B125</t>
  </si>
  <si>
    <t>647E20930</t>
  </si>
  <si>
    <t>SHARED LANE MARKING, TYPE A90</t>
  </si>
  <si>
    <t>647E20932</t>
  </si>
  <si>
    <t>SHARED LANE MARKING, TYPE A125</t>
  </si>
  <si>
    <t>647E20940</t>
  </si>
  <si>
    <t>SHARED LANE MARKING, TYPE B90</t>
  </si>
  <si>
    <t>647E20942</t>
  </si>
  <si>
    <t>SHARED LANE MARKING, TYPE B125</t>
  </si>
  <si>
    <t>647E20960</t>
  </si>
  <si>
    <t>YIELD LINE, TYPE A90</t>
  </si>
  <si>
    <t>647E20962</t>
  </si>
  <si>
    <t>YIELD LINE, TYPE A125</t>
  </si>
  <si>
    <t>647E20970</t>
  </si>
  <si>
    <t>YIELD LINE, TYPE B90</t>
  </si>
  <si>
    <t>647E20972</t>
  </si>
  <si>
    <t>YIELD LINE, TYPE B125</t>
  </si>
  <si>
    <t>647E21012</t>
  </si>
  <si>
    <t>SPEED MEASUREMENT MARKING, TYPE B125</t>
  </si>
  <si>
    <t>647E21013</t>
  </si>
  <si>
    <t>SPEED MEASUREMENT MARKING, TYPE B125, AS PER PLAN</t>
  </si>
  <si>
    <t>647E50000</t>
  </si>
  <si>
    <t>647E50010</t>
  </si>
  <si>
    <t>647E50020</t>
  </si>
  <si>
    <t>647E50100</t>
  </si>
  <si>
    <t>647E50110</t>
  </si>
  <si>
    <t>647E50120</t>
  </si>
  <si>
    <t>647E50130</t>
  </si>
  <si>
    <t>647E60000</t>
  </si>
  <si>
    <t>GREEN COLORED PAVEMENT FOR BIKE LANES,TYPE A90</t>
  </si>
  <si>
    <t>647E60010</t>
  </si>
  <si>
    <t>GREEN COLORED PAVEMENT FOR BIKE LANES,TYPE A125</t>
  </si>
  <si>
    <t>647E60020</t>
  </si>
  <si>
    <t>GREEN COLORED PAVEMENT FOR BIKE LANES,TYPE B90</t>
  </si>
  <si>
    <t>647E60030</t>
  </si>
  <si>
    <t>GREEN COLORED PAVEMENT FOR BIKE LANES,TYPE B125</t>
  </si>
  <si>
    <t>648E00100</t>
  </si>
  <si>
    <t>648E00101</t>
  </si>
  <si>
    <t>648E00104</t>
  </si>
  <si>
    <t>648E00105</t>
  </si>
  <si>
    <t>648E00200</t>
  </si>
  <si>
    <t>648E00201</t>
  </si>
  <si>
    <t>648E00204</t>
  </si>
  <si>
    <t>648E00205</t>
  </si>
  <si>
    <t>648E00300</t>
  </si>
  <si>
    <t>648E00301</t>
  </si>
  <si>
    <t>648E00400</t>
  </si>
  <si>
    <t>648E00401</t>
  </si>
  <si>
    <t>648E00404</t>
  </si>
  <si>
    <t>648E00405</t>
  </si>
  <si>
    <t>648E01500</t>
  </si>
  <si>
    <t>648E01501</t>
  </si>
  <si>
    <t>648E01502</t>
  </si>
  <si>
    <t>DOTTED LINE, 5"</t>
  </si>
  <si>
    <t>648E01503</t>
  </si>
  <si>
    <t>DOTTED LINE, 5", AS PER PLAN</t>
  </si>
  <si>
    <t>648E01510</t>
  </si>
  <si>
    <t>648E01511</t>
  </si>
  <si>
    <t>648E01514</t>
  </si>
  <si>
    <t>648E01515</t>
  </si>
  <si>
    <t>DOTTED LINE, 8", AS PER PLAN</t>
  </si>
  <si>
    <t>648E01520</t>
  </si>
  <si>
    <t>648E01521</t>
  </si>
  <si>
    <t>648E20000</t>
  </si>
  <si>
    <t>TWO - WAY RADIO EQUIPMENT</t>
  </si>
  <si>
    <t>648E30000</t>
  </si>
  <si>
    <t>648E30010</t>
  </si>
  <si>
    <t>648E30020</t>
  </si>
  <si>
    <t>648E30030</t>
  </si>
  <si>
    <t>648E60000</t>
  </si>
  <si>
    <t>651E10000</t>
  </si>
  <si>
    <t>TOPSOIL STOCKPILED</t>
  </si>
  <si>
    <t>651E10001</t>
  </si>
  <si>
    <t>TOPSOIL STOCKPILED, AS PER PLAN</t>
  </si>
  <si>
    <t>652E10000</t>
  </si>
  <si>
    <t>PLACING STOCKPILED TOPSOIL</t>
  </si>
  <si>
    <t>652E10001</t>
  </si>
  <si>
    <t>PLACING STOCKPILED TOPSOIL, AS PER PLAN</t>
  </si>
  <si>
    <t>653E10000</t>
  </si>
  <si>
    <t>TOPSOIL FURNISHED AND PLACED</t>
  </si>
  <si>
    <t>653E10001</t>
  </si>
  <si>
    <t>TOPSOIL FURNISHED AND PLACED, AS PER PLAN</t>
  </si>
  <si>
    <t>654E10000</t>
  </si>
  <si>
    <t>MSF</t>
  </si>
  <si>
    <t>RENOVATING EXISTING SOIL</t>
  </si>
  <si>
    <t>654E10001</t>
  </si>
  <si>
    <t>RENOVATING EXISTING SOIL, AS PER PLAN</t>
  </si>
  <si>
    <t>654E11000</t>
  </si>
  <si>
    <t>COMMERCIAL FERTILIZER</t>
  </si>
  <si>
    <t>654E11001</t>
  </si>
  <si>
    <t>COMMERCIAL FERTILIZER, AS PER PLAN</t>
  </si>
  <si>
    <t>656E10000</t>
  </si>
  <si>
    <t>ROADSIDE CLEANUP</t>
  </si>
  <si>
    <t>656E10001</t>
  </si>
  <si>
    <t>ROADSIDE CLEANUP, AS PER PLAN</t>
  </si>
  <si>
    <t>657E10000</t>
  </si>
  <si>
    <t>RIPRAP FOR TREE PROTECTION</t>
  </si>
  <si>
    <t>657E10001</t>
  </si>
  <si>
    <t>RIPRAP FOR TREE PROTECTION, AS PER PLAN</t>
  </si>
  <si>
    <t>657E98000</t>
  </si>
  <si>
    <t>RIPRAP, MISC.:</t>
  </si>
  <si>
    <t>658E10000</t>
  </si>
  <si>
    <t>TREE ROOT AERATION</t>
  </si>
  <si>
    <t>658E10001</t>
  </si>
  <si>
    <t>TREE ROOT AERATION, AS PER PLAN</t>
  </si>
  <si>
    <t>SOIL ANALYSIS TEST</t>
  </si>
  <si>
    <t>659E00300</t>
  </si>
  <si>
    <t>TOPSOIL</t>
  </si>
  <si>
    <t>659E00301</t>
  </si>
  <si>
    <t>TOPSOIL, AS PER PLAN</t>
  </si>
  <si>
    <t>659E00500</t>
  </si>
  <si>
    <t>SEEDING AND MULCHING, CLASS 1</t>
  </si>
  <si>
    <t>659E00501</t>
  </si>
  <si>
    <t>SEEDING AND MULCHING, CLASS 1, AS PER PLAN</t>
  </si>
  <si>
    <t>659E00510</t>
  </si>
  <si>
    <t>SEEDING AND MULCHING, CLASS 2</t>
  </si>
  <si>
    <t>659E00511</t>
  </si>
  <si>
    <t>SEEDING AND MULCHING, CLASS 2, AS PER PLAN</t>
  </si>
  <si>
    <t>659E00520</t>
  </si>
  <si>
    <t>SEEDING AND MULCHING, CLASS 3A</t>
  </si>
  <si>
    <t>659E00530</t>
  </si>
  <si>
    <t>SEEDING AND MULCHING, CLASS 3B</t>
  </si>
  <si>
    <t>659E00531</t>
  </si>
  <si>
    <t>SEEDING AND MULCHING, CLASS 3B, AS PER PLAN</t>
  </si>
  <si>
    <t>659E00540</t>
  </si>
  <si>
    <t>SEEDING AND MULCHING, CLASS 3C</t>
  </si>
  <si>
    <t>659E00541</t>
  </si>
  <si>
    <t>SEEDING AND MULCHING, CLASS 3C, AS PER PLAN</t>
  </si>
  <si>
    <t>659E00550</t>
  </si>
  <si>
    <t>SEEDING AND MULCHING, CLASS 4A</t>
  </si>
  <si>
    <t>659E00551</t>
  </si>
  <si>
    <t>SEEDING AND MULCHING, CLASS 4A, AS PER PLAN</t>
  </si>
  <si>
    <t>659E00560</t>
  </si>
  <si>
    <t>SEEDING AND MULCHING, CLASS 4B</t>
  </si>
  <si>
    <t>659E00561</t>
  </si>
  <si>
    <t>SEEDING AND MULCHING, CLASS 4B, AS PER PLAN</t>
  </si>
  <si>
    <t>659E00570</t>
  </si>
  <si>
    <t>SEEDING AND MULCHING, CLASS 5A</t>
  </si>
  <si>
    <t>659E00571</t>
  </si>
  <si>
    <t>SEEDING AND MULCHING, CLASS 5A, AS PER PLAN</t>
  </si>
  <si>
    <t>659E00580</t>
  </si>
  <si>
    <t>SEEDING AND MULCHING, CLASS 5B</t>
  </si>
  <si>
    <t>659E00581</t>
  </si>
  <si>
    <t>SEEDING AND MULCHING, CLASS 5B, AS PER PLAN</t>
  </si>
  <si>
    <t>659E00590</t>
  </si>
  <si>
    <t>SEEDING AND MULCHING, CLASS 6</t>
  </si>
  <si>
    <t>659E00600</t>
  </si>
  <si>
    <t>SEEDING AND MULCHING, CLASS 7</t>
  </si>
  <si>
    <t>659E10000</t>
  </si>
  <si>
    <t>SEEDING AND MULCHING</t>
  </si>
  <si>
    <t>659E10001</t>
  </si>
  <si>
    <t>SEEDING AND MULCHING, AS PER PLAN</t>
  </si>
  <si>
    <t>659E10100</t>
  </si>
  <si>
    <t>SEEDING AND MULCHING FOR WILDLIFE</t>
  </si>
  <si>
    <t>659E10101</t>
  </si>
  <si>
    <t>SEEDING AND MULCHING FOR WILDLIFE, AS PER PLAN</t>
  </si>
  <si>
    <t>659E14000</t>
  </si>
  <si>
    <t>REPAIR SEEDING AND MULCHING</t>
  </si>
  <si>
    <t>659E14001</t>
  </si>
  <si>
    <t>REPAIR SEEDING AND MULCHING, AS PER PLAN</t>
  </si>
  <si>
    <t>659E15000</t>
  </si>
  <si>
    <t>INTER-SEEDING</t>
  </si>
  <si>
    <t>659E15001</t>
  </si>
  <si>
    <t>INTER-SEEDING, AS PER PLAN</t>
  </si>
  <si>
    <t>659E20000</t>
  </si>
  <si>
    <t>659E20001</t>
  </si>
  <si>
    <t>659E31000</t>
  </si>
  <si>
    <t>ACRE</t>
  </si>
  <si>
    <t>659E31001</t>
  </si>
  <si>
    <t>LIME, AS PER PLAN</t>
  </si>
  <si>
    <t>659E35000</t>
  </si>
  <si>
    <t>659E35001</t>
  </si>
  <si>
    <t>659E40000</t>
  </si>
  <si>
    <t>MOWING</t>
  </si>
  <si>
    <t>659E40001</t>
  </si>
  <si>
    <t>MOWING, AS PER PLAN</t>
  </si>
  <si>
    <t>659E98000</t>
  </si>
  <si>
    <t>SEEDING, MISC.:</t>
  </si>
  <si>
    <t>659E98700</t>
  </si>
  <si>
    <t>659E99000</t>
  </si>
  <si>
    <t>SPECIAL - PERMANENT EROSION CONTROL</t>
  </si>
  <si>
    <t>660E20000</t>
  </si>
  <si>
    <t>SODDING REINFORCED</t>
  </si>
  <si>
    <t>660E20001</t>
  </si>
  <si>
    <t>SODDING REINFORCED, AS PER PLAN</t>
  </si>
  <si>
    <t>660E25000</t>
  </si>
  <si>
    <t>SODDING STAKED</t>
  </si>
  <si>
    <t>660E25001</t>
  </si>
  <si>
    <t>SODDING STAKED, AS PER PLAN</t>
  </si>
  <si>
    <t>660E30000</t>
  </si>
  <si>
    <t>SODDING UNSTAKED</t>
  </si>
  <si>
    <t>660E30001</t>
  </si>
  <si>
    <t>SODDING UNSTAKED, AS PER PLAN</t>
  </si>
  <si>
    <t>661E00100</t>
  </si>
  <si>
    <t>TREE SEEDLING</t>
  </si>
  <si>
    <t>661E00101</t>
  </si>
  <si>
    <t>TREE SEEDLING, AS PER PLAN</t>
  </si>
  <si>
    <t>661E00500</t>
  </si>
  <si>
    <t>MULCH</t>
  </si>
  <si>
    <t>661E00501</t>
  </si>
  <si>
    <t>MULCH, AS PER PLAN</t>
  </si>
  <si>
    <t>661E10000</t>
  </si>
  <si>
    <t>GROUNDCOVER AND VINES, 1 YEAR, CUTTING</t>
  </si>
  <si>
    <t>661E10500</t>
  </si>
  <si>
    <t>GROUNDCOVER AND VINES, 1 YEAR, BUNDLE</t>
  </si>
  <si>
    <t>661E11000</t>
  </si>
  <si>
    <t>GROUNDCOVER AND VINES, 1 YEAR, CLUMP</t>
  </si>
  <si>
    <t>661E11001</t>
  </si>
  <si>
    <t>GROUNDCOVER AND VINES, 1 YEAR, CLUMP, AS PER PLAN</t>
  </si>
  <si>
    <t>661E11500</t>
  </si>
  <si>
    <t>GROUNDCOVER AND VINES, 1 YEAR, CROWN</t>
  </si>
  <si>
    <t>661E12000</t>
  </si>
  <si>
    <t>GROUNDCOVER AND VINES, 1 YEAR, POTTED</t>
  </si>
  <si>
    <t>661E12100</t>
  </si>
  <si>
    <t>GROUND COVER AND VINES, 1 YEAR, FLAT</t>
  </si>
  <si>
    <t>661E12500</t>
  </si>
  <si>
    <t>GROUNDCOVER AND VINES, 2 YEAR, CLUMP</t>
  </si>
  <si>
    <t>661E13000</t>
  </si>
  <si>
    <t>GROUNDCOVER AND VINES, 2 YEAR, POTTED</t>
  </si>
  <si>
    <t>661E14000</t>
  </si>
  <si>
    <t>PERENNIALS</t>
  </si>
  <si>
    <t>661E14001</t>
  </si>
  <si>
    <t>PERENNIALS, AS PER PLAN</t>
  </si>
  <si>
    <t>661E19000</t>
  </si>
  <si>
    <t>DECIDUOUS SHRUB, 12" HEIGHT</t>
  </si>
  <si>
    <t>SPECIFY TYPE AND CONDITION</t>
  </si>
  <si>
    <t>661E19001</t>
  </si>
  <si>
    <t>DECIDUOUS SHRUB, 12" HEIGHT, AS PER PLAN</t>
  </si>
  <si>
    <t>661E20000</t>
  </si>
  <si>
    <t>DECIDUOUS SHRUB, 15" HEIGHT</t>
  </si>
  <si>
    <t>661E20001</t>
  </si>
  <si>
    <t>DECIDUOUS SHRUB, 15" HEIGHT, AS PER PLAN</t>
  </si>
  <si>
    <t>661E20020</t>
  </si>
  <si>
    <t>DECIDUOUS SHRUB, 18" HEIGHT</t>
  </si>
  <si>
    <t>661E20021</t>
  </si>
  <si>
    <t>DECIDUOUS SHRUB, 18" HEIGHT, AS PER PLAN</t>
  </si>
  <si>
    <t>661E20040</t>
  </si>
  <si>
    <t>DECIDUOUS SHRUB, 2' HEIGHT</t>
  </si>
  <si>
    <t>661E20041</t>
  </si>
  <si>
    <t>DECIDUOUS SHRUB, 2' HEIGHT, AS PER PLAN</t>
  </si>
  <si>
    <t>661E20060</t>
  </si>
  <si>
    <t>DECIDUOUS SHRUB, 3' HEIGHT</t>
  </si>
  <si>
    <t>661E20061</t>
  </si>
  <si>
    <t>DECIDUOUS SHRUB, 3' HEIGHT, AS PER PLAN</t>
  </si>
  <si>
    <t>661E20070</t>
  </si>
  <si>
    <t>DECIDUOUS SHRUB, 30" HEIGHT</t>
  </si>
  <si>
    <t>661E20071</t>
  </si>
  <si>
    <t>DECIDUOUS SHRUB, 30" HEIGHT, AS PER PLAN</t>
  </si>
  <si>
    <t>661E20080</t>
  </si>
  <si>
    <t>DECIDUOUS SHRUB, 4' HEIGHT</t>
  </si>
  <si>
    <t>661E20081</t>
  </si>
  <si>
    <t>DECIDUOUS SHRUB, 4' HEIGHT, AS PER PLAN</t>
  </si>
  <si>
    <t>661E20100</t>
  </si>
  <si>
    <t>DECIDUOUS SHRUB, 5' HEIGHT</t>
  </si>
  <si>
    <t>661E20101</t>
  </si>
  <si>
    <t>DECIDUOUS SHRUB, 5' HEIGHT, AS PER PLAN</t>
  </si>
  <si>
    <t>661E20110</t>
  </si>
  <si>
    <t>DECIDUOUS SHRUB, 6' HEIGHT</t>
  </si>
  <si>
    <t>661E20111</t>
  </si>
  <si>
    <t>DECIDUOUS SHRUB, 6' HEIGHT, AS PER PLAN</t>
  </si>
  <si>
    <t>661E30000</t>
  </si>
  <si>
    <t>EVERGREEN SHRUB, 12" HEIGHT</t>
  </si>
  <si>
    <t>661E30001</t>
  </si>
  <si>
    <t>EVERGREEN SHRUB, 12" HEIGHT, AS PER PLAN</t>
  </si>
  <si>
    <t>661E30020</t>
  </si>
  <si>
    <t>EVERGREEN SHRUB, 15" HEIGHT</t>
  </si>
  <si>
    <t>661E30040</t>
  </si>
  <si>
    <t>EVERGREEN SHRUB, 18" HEIGHT</t>
  </si>
  <si>
    <t>661E30041</t>
  </si>
  <si>
    <t>EVERGREEN SHRUB, 18" HEIGHT, AS PER PLAN</t>
  </si>
  <si>
    <t>661E30060</t>
  </si>
  <si>
    <t>EVERGREEN SHRUB, 2' HEIGHT</t>
  </si>
  <si>
    <t>661E30061</t>
  </si>
  <si>
    <t>EVERGREEN SHRUB, 2' HEIGHT, AS PER PLAN</t>
  </si>
  <si>
    <t>661E30070</t>
  </si>
  <si>
    <t>EVERGREEN SHRUB, 2.5' HEIGHT</t>
  </si>
  <si>
    <t>661E30071</t>
  </si>
  <si>
    <t>EVERGREEN SHRUB, 2.5' HEIGHT, AS PER PLAN</t>
  </si>
  <si>
    <t>661E30080</t>
  </si>
  <si>
    <t>EVERGREEN SHRUB, 3' HEIGHT</t>
  </si>
  <si>
    <t>661E30081</t>
  </si>
  <si>
    <t>EVERGREEN SHRUB, 3' HEIGHT, AS PER PLAN</t>
  </si>
  <si>
    <t>661E30100</t>
  </si>
  <si>
    <t>EVERGREEN SHRUB, 4' HEIGHT</t>
  </si>
  <si>
    <t>661E30101</t>
  </si>
  <si>
    <t>EVERGREEN SHRUB, 4' HEIGHT, AS PER PLAN</t>
  </si>
  <si>
    <t>661E30110</t>
  </si>
  <si>
    <t>EVERGREEN SHRUB, 5' HEIGHT</t>
  </si>
  <si>
    <t>661E30111</t>
  </si>
  <si>
    <t>EVERGREEN SHRUB, 5' HEIGHT, AS PER PLAN</t>
  </si>
  <si>
    <t>661E30120</t>
  </si>
  <si>
    <t>EVERGREEN SHRUB, 6' HEIGHT</t>
  </si>
  <si>
    <t>661E30121</t>
  </si>
  <si>
    <t>EVERGREEN SHRUB, 6' HEIGHT, AS PER PLAN</t>
  </si>
  <si>
    <t>661E31000</t>
  </si>
  <si>
    <t>LANDSCAPE WATERING</t>
  </si>
  <si>
    <t>661E31001</t>
  </si>
  <si>
    <t>LANDSCAPE WATERING, AS PER PLAN</t>
  </si>
  <si>
    <t>661E40000</t>
  </si>
  <si>
    <t>DECIDUOUS TREE, 5' HEIGHT</t>
  </si>
  <si>
    <t>661E40001</t>
  </si>
  <si>
    <t>DECIDUOUS TREE, 5' HEIGHT, AS PER PLAN</t>
  </si>
  <si>
    <t>661E40020</t>
  </si>
  <si>
    <t>DECIDUOUS TREE, 6' HEIGHT</t>
  </si>
  <si>
    <t>661E40021</t>
  </si>
  <si>
    <t>DECIDUOUS TREE, 6' HEIGHT, AS PER PLAN</t>
  </si>
  <si>
    <t>661E40040</t>
  </si>
  <si>
    <t>DECIDUOUS TREE, 1" CALIPER</t>
  </si>
  <si>
    <t>661E40041</t>
  </si>
  <si>
    <t>DECIDUOUS TREE, 1" CALIPER, AS PER PLAN</t>
  </si>
  <si>
    <t>661E40060</t>
  </si>
  <si>
    <t>DECIDUOUS TREE, 1-1/2" CALIPER</t>
  </si>
  <si>
    <t>661E40061</t>
  </si>
  <si>
    <t>DECIDUOUS TREE, 1-1/2" CALIPER, AS PER PLAN</t>
  </si>
  <si>
    <t>661E40080</t>
  </si>
  <si>
    <t>DECIDUOUS TREE, 2" CALIPER</t>
  </si>
  <si>
    <t>661E40081</t>
  </si>
  <si>
    <t>DECIDUOUS TREE, 2" CALIPER, AS PER PLAN</t>
  </si>
  <si>
    <t>661E40100</t>
  </si>
  <si>
    <t>DECIDUOUS TREE, 2-1/2" CALIPER</t>
  </si>
  <si>
    <t>661E40101</t>
  </si>
  <si>
    <t>DECIDUOUS TREE, 2-1/2" CALIPER, AS PER PLAN</t>
  </si>
  <si>
    <t>661E40120</t>
  </si>
  <si>
    <t>DECIDUOUS TREE, 3" CALIPER</t>
  </si>
  <si>
    <t>661E40121</t>
  </si>
  <si>
    <t>DECIDUOUS TREE, 3" CALIPER, AS PER PLAN</t>
  </si>
  <si>
    <t>661E40140</t>
  </si>
  <si>
    <t>DECIDUOUS TREE, 4" CALIPER</t>
  </si>
  <si>
    <t>661E40141</t>
  </si>
  <si>
    <t>DECIDUOUS TREE, 4" CALIPER, AS PER PLAN</t>
  </si>
  <si>
    <t>661E40160</t>
  </si>
  <si>
    <t>DECIDUOUS TREE, 5" CALIPER</t>
  </si>
  <si>
    <t>661E40161</t>
  </si>
  <si>
    <t>DECIDUOUS TREE, 5" CALIPER, AS PER PLAN</t>
  </si>
  <si>
    <t>661E50000</t>
  </si>
  <si>
    <t>EVERGREEN TREE, 3 YEAR, BARE ROOT SEEDLING</t>
  </si>
  <si>
    <t>661E50020</t>
  </si>
  <si>
    <t>EVERGREEN TREE, 1' HEIGHT</t>
  </si>
  <si>
    <t>661E50040</t>
  </si>
  <si>
    <t>EVERGREEN TREE, 2' HEIGHT</t>
  </si>
  <si>
    <t>661E50060</t>
  </si>
  <si>
    <t>EVERGREEN TREE, 3' HEIGHT</t>
  </si>
  <si>
    <t>661E50080</t>
  </si>
  <si>
    <t>EVERGREEN TREE, 4' HEIGHT</t>
  </si>
  <si>
    <t>661E50100</t>
  </si>
  <si>
    <t>EVERGREEN TREE, 5' HEIGHT</t>
  </si>
  <si>
    <t>661E50101</t>
  </si>
  <si>
    <t>EVERGREEN TREE, 5' HEIGHT, AS PER PLAN</t>
  </si>
  <si>
    <t>661E50120</t>
  </si>
  <si>
    <t>EVERGREEN TREE, 6' HEIGHT</t>
  </si>
  <si>
    <t>661E50121</t>
  </si>
  <si>
    <t>EVERGREEN TREE, 6' HEIGHT, AS PER PLAN</t>
  </si>
  <si>
    <t>661E50140</t>
  </si>
  <si>
    <t>EVERGREEN TREE, 7' HEIGHT</t>
  </si>
  <si>
    <t>661E50141</t>
  </si>
  <si>
    <t>EVERGREEN TREE, 7' HEIGHT, AS PER PLAN</t>
  </si>
  <si>
    <t>661E50160</t>
  </si>
  <si>
    <t>EVERGREEN TREE, 8' HEIGHT</t>
  </si>
  <si>
    <t>661E50161</t>
  </si>
  <si>
    <t>EVERGREEN TREE, 8' HEIGHT, AS PER PLAN</t>
  </si>
  <si>
    <t>661E50170</t>
  </si>
  <si>
    <t>EVERGREEN TREE, 10' HEIGHT</t>
  </si>
  <si>
    <t>661E50171</t>
  </si>
  <si>
    <t>EVERGREEN TREE, 10' HEIGHT, AS PER PLAN</t>
  </si>
  <si>
    <t>661E99000</t>
  </si>
  <si>
    <t>SPECIAL - LANDSCAPING</t>
  </si>
  <si>
    <t>661E99900</t>
  </si>
  <si>
    <t>PLANTING, MISC.:</t>
  </si>
  <si>
    <t>661E99910</t>
  </si>
  <si>
    <t>661E99920</t>
  </si>
  <si>
    <t>661E99930</t>
  </si>
  <si>
    <t>661E99940</t>
  </si>
  <si>
    <t>661E99950</t>
  </si>
  <si>
    <t>662E30000</t>
  </si>
  <si>
    <t>662E30001</t>
  </si>
  <si>
    <t>662E30100</t>
  </si>
  <si>
    <t>662E31000</t>
  </si>
  <si>
    <t>662E31001</t>
  </si>
  <si>
    <t>662E98000</t>
  </si>
  <si>
    <t>LANDSCAPE WATERING, MISC.:</t>
  </si>
  <si>
    <t>666E09000</t>
  </si>
  <si>
    <t>PRUNING EXISTING TREE, 3 TO 8-INCH DIAMETER</t>
  </si>
  <si>
    <t>666E09001</t>
  </si>
  <si>
    <t>PRUNING EXISTING TREE, 3 TO 8-INCH DIAMETER, AS PER PLAN</t>
  </si>
  <si>
    <t>666E10000</t>
  </si>
  <si>
    <t>PRUNING EXISTING TREE, 8 TO 16-INCH DIAMETER</t>
  </si>
  <si>
    <t>666E10001</t>
  </si>
  <si>
    <t>PRUNING EXISTING TREE, 8 TO 16-INCH DIAMETER, AS PER PLAN</t>
  </si>
  <si>
    <t>666E10010</t>
  </si>
  <si>
    <t>PRUNING EXISTING TREE, 16 TO 24-INCH DIAMETER</t>
  </si>
  <si>
    <t>666E10011</t>
  </si>
  <si>
    <t>PRUNING EXISTING TREE, 16 TO 24-INCH DIAMETER, AS PER PLAN</t>
  </si>
  <si>
    <t>666E10020</t>
  </si>
  <si>
    <t>PRUNING EXISTING TREE, 24 TO 36-INCH DIAMETER</t>
  </si>
  <si>
    <t>666E10021</t>
  </si>
  <si>
    <t>PRUNING EXISTING TREE, 24 TO 36-INCH DIAMETER, AS PER PLAN</t>
  </si>
  <si>
    <t>666E10030</t>
  </si>
  <si>
    <t>PRUNING EXISTING TREE, 36 INCH DIAMETER AND OVER</t>
  </si>
  <si>
    <t>666E10031</t>
  </si>
  <si>
    <t>PRUNING EXISTING TREE, 36 INCH DIAMETER AND OVER, AS PER PLAN</t>
  </si>
  <si>
    <t>670E00200</t>
  </si>
  <si>
    <t>VEGETATED SWALE EROSION PROTECTION</t>
  </si>
  <si>
    <t>670E00500</t>
  </si>
  <si>
    <t>SLOPE EROSION PROTECTION</t>
  </si>
  <si>
    <t>670E00501</t>
  </si>
  <si>
    <t>SLOPE EROSION PROTECTION, AS PER PLAN</t>
  </si>
  <si>
    <t>670E00510</t>
  </si>
  <si>
    <t>SLOPE EROSION PROTECTION MAT, TYPE A</t>
  </si>
  <si>
    <t>670E00520</t>
  </si>
  <si>
    <t>SLOPE EROSION PROTECTION MAT, TYPE B</t>
  </si>
  <si>
    <t>670E00530</t>
  </si>
  <si>
    <t>SLOPE EROSION PROTECTION MAT, TYPE C</t>
  </si>
  <si>
    <t>670E00540</t>
  </si>
  <si>
    <t>SLOPE EROSION PROTECTION MAT, TYPE D</t>
  </si>
  <si>
    <t>670E00550</t>
  </si>
  <si>
    <t>SLOPE EROSION PROTECTION MAT, TYPE E</t>
  </si>
  <si>
    <t>670E00551</t>
  </si>
  <si>
    <t>SLOPE EROSION PROTECTION MAT, TYPE E, AS PER PLAN</t>
  </si>
  <si>
    <t>670E00560</t>
  </si>
  <si>
    <t>SLOPE EROSION PROTECTION MAT, TYPE F</t>
  </si>
  <si>
    <t>670E00570</t>
  </si>
  <si>
    <t>SLOPE EROSION PROTECTION MAT, TYPE G</t>
  </si>
  <si>
    <t>670E00700</t>
  </si>
  <si>
    <t>DITCH EROSION PROTECTION</t>
  </si>
  <si>
    <t>670E00701</t>
  </si>
  <si>
    <t>DITCH EROSION PROTECTION, AS PER PLAN</t>
  </si>
  <si>
    <t>670E00710</t>
  </si>
  <si>
    <t>DITCH EROSION PROTECTION MAT, TYPE A</t>
  </si>
  <si>
    <t>670E00720</t>
  </si>
  <si>
    <t>DITCH EROSION PROTECTION MAT, TYPE B</t>
  </si>
  <si>
    <t>670E00730</t>
  </si>
  <si>
    <t>DITCH EROSION PROTECTION MAT, TYPE C</t>
  </si>
  <si>
    <t>670E00750</t>
  </si>
  <si>
    <t>DITCH EROSION PROTECTION MAT, TYPE E</t>
  </si>
  <si>
    <t>670E00760</t>
  </si>
  <si>
    <t>DITCH EROSION PROTECTION MAT, TYPE F</t>
  </si>
  <si>
    <t>670E00770</t>
  </si>
  <si>
    <t>DITCH EROSION PROTECTION MAT, TYPE G</t>
  </si>
  <si>
    <t>671E14000</t>
  </si>
  <si>
    <t>EROSION CONTROL MAT</t>
  </si>
  <si>
    <t>671E15000</t>
  </si>
  <si>
    <t>EROSION CONTROL MAT, TYPE A</t>
  </si>
  <si>
    <t>671E15010</t>
  </si>
  <si>
    <t>EROSION CONTROL MAT, TYPE B</t>
  </si>
  <si>
    <t>671E15020</t>
  </si>
  <si>
    <t>EROSION CONTROL MAT, TYPE C</t>
  </si>
  <si>
    <t>671E15040</t>
  </si>
  <si>
    <t>EROSION CONTROL MAT, TYPE E</t>
  </si>
  <si>
    <t>671E15050</t>
  </si>
  <si>
    <t>EROSION CONTROL MAT, TYPE F</t>
  </si>
  <si>
    <t>671E15060</t>
  </si>
  <si>
    <t>EROSION CONTROL MAT, TYPE G</t>
  </si>
  <si>
    <t>671E15080</t>
  </si>
  <si>
    <t>EROSION CONTROL MAT, TYPE I</t>
  </si>
  <si>
    <t>680E05000</t>
  </si>
  <si>
    <t>SPECIAL - SITE RESTORATION</t>
  </si>
  <si>
    <t>680E10400</t>
  </si>
  <si>
    <t>SPECIAL - MOTORIST SERVICES BUILDING, MSB-4</t>
  </si>
  <si>
    <t>GENERAL ONLY</t>
  </si>
  <si>
    <t>680E10850</t>
  </si>
  <si>
    <t>SPECIAL - MOTORIST SERVICES BUILDING</t>
  </si>
  <si>
    <t>NO ELEC/PLBG</t>
  </si>
  <si>
    <t>680E11000</t>
  </si>
  <si>
    <t>SPECIAL - SHELTER HOUSE</t>
  </si>
  <si>
    <t>680E11304</t>
  </si>
  <si>
    <t>SPECIAL - COMPLETE WASTEWATER TREATMENT SYSTEM, 5,000 GALLON</t>
  </si>
  <si>
    <t>680E11308</t>
  </si>
  <si>
    <t>SPECIAL - COMPLETE WASTEWATER TREATMENT SYSTEM, 7,000 GALLON</t>
  </si>
  <si>
    <t>680E11404</t>
  </si>
  <si>
    <t>SPECIAL - COMPLETE WASTEWATER TREATMENT SYSTEM, 10,000 GALLON</t>
  </si>
  <si>
    <t>680E11510</t>
  </si>
  <si>
    <t>SPECIAL - COMPLETE WASTEWATER TREATMENT SYSTEM, 30,000 GALLON</t>
  </si>
  <si>
    <t>680E12000</t>
  </si>
  <si>
    <t>SPECIAL - WATER RESERVOIR ASSEMBLY</t>
  </si>
  <si>
    <t>680E12500</t>
  </si>
  <si>
    <t>SPECIAL - SNOW FENCE - TREE PROTECTION</t>
  </si>
  <si>
    <t>680E13000</t>
  </si>
  <si>
    <t>SPECIAL - PICNIC TABLE</t>
  </si>
  <si>
    <t>680E14000</t>
  </si>
  <si>
    <t>SPECIAL - PICNIC TABLE AND SLAB</t>
  </si>
  <si>
    <t>680E14500</t>
  </si>
  <si>
    <t>SPECIAL - CHARCOAL GRILL AND SERVING TABLE (WITH SLAB)</t>
  </si>
  <si>
    <t>680E14550</t>
  </si>
  <si>
    <t>SPECIAL - TRASH RECEPTACLE</t>
  </si>
  <si>
    <t>680E15000</t>
  </si>
  <si>
    <t>SPECIAL - WASTE RECEPTACLE SLEEVE</t>
  </si>
  <si>
    <t>680E15500</t>
  </si>
  <si>
    <t>SPECIAL - WASTE RECEPTACLE SLAB</t>
  </si>
  <si>
    <t>680E15502</t>
  </si>
  <si>
    <t>SPECIAL - WASTE RECEPTACLE SLEEVE AND SLAB</t>
  </si>
  <si>
    <t>680E16400</t>
  </si>
  <si>
    <t>SPECIAL - 5' WOOD BENCH</t>
  </si>
  <si>
    <t>680E16500</t>
  </si>
  <si>
    <t>SPECIAL - 6' WOOD BENCH</t>
  </si>
  <si>
    <t>680E17000</t>
  </si>
  <si>
    <t>SPECIAL - 8' WOOD BENCH</t>
  </si>
  <si>
    <t>680E18050</t>
  </si>
  <si>
    <t>SPECIAL - WOOD CHAIR</t>
  </si>
  <si>
    <t>680E18100</t>
  </si>
  <si>
    <t>SPECIAL - STACKING CHAIR</t>
  </si>
  <si>
    <t>680E18200</t>
  </si>
  <si>
    <t>SPECIAL - FOLDING LEG TABLE</t>
  </si>
  <si>
    <t>680E19200</t>
  </si>
  <si>
    <t>SPECIAL - LIFT STATION</t>
  </si>
  <si>
    <t>680E20400</t>
  </si>
  <si>
    <t>PLUMBING ONLY</t>
  </si>
  <si>
    <t>680E20800</t>
  </si>
  <si>
    <t>680E21000</t>
  </si>
  <si>
    <t>SPECIAL - WATER WELL ASSEMBLY</t>
  </si>
  <si>
    <t>680E21500</t>
  </si>
  <si>
    <t>SPECIAL - WATER SYSTEM HYPOCHLORINATOR</t>
  </si>
  <si>
    <t>680E22000</t>
  </si>
  <si>
    <t>680E23000</t>
  </si>
  <si>
    <t>SPECIAL - COLD WATER SERVICE TO WASTE TREATMENT PLANT</t>
  </si>
  <si>
    <t>680E23400</t>
  </si>
  <si>
    <t>SPECIAL - COLD WATER SERVICE FOR MOTORIST SERVICES BUILDING MSB-4</t>
  </si>
  <si>
    <t>680E30400</t>
  </si>
  <si>
    <t>HEATING &amp; VENTILATING ONLY</t>
  </si>
  <si>
    <t>680E39800</t>
  </si>
  <si>
    <t>SPECIAL - TOURIST INFORMATION CENTER</t>
  </si>
  <si>
    <t>680E40400</t>
  </si>
  <si>
    <t>ELECTRICAL ONLY</t>
  </si>
  <si>
    <t>680E41000</t>
  </si>
  <si>
    <t>680E41300</t>
  </si>
  <si>
    <t>SPECIAL - COMPLETE WASTE TREATMENT SYSTEM</t>
  </si>
  <si>
    <t>680E41500</t>
  </si>
  <si>
    <t>680E42000</t>
  </si>
  <si>
    <t>680E43100</t>
  </si>
  <si>
    <t>SPECIAL - COMPLETE IRRIGATION SYSTEM</t>
  </si>
  <si>
    <t>680E43400</t>
  </si>
  <si>
    <t>SPECIAL - CHARCOAL GRILL AND SERVING TABLE REMOVED</t>
  </si>
  <si>
    <t>680E43900</t>
  </si>
  <si>
    <t>SPECIAL - CAST IRON SOIL PIPE (SV) WITH FLEXIBLE JOINTS</t>
  </si>
  <si>
    <t>680E44300</t>
  </si>
  <si>
    <t>SPECIAL - 2" FORCE MAIN</t>
  </si>
  <si>
    <t>680E44304</t>
  </si>
  <si>
    <t>SPECIAL - 3" FORCE MAIN</t>
  </si>
  <si>
    <t>680E44310</t>
  </si>
  <si>
    <t>SPECIAL - 4" FORCE MAIN</t>
  </si>
  <si>
    <t>680E44400</t>
  </si>
  <si>
    <t>SPECIAL - PVC FORCE MAIN PIPE AND FITTINGS</t>
  </si>
  <si>
    <t>680E44600</t>
  </si>
  <si>
    <t>SPECIAL - COLD WATER SERVICE TO BOX HYDRANT</t>
  </si>
  <si>
    <t>680E44700</t>
  </si>
  <si>
    <t>SPECIAL - TELEPHONE SERVICE</t>
  </si>
  <si>
    <t>680E49200</t>
  </si>
  <si>
    <t>690E11500</t>
  </si>
  <si>
    <t>SPECIAL - IRON PIN</t>
  </si>
  <si>
    <t>690E12000</t>
  </si>
  <si>
    <t>SPECIAL - FILTER FABRIC</t>
  </si>
  <si>
    <t>690E12010</t>
  </si>
  <si>
    <t>SPECIAL - GEOTEXTILE FABRIC</t>
  </si>
  <si>
    <t>690E12030</t>
  </si>
  <si>
    <t>SPECIAL - PAVEMENT REINFORCING FABRIC</t>
  </si>
  <si>
    <t>690E12040</t>
  </si>
  <si>
    <t>SPECIAL - PAVEMENT CRACK AND JOINT REINFORCING FABRIC</t>
  </si>
  <si>
    <t>690E12050</t>
  </si>
  <si>
    <t>SPECIAL - REINFORCED MESH FOR TRANSVERSE AND/OR LONGITUDINAL JOINTS AND CRACKS</t>
  </si>
  <si>
    <t>690E12060</t>
  </si>
  <si>
    <t>SPECIAL - PAVEMENT OVERLAY FABRIC COMPOSITE</t>
  </si>
  <si>
    <t>690E12100</t>
  </si>
  <si>
    <t>SPECIAL - ASPHALT CONCRETE PAVEMENT SURFACE HEATER RECYCLING</t>
  </si>
  <si>
    <t>690E12150</t>
  </si>
  <si>
    <t>SPECIAL - ASPHALT REJUVENATING AGENT</t>
  </si>
  <si>
    <t>690E12160</t>
  </si>
  <si>
    <t>SPECIAL - TESTING</t>
  </si>
  <si>
    <t>690E12200</t>
  </si>
  <si>
    <t>SPECIAL - PAVING MAT</t>
  </si>
  <si>
    <t>690E12500</t>
  </si>
  <si>
    <t>SPECIAL - NOVACHIP</t>
  </si>
  <si>
    <t>690E14010</t>
  </si>
  <si>
    <t>SPECIAL - PIEZO WEIGH-IN-MOTION DATA COLLECTION SYSTEM</t>
  </si>
  <si>
    <t>690E20000</t>
  </si>
  <si>
    <t>SPECIAL - AUTOMATIC TRAFFIC RECORDER</t>
  </si>
  <si>
    <t>690E20010</t>
  </si>
  <si>
    <t>SPECIAL - AS-BUILT CONSTRUCTION PLANS</t>
  </si>
  <si>
    <t>690E20020</t>
  </si>
  <si>
    <t>SPECIAL - FIELD SURVEYS</t>
  </si>
  <si>
    <t>690E20030</t>
  </si>
  <si>
    <t>SPECIAL - UTILITY COORDINATION AND RELOCATION</t>
  </si>
  <si>
    <t>690E20040</t>
  </si>
  <si>
    <t>SPECIAL - PRELIMINARY DESIGN</t>
  </si>
  <si>
    <t>690E20050</t>
  </si>
  <si>
    <t>SPECIAL - FINAL DESIGN</t>
  </si>
  <si>
    <t>690E20080</t>
  </si>
  <si>
    <t>SPECIAL - SUBSURFACE INVESTIGATIONS</t>
  </si>
  <si>
    <t>690E20220</t>
  </si>
  <si>
    <t>SPECIAL - CONSTRUCTION PLANS</t>
  </si>
  <si>
    <t>690E20240</t>
  </si>
  <si>
    <t>SPECIAL - ROADWAY</t>
  </si>
  <si>
    <t>690E20250</t>
  </si>
  <si>
    <t>SPECIAL - MISCELLANEOUS PAVEMENT FOR DESIGN BUILD</t>
  </si>
  <si>
    <t>690E20260</t>
  </si>
  <si>
    <t>SPECIAL - TRAFFIC SURVEILLANCE</t>
  </si>
  <si>
    <t>690E21000</t>
  </si>
  <si>
    <t>SPECIAL -</t>
  </si>
  <si>
    <t>690E50000</t>
  </si>
  <si>
    <t>SPECIAL - MAILBOX SUPPORT</t>
  </si>
  <si>
    <t>690E50100</t>
  </si>
  <si>
    <t>SPECIAL - MAILBOX SUPPORT SYSTEM, SINGLE</t>
  </si>
  <si>
    <t>690E50200</t>
  </si>
  <si>
    <t>SPECIAL - MAILBOX SUPPORT SYSTEM, DOUBLE</t>
  </si>
  <si>
    <t>690E50300</t>
  </si>
  <si>
    <t>SPECIAL - MAILBOX SUPPORT SYSTEM, MULTIPLE</t>
  </si>
  <si>
    <t>690E50350</t>
  </si>
  <si>
    <t>SPECIAL - MAILBOX REMOVED AND RESET</t>
  </si>
  <si>
    <t>690E50500</t>
  </si>
  <si>
    <t>SPECIAL - CONCRETE PARKING BLOCK</t>
  </si>
  <si>
    <t>690E50560</t>
  </si>
  <si>
    <t>SPECIAL - BICYCLE RACK</t>
  </si>
  <si>
    <t>690E50600</t>
  </si>
  <si>
    <t>SPECIAL - BOLLARD</t>
  </si>
  <si>
    <t>690E50610</t>
  </si>
  <si>
    <t>SPECIAL - BOLLARD, HINGED</t>
  </si>
  <si>
    <t>690E60000</t>
  </si>
  <si>
    <t>SPECIAL - BERM REPAIR, FLEXIBLE</t>
  </si>
  <si>
    <t>690E65000</t>
  </si>
  <si>
    <t>SPECIAL - WORK INVOLVING NON-REGULATED MATERIALS</t>
  </si>
  <si>
    <t>690E65002</t>
  </si>
  <si>
    <t>SPECIAL - WORK INVOLVING HAZARDOUS WASTE</t>
  </si>
  <si>
    <t>690E65010</t>
  </si>
  <si>
    <t>SPECIAL - WORK INVOLVING SOLID WASTE</t>
  </si>
  <si>
    <t>690E65016</t>
  </si>
  <si>
    <t>SPECIAL - WORK INVOLVING PETROLEUM CONTAMINATED SOIL</t>
  </si>
  <si>
    <t>690E65018</t>
  </si>
  <si>
    <t>SPECIAL - WORK INVOLVING PCB/TSCA WASTE</t>
  </si>
  <si>
    <t>690E65020</t>
  </si>
  <si>
    <t>SPECIAL - WORK INVOLVING WATER</t>
  </si>
  <si>
    <t>690E65022</t>
  </si>
  <si>
    <t>SPECIAL - WORK INVOLVING NON-REGULATED WATER</t>
  </si>
  <si>
    <t>690E65024</t>
  </si>
  <si>
    <t>SPECIAL - WORK INVOLVING REGULATED WATER</t>
  </si>
  <si>
    <t>690E65030</t>
  </si>
  <si>
    <t>SPECIAL - DRUM REMOVED</t>
  </si>
  <si>
    <t>690E65034</t>
  </si>
  <si>
    <t>SPECIAL - DRUMS CONTAINING SOLID WASTE</t>
  </si>
  <si>
    <t>690E65038</t>
  </si>
  <si>
    <t>SPECIAL - DRUMS CONTAINING HAZARDOUS WASTE</t>
  </si>
  <si>
    <t>690E65100</t>
  </si>
  <si>
    <t>SPECIAL - WORK INVOLVING CONSTRUCTION DEBRIS</t>
  </si>
  <si>
    <t>690E65200</t>
  </si>
  <si>
    <t>SPECIAL - WORK INVOLVING FIELD SCREENED MATERIALS</t>
  </si>
  <si>
    <t>690E65300</t>
  </si>
  <si>
    <t>SPECIAL - GROUND WATER MONITORING WELL ABANDONMENT</t>
  </si>
  <si>
    <t>690E65310</t>
  </si>
  <si>
    <t>SPECIAL - GROUND WATER MONITORING WELL RECONSTRUCTION</t>
  </si>
  <si>
    <t>690E65350</t>
  </si>
  <si>
    <t>SPECIAL - REGULATED MATERIALS REMOVAL AND DISPOSAL</t>
  </si>
  <si>
    <t>690E65400</t>
  </si>
  <si>
    <t>SPECIAL - OIL SPILL KIT</t>
  </si>
  <si>
    <t>690E70000</t>
  </si>
  <si>
    <t>SPECIAL - ENVIRONMENTAL</t>
  </si>
  <si>
    <t>690E70010</t>
  </si>
  <si>
    <t>690E70020</t>
  </si>
  <si>
    <t>690E70030</t>
  </si>
  <si>
    <t>690E70040</t>
  </si>
  <si>
    <t>690E70090</t>
  </si>
  <si>
    <t>690E70100</t>
  </si>
  <si>
    <t>SPECIAL - ASBESTOS ABATEMENT</t>
  </si>
  <si>
    <t>690E70120</t>
  </si>
  <si>
    <t>690E70140</t>
  </si>
  <si>
    <t>690E70160</t>
  </si>
  <si>
    <t>690E71000</t>
  </si>
  <si>
    <t>690E71050</t>
  </si>
  <si>
    <t>SPECIAL - ASBESTOS INSPECTION</t>
  </si>
  <si>
    <t>690E72000</t>
  </si>
  <si>
    <t>SPECIAL - ASBESTOS NOTIFICATION</t>
  </si>
  <si>
    <t>690E75000</t>
  </si>
  <si>
    <t>SPECIAL - WETLAND MITIGATION</t>
  </si>
  <si>
    <t>690E76000</t>
  </si>
  <si>
    <t>SPECIAL - 8" COMPOST FILTER SOCK FOR PERIMETER CONTROL</t>
  </si>
  <si>
    <t>690E76002</t>
  </si>
  <si>
    <t>SPECIAL - 12" COMPOST FILTER SOCK FOR PERIMETER CONTROL</t>
  </si>
  <si>
    <t>690E76010</t>
  </si>
  <si>
    <t>SPECIAL - 8" COMPOST FILTER SOCK FOR DITCH CHECKS</t>
  </si>
  <si>
    <t>690E76012</t>
  </si>
  <si>
    <t>SPECIAL - 12" COMPOST FILTER SOCK FOR DITCH CHECKS</t>
  </si>
  <si>
    <t>690E76020</t>
  </si>
  <si>
    <t>SPECIAL - 8" COMPOST FILTER SOCK FOR INLET PROTECTION</t>
  </si>
  <si>
    <t>690E76022</t>
  </si>
  <si>
    <t>SPECIAL - 12" COMPOST FILTER SOCK FOR INLET PROTECTION</t>
  </si>
  <si>
    <t>690E76032</t>
  </si>
  <si>
    <t>SPECIAL - 12" COMPOST FILTER SOCK FOR RUNOFF DIVERSION DIKE</t>
  </si>
  <si>
    <t>690E91000</t>
  </si>
  <si>
    <t>690E98000</t>
  </si>
  <si>
    <t>690E98100</t>
  </si>
  <si>
    <t>690E98200</t>
  </si>
  <si>
    <t>690E98300</t>
  </si>
  <si>
    <t>690E98400</t>
  </si>
  <si>
    <t>690E98500</t>
  </si>
  <si>
    <t>690E98600</t>
  </si>
  <si>
    <t>690E98700</t>
  </si>
  <si>
    <t>690E98800</t>
  </si>
  <si>
    <t>690E98900</t>
  </si>
  <si>
    <t>690E99000</t>
  </si>
  <si>
    <t>690E99100</t>
  </si>
  <si>
    <t>690E99200</t>
  </si>
  <si>
    <t>690E99300</t>
  </si>
  <si>
    <t>690E99400</t>
  </si>
  <si>
    <t>690E99500</t>
  </si>
  <si>
    <t>690E99550</t>
  </si>
  <si>
    <t>690E99600</t>
  </si>
  <si>
    <t>690E99700</t>
  </si>
  <si>
    <t>690E99800</t>
  </si>
  <si>
    <t>690E99900</t>
  </si>
  <si>
    <t>691E00500</t>
  </si>
  <si>
    <t>SPECIAL - HERBICIDE FOR WEED CONTROL</t>
  </si>
  <si>
    <t>691E10000</t>
  </si>
  <si>
    <t>SPECIAL - HERBICIDAL SPRAYING, WEED AND BRUSH CONTROL FROM ROAD</t>
  </si>
  <si>
    <t>691E10100</t>
  </si>
  <si>
    <t>SPECIAL - HERBICIDAL SPRAYING, WEED AND BRUSH CONTROL OFF ROAD</t>
  </si>
  <si>
    <t>691E10200</t>
  </si>
  <si>
    <t>691E20000</t>
  </si>
  <si>
    <t>691E20100</t>
  </si>
  <si>
    <t>691E30000</t>
  </si>
  <si>
    <t>SPECIAL - HERBICIDAL SPRAYING, NON SELECTIVE VEGETATION CONTROL, GUARDRAIL, SIGNS AND DELINEATORS</t>
  </si>
  <si>
    <t>691E40000</t>
  </si>
  <si>
    <t>SPECIAL - HERBICIDAL SPRAYING, CATTAIL CONTROL</t>
  </si>
  <si>
    <t>691E41000</t>
  </si>
  <si>
    <t>SPECIAL - HERBICIDAL SPRAYING</t>
  </si>
  <si>
    <t>691E41200</t>
  </si>
  <si>
    <t>691E41900</t>
  </si>
  <si>
    <t>SPECIAL - HERBICIDAL SPRAYING, GUARDRAIL</t>
  </si>
  <si>
    <t>691E42000</t>
  </si>
  <si>
    <t>691E42500</t>
  </si>
  <si>
    <t>SPECIAL - HERBICIDAL SPRAYING, DELINEATOR, SIGNPOST, LIGHTPOLE AND/OR THEIR FOUNDATIONS</t>
  </si>
  <si>
    <t>691E50000</t>
  </si>
  <si>
    <t>SPECIAL - HERBICIDAL SPRAYING, BRUSH CONTROL FROM ROAD</t>
  </si>
  <si>
    <t>691E50100</t>
  </si>
  <si>
    <t>SPECIAL - HERBICIDAL SPRAYING, RIGHT-OF-WAY FENCE</t>
  </si>
  <si>
    <t>691E60000</t>
  </si>
  <si>
    <t>691E60100</t>
  </si>
  <si>
    <t>691E60200</t>
  </si>
  <si>
    <t>691E60300</t>
  </si>
  <si>
    <t>692E10000</t>
  </si>
  <si>
    <t>SPECIAL - FIRST MOWING</t>
  </si>
  <si>
    <t>692E10100</t>
  </si>
  <si>
    <t>692E10200</t>
  </si>
  <si>
    <t>692E10300</t>
  </si>
  <si>
    <t>692E20000</t>
  </si>
  <si>
    <t>SPECIAL - SECOND MOWING</t>
  </si>
  <si>
    <t>692E20100</t>
  </si>
  <si>
    <t>692E20200</t>
  </si>
  <si>
    <t>692E20300</t>
  </si>
  <si>
    <t>692E30000</t>
  </si>
  <si>
    <t>SPECIAL - THIRD MOWING</t>
  </si>
  <si>
    <t>692E30100</t>
  </si>
  <si>
    <t>692E30200</t>
  </si>
  <si>
    <t>692E30220</t>
  </si>
  <si>
    <t>692E30250</t>
  </si>
  <si>
    <t>SPECIAL - FOURTH MOWING</t>
  </si>
  <si>
    <t>692E30260</t>
  </si>
  <si>
    <t>692E30270</t>
  </si>
  <si>
    <t>692E30280</t>
  </si>
  <si>
    <t>SPECIAL - FIFTH MOWING</t>
  </si>
  <si>
    <t>692E30284</t>
  </si>
  <si>
    <t>692E30290</t>
  </si>
  <si>
    <t>SPECIAL - SIXTH MOWING</t>
  </si>
  <si>
    <t>692E30294</t>
  </si>
  <si>
    <t>692E30300</t>
  </si>
  <si>
    <t>SPECIAL - SEVENTH MOWING</t>
  </si>
  <si>
    <t>692E30304</t>
  </si>
  <si>
    <t>692E30310</t>
  </si>
  <si>
    <t>LIMI</t>
  </si>
  <si>
    <t>SPECIAL - EIGHTH MOWING</t>
  </si>
  <si>
    <t>692E30314</t>
  </si>
  <si>
    <t>692E30324</t>
  </si>
  <si>
    <t>SPECIAL - NINETH MOWING</t>
  </si>
  <si>
    <t>692E30334</t>
  </si>
  <si>
    <t>SPECIAL - TENTH MOWING</t>
  </si>
  <si>
    <t>692E30400</t>
  </si>
  <si>
    <t>SPECIAL - MOWBACK</t>
  </si>
  <si>
    <t>692E30440</t>
  </si>
  <si>
    <t>SPECIAL - MOWBACK - FIRST MOWING</t>
  </si>
  <si>
    <t>692E30450</t>
  </si>
  <si>
    <t>SPECIAL - MOWBACK - SECOND MOWING</t>
  </si>
  <si>
    <t>692E35000</t>
  </si>
  <si>
    <t>SPECIAL - MOWING</t>
  </si>
  <si>
    <t>692E35500</t>
  </si>
  <si>
    <t>692E36000</t>
  </si>
  <si>
    <t>692E37000</t>
  </si>
  <si>
    <t>803E45000</t>
  </si>
  <si>
    <t>RUBBERIZED OPEN GRADED ASPHALT FRICTION COURSE</t>
  </si>
  <si>
    <t>803E45001</t>
  </si>
  <si>
    <t>RUBBERIZED OPEN GRADED ASPHALT FRICTION COURSE, AS PER PLAN</t>
  </si>
  <si>
    <t>804E15000</t>
  </si>
  <si>
    <t>FIBER OPTIC CABLE, 18 FIBER</t>
  </si>
  <si>
    <t>804E15010</t>
  </si>
  <si>
    <t>FIBER OPTIC CABLE, 24 FIBER</t>
  </si>
  <si>
    <t>804E15011</t>
  </si>
  <si>
    <t>FIBER OPTIC CABLE, 24 FIBER, AS PER PLAN</t>
  </si>
  <si>
    <t>804E15020</t>
  </si>
  <si>
    <t>FIBER OPTIC CABLE, 48 FIBER</t>
  </si>
  <si>
    <t>804E15021</t>
  </si>
  <si>
    <t>FIBER OPTIC CABLE, 48 FIBER, AS PER PLAN</t>
  </si>
  <si>
    <t>804E15030</t>
  </si>
  <si>
    <t>FIBER OPTIC CABLE, 72 FIBER</t>
  </si>
  <si>
    <t>804E15031</t>
  </si>
  <si>
    <t>FIBER OPTIC CABLE, 72 FIBER, AS PER PLAN</t>
  </si>
  <si>
    <t>804E15040</t>
  </si>
  <si>
    <t>FIBER OPTIC CABLE, 144 FIBER</t>
  </si>
  <si>
    <t>804E15050</t>
  </si>
  <si>
    <t>FIBER OPTIC CABLE, 288 FIBER</t>
  </si>
  <si>
    <t>804E19001</t>
  </si>
  <si>
    <t>FIBER OPTIC CABLE, HYBRID, SM / MM</t>
  </si>
  <si>
    <t>804E19080</t>
  </si>
  <si>
    <t>FIBER OPTIC CABLE, ARMORED, 12 FIBER</t>
  </si>
  <si>
    <t>804E19081</t>
  </si>
  <si>
    <t>FIBER OPTIC CABLE, ARMORED, 12 FIBER, AS PER PLAN</t>
  </si>
  <si>
    <t>804E20010</t>
  </si>
  <si>
    <t>FIBER OPTIC CABLE, ARMORED, 18 FIBER</t>
  </si>
  <si>
    <t>804E20011</t>
  </si>
  <si>
    <t>FIBER OPTIC CABLE, ARMORED, 18 FIBER, AS PER PLAN</t>
  </si>
  <si>
    <t>804E20020</t>
  </si>
  <si>
    <t>FIBER OPTIC CABLE, INTEGRAL MESSENGER WIRE, 18 FIBER</t>
  </si>
  <si>
    <t>804E20034</t>
  </si>
  <si>
    <t>FIBER OPTIC CABLE, ARMORED, 24 FIBER</t>
  </si>
  <si>
    <t>804E20035</t>
  </si>
  <si>
    <t>FIBER OPTIC CABLE, ARMORED, 24 FIBER, AS PER PLAN</t>
  </si>
  <si>
    <t>804E20044</t>
  </si>
  <si>
    <t>FIBER OPTIC CABLE, ARMORED, 36 FIBER</t>
  </si>
  <si>
    <t>804E20050</t>
  </si>
  <si>
    <t>FIBER OPTIC CABLE, ARMORED, 48 FIBER</t>
  </si>
  <si>
    <t>804E20051</t>
  </si>
  <si>
    <t>FIBER OPTIC CABLE, ARMORED, 48 FIBER, AS PER PLAN</t>
  </si>
  <si>
    <t>804E20056</t>
  </si>
  <si>
    <t>FIBER OPTIC CABLE, ARMORED, 60 FIBER</t>
  </si>
  <si>
    <t>804E20110</t>
  </si>
  <si>
    <t>FIBER OPTIC CABLE, ARMORED, 108 FIBER</t>
  </si>
  <si>
    <t>804E20114</t>
  </si>
  <si>
    <t>FIBER OPTIC CABLE, ARMORED, 144 FIBER</t>
  </si>
  <si>
    <t>804E20220</t>
  </si>
  <si>
    <t>FIBER OPTIC CABLE, ARMORED, INTEGRAL MESSENGER, 12 FIBER</t>
  </si>
  <si>
    <t>804E20240</t>
  </si>
  <si>
    <t>FIBER OPTIC CABLE, ARMORED, INTEGRAL MESSENGER, 24 FIBER</t>
  </si>
  <si>
    <t>804E20260</t>
  </si>
  <si>
    <t>FIBER OPTIC CABLE, ARMORED, INTEGRAL MESSENGER, 48 FIBER</t>
  </si>
  <si>
    <t>804E20266</t>
  </si>
  <si>
    <t>FIBER OPTIC CABLE, ARMORED, INTEGRAL MESSENGER, 36 FIBER</t>
  </si>
  <si>
    <t>804E20280</t>
  </si>
  <si>
    <t>FIBER OPTIC CABLE, ARMORED, INTEGRAL MESSENGER, 144 FIBER</t>
  </si>
  <si>
    <t>804E21000</t>
  </si>
  <si>
    <t>FIBER OPTIC CABLE, AIRBLOWN/PUSHABLE, 12 FIBER</t>
  </si>
  <si>
    <t>804E21010</t>
  </si>
  <si>
    <t>FIBER OPTIC CABLE, AIRBLOWN/PUSHABLE, 24 FIBER</t>
  </si>
  <si>
    <t>804E21020</t>
  </si>
  <si>
    <t>FIBER OPTIC CABLE, AIRBLOWN/PUSHABLE, 48 FIBER</t>
  </si>
  <si>
    <t>804E21030</t>
  </si>
  <si>
    <t>FIBER OPTIC CABLE, AIRBLOWN/PUSHABLE, 72 FIBER</t>
  </si>
  <si>
    <t>804E21040</t>
  </si>
  <si>
    <t>FIBER OPTIC CABLE, AIRBLOWN/PUSHABLE, 144 FIBER</t>
  </si>
  <si>
    <t>804E21050</t>
  </si>
  <si>
    <t>FIBER OPTIC CABLE, AIRBLOWN/PUSHABLE, 288 FIBER</t>
  </si>
  <si>
    <t>804E21060</t>
  </si>
  <si>
    <t>FIBER OPTIC CABLE, AIRBLOWN/PUSHABLE, 432 FIBER</t>
  </si>
  <si>
    <t>804E29990</t>
  </si>
  <si>
    <t>FAN-OUT KIT, 2 FIBER</t>
  </si>
  <si>
    <t>804E30000</t>
  </si>
  <si>
    <t>FAN-OUT KIT, 6 FIBER</t>
  </si>
  <si>
    <t>804E30001</t>
  </si>
  <si>
    <t>FAN-OUT KIT, 6 FIBER, AS PER PLAN</t>
  </si>
  <si>
    <t>804E30010</t>
  </si>
  <si>
    <t>FAN-OUT KIT, 12 FIBER</t>
  </si>
  <si>
    <t>804E30011</t>
  </si>
  <si>
    <t>FAN-OUT KIT, 12 FIBER, AS PER PLAN</t>
  </si>
  <si>
    <t>804E31990</t>
  </si>
  <si>
    <t>DROP CABLE, 2 FIBER</t>
  </si>
  <si>
    <t>804E32000</t>
  </si>
  <si>
    <t>DROP CABLE, 6 FIBER</t>
  </si>
  <si>
    <t>804E32001</t>
  </si>
  <si>
    <t>DROP CABLE, 6 FIBER, AS PER PLAN</t>
  </si>
  <si>
    <t>804E32010</t>
  </si>
  <si>
    <t>DROP CABLE, 12 FIBER</t>
  </si>
  <si>
    <t>804E32011</t>
  </si>
  <si>
    <t>DROP CABLE, 12 FIBER, AS PER PLAN</t>
  </si>
  <si>
    <t>804E32012</t>
  </si>
  <si>
    <t>DROP CABLE, 24 FIBER</t>
  </si>
  <si>
    <t>804E32016</t>
  </si>
  <si>
    <t>DROP CABLE, 48 FIBER</t>
  </si>
  <si>
    <t>804E32018</t>
  </si>
  <si>
    <t>DROP CABLE, 72 FIBER</t>
  </si>
  <si>
    <t>804E32020</t>
  </si>
  <si>
    <t>804E32021</t>
  </si>
  <si>
    <t>804E32040</t>
  </si>
  <si>
    <t>804E32060</t>
  </si>
  <si>
    <t>804E32070</t>
  </si>
  <si>
    <t>804E32080</t>
  </si>
  <si>
    <t>804E32990</t>
  </si>
  <si>
    <t>FIBER OPTIC PATCH CORD, 2 FIBER</t>
  </si>
  <si>
    <t>804E33000</t>
  </si>
  <si>
    <t>FIBER OPTIC PATCH CORD, 4 FIBER</t>
  </si>
  <si>
    <t>804E33001</t>
  </si>
  <si>
    <t>FIBER OPTIC PATCH CORD, 4 FIBER, AS PER PLAN</t>
  </si>
  <si>
    <t>804E33990</t>
  </si>
  <si>
    <t>FIBER OPTIC PATCH CORD, 1 FIBER</t>
  </si>
  <si>
    <t>804E33991</t>
  </si>
  <si>
    <t>FIBER OPTIC PATCH CORD, 1 FIBER, AS PER PLAN</t>
  </si>
  <si>
    <t>804E33996</t>
  </si>
  <si>
    <t>FIBER TERMINATION PANEL, 2 FIBER</t>
  </si>
  <si>
    <t>804E34000</t>
  </si>
  <si>
    <t>FIBER TERMINATION PANEL, 6 FIBER</t>
  </si>
  <si>
    <t>804E34001</t>
  </si>
  <si>
    <t>FIBER TERMINATION PANEL, 6 FIBER, AS PER PLAN</t>
  </si>
  <si>
    <t>804E34012</t>
  </si>
  <si>
    <t>FIBER TERMINATION PANEL, 12 FIBER</t>
  </si>
  <si>
    <t>804E34013</t>
  </si>
  <si>
    <t>FIBER TERMINATION PANEL, 12 FIBER, AS PER PLAN</t>
  </si>
  <si>
    <t>804E34022</t>
  </si>
  <si>
    <t>FIBER TERMINATION PANEL, 24 FIBER</t>
  </si>
  <si>
    <t>804E34023</t>
  </si>
  <si>
    <t>FIBER TERMINATION PANEL, 24 FIBER, AS PER PLAN</t>
  </si>
  <si>
    <t>804E34026</t>
  </si>
  <si>
    <t>FIBER TERMINATION PANEL, 36 FIBER</t>
  </si>
  <si>
    <t>804E34030</t>
  </si>
  <si>
    <t>FIBER TERMINATION PANEL, 48 FIBER</t>
  </si>
  <si>
    <t>804E34031</t>
  </si>
  <si>
    <t>FIBER TERMINATION PANEL, 48 FIBER, AS PER PLAN</t>
  </si>
  <si>
    <t>804E34042</t>
  </si>
  <si>
    <t>FIBER TERMINATION PANEL, 72 FIBER</t>
  </si>
  <si>
    <t>804E34062</t>
  </si>
  <si>
    <t>FIBER TERMINATION PANEL, 144 FIBER</t>
  </si>
  <si>
    <t>804E34082</t>
  </si>
  <si>
    <t>FIBER TERMINATION PANEL, 288 FIBER</t>
  </si>
  <si>
    <t>804E35000</t>
  </si>
  <si>
    <t>FUSION SPLICE</t>
  </si>
  <si>
    <t>804E35001</t>
  </si>
  <si>
    <t>FUSION SPLICE, AS PER PLAN</t>
  </si>
  <si>
    <t>804E37000</t>
  </si>
  <si>
    <t>SPLICE ENCLOSURE, BUTT STYLE</t>
  </si>
  <si>
    <t>804E37001</t>
  </si>
  <si>
    <t>SPLICE ENCLOSURE, AS PER PLAN</t>
  </si>
  <si>
    <t>804E37002</t>
  </si>
  <si>
    <t>SPLICE ENCLOSURE, IN-LINE</t>
  </si>
  <si>
    <t>804E37500</t>
  </si>
  <si>
    <t>FIBER OPTIC CONNECTOR</t>
  </si>
  <si>
    <t>804E37501</t>
  </si>
  <si>
    <t>FIBER OPTIC CONNECTOR, AS PER PLAN</t>
  </si>
  <si>
    <t>804E37700</t>
  </si>
  <si>
    <t>FIBER OPTIC CABLE TESTING</t>
  </si>
  <si>
    <t>804E37701</t>
  </si>
  <si>
    <t>FIBER OPTIC CABLE TESTING, AS PER PLAN</t>
  </si>
  <si>
    <t>804E37800</t>
  </si>
  <si>
    <t>FIBER OPTIC TRAINING</t>
  </si>
  <si>
    <t>804E38000</t>
  </si>
  <si>
    <t>FIBER OPTIC CABLE MODEM</t>
  </si>
  <si>
    <t>804E38001</t>
  </si>
  <si>
    <t>FIBER OPTIC CABLE MODEM, AS PER PLAN</t>
  </si>
  <si>
    <t>804E98000</t>
  </si>
  <si>
    <t>FIBER OPTIC CABLE, MISC.:</t>
  </si>
  <si>
    <t>804E98100</t>
  </si>
  <si>
    <t>804E98200</t>
  </si>
  <si>
    <t>804E99000</t>
  </si>
  <si>
    <t>SPECIAL - FIBER OPTIC CABLE AND COMPONENTS</t>
  </si>
  <si>
    <t>805E00100</t>
  </si>
  <si>
    <t>GLOBAL POSITIONING SYSTEM CLOCK ASSEMBLY</t>
  </si>
  <si>
    <t>805E00101</t>
  </si>
  <si>
    <t>GLOBAL POSITIONING SYSTEM CLOCK ASSEMBLY, AS PER PLAN</t>
  </si>
  <si>
    <t>807E10000</t>
  </si>
  <si>
    <t>WET REFLECTIVE TRAFFIC PAINT, EDGE LINE, 4"</t>
  </si>
  <si>
    <t>807E10010</t>
  </si>
  <si>
    <t>WET REFLECTIVE TRAFFIC PAINT, EDGE LINE, 6"</t>
  </si>
  <si>
    <t>807E10100</t>
  </si>
  <si>
    <t>WET REFLECTIVE TRAFFIC PAINT, LANE LINE, 4"</t>
  </si>
  <si>
    <t>807E10110</t>
  </si>
  <si>
    <t>WET REFLECTIVE TRAFFIC PAINT, LANE LINE, 6"</t>
  </si>
  <si>
    <t>807E10200</t>
  </si>
  <si>
    <t>WET REFLECTIVE TRAFFIC PAINT, CENTER LINE</t>
  </si>
  <si>
    <t>807E10300</t>
  </si>
  <si>
    <t>WET REFLECTIVE TRAFFIC PAINT, CHANNELIZING LINE, 8"</t>
  </si>
  <si>
    <t>807E10310</t>
  </si>
  <si>
    <t>WET REFLECTIVE TRAFFIC PAINT, CHANNELIZING LINE, 12"</t>
  </si>
  <si>
    <t>807E10400</t>
  </si>
  <si>
    <t>WET REFLECTIVE TRAFFIC PAINT, DOTTED LINE, 4"</t>
  </si>
  <si>
    <t>807E10410</t>
  </si>
  <si>
    <t>WET REFLECTIVE TRAFFIC PAINT, DOTTED LINE, 6"</t>
  </si>
  <si>
    <t>807E10420</t>
  </si>
  <si>
    <t>WET REFLECTIVE TRAFFIC PAINT, DOTTED LINE, 8"</t>
  </si>
  <si>
    <t>807E10430</t>
  </si>
  <si>
    <t>WET REFLECTIVE TRAFFIC PAINT, DOTTED LINE, 12"</t>
  </si>
  <si>
    <t>807E11000</t>
  </si>
  <si>
    <t>WET REFLECTIVE POLYESTER PAVEMENT MARKING, EDGE LINE, 4"</t>
  </si>
  <si>
    <t>807E11010</t>
  </si>
  <si>
    <t>WET REFLECTIVE POLYESTER PAVEMENT MARKING, EDGE LINE, 6"</t>
  </si>
  <si>
    <t>807E11100</t>
  </si>
  <si>
    <t>WET REFLECTIVE POLYESTER PAVEMENT MARKING, LANE LINE, 4"</t>
  </si>
  <si>
    <t>807E11110</t>
  </si>
  <si>
    <t>WET REFLECTIVE POLYESTER PAVEMENT MARKING, LANE LINE, 6"</t>
  </si>
  <si>
    <t>807E11200</t>
  </si>
  <si>
    <t>WET REFLECTIVE POLYESTER PAVEMENT MARKING, CENTER LINE</t>
  </si>
  <si>
    <t>807E11300</t>
  </si>
  <si>
    <t>WET REFLECTIVE POLYESTER PAVEMENT MARKING, CHANNELIZING LINE, 8"</t>
  </si>
  <si>
    <t>807E11310</t>
  </si>
  <si>
    <t>WET REFLECTIVE POLYESTER PAVEMENT MARKING, CHANNELIZING LINE, 12"</t>
  </si>
  <si>
    <t>807E11400</t>
  </si>
  <si>
    <t>WET REFLECTIVE POLYESTER PAVEMENT MARKING, DOTTED LINE, 4"</t>
  </si>
  <si>
    <t>807E11410</t>
  </si>
  <si>
    <t>WET REFLECTIVE POLYESTER PAVEMENT MARKING, DOTTED LINE, 6"</t>
  </si>
  <si>
    <t>807E11420</t>
  </si>
  <si>
    <t>WET REFLECTIVE POLYESTER PAVEMENT MARKING, DOTTED LINE, 8"</t>
  </si>
  <si>
    <t>807E11430</t>
  </si>
  <si>
    <t>WET REFLECTIVE POLYESTER PAVEMENT MARKING, DOTTED LINE, 12"</t>
  </si>
  <si>
    <t>807E12000</t>
  </si>
  <si>
    <t>WET REFLECTIVE EPOXY PAVEMENT MARKING, EDGE LINE, 4"</t>
  </si>
  <si>
    <t>807E12010</t>
  </si>
  <si>
    <t>WET REFLECTIVE EPOXY PAVEMENT MARKING, EDGE LINE, 6"</t>
  </si>
  <si>
    <t>807E12100</t>
  </si>
  <si>
    <t>WET REFLECTIVE EPOXY PAVEMENT MARKING, LANE LINE, 4"</t>
  </si>
  <si>
    <t>807E12110</t>
  </si>
  <si>
    <t>WET REFLECTIVE EPOXY PAVEMENT MARKING, LANE LINE, 6"</t>
  </si>
  <si>
    <t>807E12200</t>
  </si>
  <si>
    <t>WET REFLECTIVE EPOXY PAVEMENT MARKING, CENTER LINE</t>
  </si>
  <si>
    <t>807E12300</t>
  </si>
  <si>
    <t>WET REFLECTIVE EPOXY PAVEMENT MARKING, CHANNELIZING LINE, 8"</t>
  </si>
  <si>
    <t>807E12310</t>
  </si>
  <si>
    <t>WET REFLECTIVE EPOXY PAVEMENT MARKING, CHANNELIZING LINE, 12"</t>
  </si>
  <si>
    <t>807E12400</t>
  </si>
  <si>
    <t>WET REFLECTIVE EPOXY PAVEMENT MARKING, DOTTED LINE, 4"</t>
  </si>
  <si>
    <t>807E12410</t>
  </si>
  <si>
    <t>WET REFLECTIVE EPOXY PAVEMENT MARKING, DOTTED LINE, 6"</t>
  </si>
  <si>
    <t>807E12420</t>
  </si>
  <si>
    <t>WET REFLECTIVE EPOXY PAVEMENT MARKING, DOTTED LINE, 8"</t>
  </si>
  <si>
    <t>807E12430</t>
  </si>
  <si>
    <t>WET REFLECTIVE EPOXY PAVEMENT MARKING, DOTTED LINE, 12"</t>
  </si>
  <si>
    <t>807E13000</t>
  </si>
  <si>
    <t>WET REFLECTIVE SPRAY THERMOPLASTIC PAVEMENT MARKING, EDGE LINE, 4"</t>
  </si>
  <si>
    <t>807E13010</t>
  </si>
  <si>
    <t>WET REFLECTIVE SPRAY THERMOPLASTIC PAVEMENT MARKING, EDGE LINE, 6"</t>
  </si>
  <si>
    <t>807E13100</t>
  </si>
  <si>
    <t>WET REFLECTIVE SPRAY THERMOPLASTIC PAVEMENT MARKING, LANE LINE, 4"</t>
  </si>
  <si>
    <t>807E13110</t>
  </si>
  <si>
    <t>WET REFLECTIVE SPRAY THERMOPLASTIC PAVEMENT MARKING, LANE LINE, 6"</t>
  </si>
  <si>
    <t>807E13200</t>
  </si>
  <si>
    <t>WET REFLECTIVE SPRAY THERMOPLASTIC PAVEMENT MARKING, CENTER LINE</t>
  </si>
  <si>
    <t>807E13300</t>
  </si>
  <si>
    <t>WET REFLECTIVE SPRAY THERMOPLASTIC PAVEMENT MARKING, CHANNELIZING LINE, 8"</t>
  </si>
  <si>
    <t>807E13310</t>
  </si>
  <si>
    <t>WET REFLECTIVE SPRAY THERMOPLASTIC PAVEMENT MARKING, CHANNELIZING LINE, 12"</t>
  </si>
  <si>
    <t>807E13400</t>
  </si>
  <si>
    <t>WET REFLECTIVE SPRAY THERMOPLASTIC PAVEMENT MARKING, DOTTED LINE, 4"</t>
  </si>
  <si>
    <t>807E13410</t>
  </si>
  <si>
    <t>WET REFLECTIVE SPRAY THERMOPLASTIC PAVEMENT MARKING, DOTTED LINE, 6"</t>
  </si>
  <si>
    <t>807E13420</t>
  </si>
  <si>
    <t>WET REFLECTIVE SPRAY THERMOPLASTIC PAVEMENT MARKING, DOTTED LINE, 8"</t>
  </si>
  <si>
    <t>807E13430</t>
  </si>
  <si>
    <t>WET REFLECTIVE SPRAY THERMOPLASTIC PAVEMENT MARKING, DOTTED LINE, 12"</t>
  </si>
  <si>
    <t>807E14000</t>
  </si>
  <si>
    <t>WET REFLECTIVE THERMOPLASTIC PAVEMENT MARKING, EDGE LINE, 4"</t>
  </si>
  <si>
    <t>807E14010</t>
  </si>
  <si>
    <t>WET REFLECTIVE THERMOPLASTIC PAVEMENT MARKING, EDGE LINE, 6"</t>
  </si>
  <si>
    <t>807E14100</t>
  </si>
  <si>
    <t>WET REFLECTIVE THERMOPLASTIC PAVEMENT MARKING, LANE LINE, 4"</t>
  </si>
  <si>
    <t>807E14110</t>
  </si>
  <si>
    <t>WET REFLECTIVE THERMOPLASTIC PAVEMENT MARKING, LANE LINE, 6"</t>
  </si>
  <si>
    <t>807E14200</t>
  </si>
  <si>
    <t>WET REFLECTIVE THERMOPLASTIC PAVEMENT MARKING, CENTER LINE</t>
  </si>
  <si>
    <t>807E14300</t>
  </si>
  <si>
    <t>WET REFLECTIVE THERMOPLASTIC PAVEMENT MARKING, CHANNELIZING LINE, 8"</t>
  </si>
  <si>
    <t>807E14310</t>
  </si>
  <si>
    <t>WET REFLECTIVE THERMOPLASTIC PAVEMENT MARKING, CHANNELIZING LINE, 12"</t>
  </si>
  <si>
    <t>807E14400</t>
  </si>
  <si>
    <t>WET REFLECTIVE THERMOPLASTIC PAVEMENT MARKING, DOTTED LINE, 4"</t>
  </si>
  <si>
    <t>807E14410</t>
  </si>
  <si>
    <t>WET REFLECTIVE THERMOPLASTIC PAVEMENT MARKING, DOTTED LINE, 6"</t>
  </si>
  <si>
    <t>807E14420</t>
  </si>
  <si>
    <t>WET REFLECTIVE THERMOPLASTIC PAVEMENT MARKING, DOTTED LINE, 8"</t>
  </si>
  <si>
    <t>807E14430</t>
  </si>
  <si>
    <t>WET REFLECTIVE THERMOPLASTIC PAVEMENT MARKING, DOTTED LINE, 12"</t>
  </si>
  <si>
    <t>808E18700</t>
  </si>
  <si>
    <t>DIGITAL SPEED LIMIT (DSL) SIGN ASSEMBLY</t>
  </si>
  <si>
    <t>809E20000</t>
  </si>
  <si>
    <t>MICRO-DUCT PATHWAY, 1 CELL 14/10</t>
  </si>
  <si>
    <t>809E20010</t>
  </si>
  <si>
    <t>MICRO-DUCT PATHWAY, 2 CELL 14/10</t>
  </si>
  <si>
    <t>809E20020</t>
  </si>
  <si>
    <t>MICRO-DUCT PATHWAY, 4 CELL 14/10</t>
  </si>
  <si>
    <t>809E20030</t>
  </si>
  <si>
    <t>MICRO-DUCT PATHWAY, 7 CELL 14/10</t>
  </si>
  <si>
    <t>809E20100</t>
  </si>
  <si>
    <t>MICRO-DUCT PATHWAY, 1 CELL 22/16</t>
  </si>
  <si>
    <t>809E20110</t>
  </si>
  <si>
    <t>MICRO-DUCT PATHWAY, 2 CELL 22/16</t>
  </si>
  <si>
    <t>809E20120</t>
  </si>
  <si>
    <t>MICRO-DUCT PATHWAY, 4 CELL 22/16</t>
  </si>
  <si>
    <t>809E20130</t>
  </si>
  <si>
    <t>MICRO-DUCT PATHWAY, 7 CELL 22/16</t>
  </si>
  <si>
    <t>809E21000</t>
  </si>
  <si>
    <t>MICRO-DUCT PATHWAY, HYBRID, 3 – 14/10 AND 3 – 1.25 IN</t>
  </si>
  <si>
    <t>809E22000</t>
  </si>
  <si>
    <t>MICRO-DUCT PATHWAY, JACKED OR DRILLED</t>
  </si>
  <si>
    <t>809E23000</t>
  </si>
  <si>
    <t>MICRO-DUCT INNERDUCT, 10/8</t>
  </si>
  <si>
    <t>809E23100</t>
  </si>
  <si>
    <t>MICRO-DUCT INNERDUCT, 14/10</t>
  </si>
  <si>
    <t>809E23200</t>
  </si>
  <si>
    <t>MICRO-DUCT INNERDUCT, 22/16</t>
  </si>
  <si>
    <t>809E24000</t>
  </si>
  <si>
    <t>CONDUIT, MULTICELL, JACKED OR DRILLED</t>
  </si>
  <si>
    <t>809E24500</t>
  </si>
  <si>
    <t>CONDUIT, 4", MULTICELL, HDPE WITH 4 – 1” INNERDUCTS</t>
  </si>
  <si>
    <t>809E25000</t>
  </si>
  <si>
    <t>CONDUIT, MULTICELL, MISC.:</t>
  </si>
  <si>
    <t>809E60000</t>
  </si>
  <si>
    <t>CCTV IP-CAMERA SYSTEM, DOME-TYPE</t>
  </si>
  <si>
    <t>809E60001</t>
  </si>
  <si>
    <t>CCTV IP-CAMERA SYSTEM, DOME-TYPE, AS PER PLAN</t>
  </si>
  <si>
    <t>809E60010</t>
  </si>
  <si>
    <t>CCTV IP-CAMERA SYSTEM, WALL/TUNNEL</t>
  </si>
  <si>
    <t>809E60020</t>
  </si>
  <si>
    <t>CCTV IP-CAMERA SYSTEM, PORTABLE</t>
  </si>
  <si>
    <t>809E60030</t>
  </si>
  <si>
    <t>CCTV IP-CAMERA SYSTEM, ENHANCED</t>
  </si>
  <si>
    <t>809E60040</t>
  </si>
  <si>
    <t>CCTV IP-CAMERA SYSTEM, QUAD MULTI-VIEW FIXED WITH PTZ</t>
  </si>
  <si>
    <t>809E60050</t>
  </si>
  <si>
    <t>CCTV IP-CAMERA SYSTEM, MULTI-VIEW</t>
  </si>
  <si>
    <t>809E60060</t>
  </si>
  <si>
    <t>CCTV IP-CAMERA SYSTEM, FIXED-VIEW</t>
  </si>
  <si>
    <t>809E61002</t>
  </si>
  <si>
    <t>CCTV CONCRETE POLE, 70 FEET</t>
  </si>
  <si>
    <t>809E61012</t>
  </si>
  <si>
    <t>CCTV CONCRETE POLE, 50 FEET</t>
  </si>
  <si>
    <t>809E61050</t>
  </si>
  <si>
    <t>CCTV STEEL POLE, 50 FEET</t>
  </si>
  <si>
    <t>809E61070</t>
  </si>
  <si>
    <t>CCTV STEEL POLE, 70 FEET</t>
  </si>
  <si>
    <t>809E61090</t>
  </si>
  <si>
    <t>CCTV LOWERING UNIT</t>
  </si>
  <si>
    <t>809E61100</t>
  </si>
  <si>
    <t>CCTV LOWERING UNIT, INSTALLATION ONLY</t>
  </si>
  <si>
    <t>809E62990</t>
  </si>
  <si>
    <t>DYNAMIC MESSAGE SIGN (DMS), FULL COLOR</t>
  </si>
  <si>
    <t>809E63000</t>
  </si>
  <si>
    <t>DYNAMIC MESSAGE SIGN (DMS), FULL-SIZE WALK-IN</t>
  </si>
  <si>
    <t>809E63001</t>
  </si>
  <si>
    <t>DYNAMIC MESSAGE SIGN (DMS), FULL-SIZE WALK-IN, AS PER PLAN</t>
  </si>
  <si>
    <t>809E63010</t>
  </si>
  <si>
    <t>DYNAMIC MESSAGE SIGN (DMS), FRONT-ACCESS</t>
  </si>
  <si>
    <t>809E63020</t>
  </si>
  <si>
    <t>DESTINATION DYNAMIC MESSAGE SIGN (DDMS), FREEWAY - TWO-LINE</t>
  </si>
  <si>
    <t>809E63030</t>
  </si>
  <si>
    <t>DESTINATION DYNAMIC MESSAGE SIGN (DDMS), FREEWAY - THREE-LINE</t>
  </si>
  <si>
    <t>809E63040</t>
  </si>
  <si>
    <t>DESTINATION DYNAMIC MESSAGE SIGN (DDMS), ARTERIAL - TWO-LINE</t>
  </si>
  <si>
    <t>809E63050</t>
  </si>
  <si>
    <t>DESTINATION DYNAMIC MESSAGE SIGN (DDMS), ARTERIAL - THREE-LINE</t>
  </si>
  <si>
    <t>809E64500</t>
  </si>
  <si>
    <t>HIGH-SPEED ETHERNET RADIO</t>
  </si>
  <si>
    <t>809E64550</t>
  </si>
  <si>
    <t>ETHERNET CABLE, OUTDOOR-RATED</t>
  </si>
  <si>
    <t>809E65000</t>
  </si>
  <si>
    <t>ITS CABINET - GROUND MOUNTED</t>
  </si>
  <si>
    <t>809E65001</t>
  </si>
  <si>
    <t>ITS CABINET - GROUND MOUNTED, AS PER PLAN</t>
  </si>
  <si>
    <t>809E65010</t>
  </si>
  <si>
    <t>ITS CABINET - POLE MOUNTED</t>
  </si>
  <si>
    <t>809E65011</t>
  </si>
  <si>
    <t>ITS CABINET - POLE MOUNTED, AS PER PLAN</t>
  </si>
  <si>
    <t>809E65020</t>
  </si>
  <si>
    <t>ITS CABINET - POWER DISTRIBUTION CABINET (PDC)</t>
  </si>
  <si>
    <t>809E65030</t>
  </si>
  <si>
    <t>ITS CABINET - RAMP METER</t>
  </si>
  <si>
    <t>809E65040</t>
  </si>
  <si>
    <t>ITS CABINET - DMS</t>
  </si>
  <si>
    <t>809E65100</t>
  </si>
  <si>
    <t>STEP-DOWN TRANSFORMER, 3KVA</t>
  </si>
  <si>
    <t>809E65110</t>
  </si>
  <si>
    <t>STEP-DOWN TRANSFORMER, 7.5KVA</t>
  </si>
  <si>
    <t>809E65990</t>
  </si>
  <si>
    <t>ITS DEVICE, MISC.:</t>
  </si>
  <si>
    <t>809E66000</t>
  </si>
  <si>
    <t>CLOSED LOOP ARTERIAL TRAFFIC SIGNAL SYSTEM</t>
  </si>
  <si>
    <t>809E66010</t>
  </si>
  <si>
    <t>CENTRALLY CONTROLLED ARTERIAL TRAFFIC SIGNAL SYSTEM</t>
  </si>
  <si>
    <t>809E66020</t>
  </si>
  <si>
    <t>HIGHWAY RAIL / TRAFFIC SIGNAL PRE-EMPTION</t>
  </si>
  <si>
    <t>809E66030</t>
  </si>
  <si>
    <t>TRAFFIC SIGNAL SYSTEM WITH EMERGENCY VEHICLE PRE-EMPTION</t>
  </si>
  <si>
    <t>809E66040</t>
  </si>
  <si>
    <t>TRAFFIC SIGNAL SYSTEM WITH TRANSIT PRIORITY</t>
  </si>
  <si>
    <t>809E66050</t>
  </si>
  <si>
    <t>ADAPTIVE TRAFFIC SIGNAL CONTROL SYSTEM</t>
  </si>
  <si>
    <t>809E67050</t>
  </si>
  <si>
    <t>RAMP METER TRAINING</t>
  </si>
  <si>
    <t>809E68900</t>
  </si>
  <si>
    <t>SIDE-FIRED RADAR DETECTOR</t>
  </si>
  <si>
    <t>809E69000</t>
  </si>
  <si>
    <t>ADVANCE RADAR DETECTION</t>
  </si>
  <si>
    <t>809E69001</t>
  </si>
  <si>
    <t>ADVANCE RADAR DETECTION, AS PER PLAN</t>
  </si>
  <si>
    <t>809E69100</t>
  </si>
  <si>
    <t>STOP LINE RADAR DETECTION</t>
  </si>
  <si>
    <t>809E69101</t>
  </si>
  <si>
    <t>STOP LINE RADAR DETECTION, AS PER PLAN</t>
  </si>
  <si>
    <t>809E69110</t>
  </si>
  <si>
    <t>COMBINED RADAR DETECTION</t>
  </si>
  <si>
    <t>809E69122</t>
  </si>
  <si>
    <t>ATC CONTROLLER</t>
  </si>
  <si>
    <t>809E69123</t>
  </si>
  <si>
    <t>ATC CONTROLLER, AS PER PLAN</t>
  </si>
  <si>
    <t>809E69130</t>
  </si>
  <si>
    <t>WRONG WAY DETECTION SYSTEM</t>
  </si>
  <si>
    <t>809E69200</t>
  </si>
  <si>
    <t>EMERGENCY VEHICLE PREEMPTION</t>
  </si>
  <si>
    <t>809E69201</t>
  </si>
  <si>
    <t>EMERGENCY VEHICLE PREEMPTION, AS PER PLAN</t>
  </si>
  <si>
    <t>809E69210</t>
  </si>
  <si>
    <t>PREEMPT RECEIVING UNIT</t>
  </si>
  <si>
    <t>809E69211</t>
  </si>
  <si>
    <t>PREEMPT RECEIVING UNIT, AS PER PLAN</t>
  </si>
  <si>
    <t>809E69220</t>
  </si>
  <si>
    <t>PREEMPT DETECTOR CABLE</t>
  </si>
  <si>
    <t>809E69221</t>
  </si>
  <si>
    <t>PREEMPT DETECTOR CABLE, AS PER PLAN</t>
  </si>
  <si>
    <t>809E69230</t>
  </si>
  <si>
    <t>PREEMPT PHASE SELECTOR</t>
  </si>
  <si>
    <t>809E69231</t>
  </si>
  <si>
    <t>PREEMPT PHASE SELECTOR, AS PER PLAN</t>
  </si>
  <si>
    <t>809E69240</t>
  </si>
  <si>
    <t>PREEMPT CONFIRMATION LIGHT</t>
  </si>
  <si>
    <t>809E69241</t>
  </si>
  <si>
    <t>PREEMPT CONFIRMATION LIGHT, AS PER PLAN</t>
  </si>
  <si>
    <t>809E70000</t>
  </si>
  <si>
    <t>MAINTAINING ITS DURING CONSTRUCTION</t>
  </si>
  <si>
    <t>809E70050</t>
  </si>
  <si>
    <t>AS-BUILT CONSTRUCTION PLANS</t>
  </si>
  <si>
    <t>809E70100</t>
  </si>
  <si>
    <t>809E99000</t>
  </si>
  <si>
    <t>SPECIAL - ITS</t>
  </si>
  <si>
    <t>810E00100</t>
  </si>
  <si>
    <t>VITAL INDUCTIVE LOOP PROCESSOR SYSTEM</t>
  </si>
  <si>
    <t>810E00101</t>
  </si>
  <si>
    <t>VITAL INDUCTIVE LOOP PROCESSOR SYSTEM, AS PER PLAN</t>
  </si>
  <si>
    <t>811E10000</t>
  </si>
  <si>
    <t>GREEN UNINTERRUPTIBLE POWER SUPPLY (UPS)</t>
  </si>
  <si>
    <t>811E10001</t>
  </si>
  <si>
    <t>GREEN UNINTERRUPTIBLE POWER SUPPLY (UPS), AS PER PLAN</t>
  </si>
  <si>
    <t>812E10000</t>
  </si>
  <si>
    <t>PRECAST LIGHT POLE FOUNDATION</t>
  </si>
  <si>
    <t>814E00010</t>
  </si>
  <si>
    <t>INTERSTATE ELONGATED ROUTE SHIELD SYMBOL MARKING, TYPE B125</t>
  </si>
  <si>
    <t>814E00012</t>
  </si>
  <si>
    <t>US ROUTE SHIELD SYMBOL MARKING, TYPE B125</t>
  </si>
  <si>
    <t>814E00014</t>
  </si>
  <si>
    <t>STATE ROUTE SHIELD SYMBOL MARKING, TYPE B125</t>
  </si>
  <si>
    <t>814E00016</t>
  </si>
  <si>
    <t>CARDINAL DIRECTION (NORTH, SOUTH, WEST &amp; EAST) MARKING, TYPE B125</t>
  </si>
  <si>
    <t>814E00018</t>
  </si>
  <si>
    <t>814E00020</t>
  </si>
  <si>
    <t>815E30000</t>
  </si>
  <si>
    <t>SPREAD SPECTRUM RADIO</t>
  </si>
  <si>
    <t>815E30001</t>
  </si>
  <si>
    <t>SPREAD SPECTRUM RADIO, AS PER PLAN</t>
  </si>
  <si>
    <t>815E30100</t>
  </si>
  <si>
    <t>TRAINING FOR SPREAD SPECTRUM RADIO</t>
  </si>
  <si>
    <t>816E30000</t>
  </si>
  <si>
    <t>VIDEO DETECTION SYSTEM</t>
  </si>
  <si>
    <t>816E30001</t>
  </si>
  <si>
    <t>VIDEO DETECTION SYSTEM, AS PER PLAN</t>
  </si>
  <si>
    <t>816E30100</t>
  </si>
  <si>
    <t>TRAINING FOR VIDEO DETECTION SYSTEM</t>
  </si>
  <si>
    <t>818E30000</t>
  </si>
  <si>
    <t>PROGRAMMABLE LOGIC CONTROLLER (PLC), (BASIC OR ADVANCED)</t>
  </si>
  <si>
    <t>819E10000</t>
  </si>
  <si>
    <t>RAILROAD PREEMPTION INTERFACE</t>
  </si>
  <si>
    <t>LOCATION REQUIRED</t>
  </si>
  <si>
    <t>819E10001</t>
  </si>
  <si>
    <t>RAILROAD PREEMPTION INTERFACE, AS PER PLAN</t>
  </si>
  <si>
    <t>820E10001</t>
  </si>
  <si>
    <t>INSTRUMENTATION ENCLOSURE, AS PER PLAN</t>
  </si>
  <si>
    <t>SEE SS820 FOR SUPP DESCRIPTION</t>
  </si>
  <si>
    <t>822E10000</t>
  </si>
  <si>
    <t>HOT IN-PLACE RECYCLING, INTERMEDIATE COURSE</t>
  </si>
  <si>
    <t>823E10000</t>
  </si>
  <si>
    <t>ASPHALT CONCRETE SURFACE COURSE, TYPE 1, (448)</t>
  </si>
  <si>
    <t>823E15000</t>
  </si>
  <si>
    <t>823E20000</t>
  </si>
  <si>
    <t>823E40000</t>
  </si>
  <si>
    <t>ASPHALT CONCRETE SURFACE COURSE, TYPE 1, (449)</t>
  </si>
  <si>
    <t>823E41000</t>
  </si>
  <si>
    <t>823E42000</t>
  </si>
  <si>
    <t>824E00010</t>
  </si>
  <si>
    <t>SYSTEM ANALYSIS</t>
  </si>
  <si>
    <t>824E00011</t>
  </si>
  <si>
    <t>SYSTEM ANALYSIS, AS PER PLAN</t>
  </si>
  <si>
    <t>826E10000</t>
  </si>
  <si>
    <t>ASPHALT CONCRETE SURFACE COURSE, TYPE 1, (448), FIBER TYPE A</t>
  </si>
  <si>
    <t>826E10001</t>
  </si>
  <si>
    <t>ASPHALT CONCRETE SURFACE COURSE, TYPE 1, (448), FIBER TYPE A, AS PER PLAN</t>
  </si>
  <si>
    <t>826E10020</t>
  </si>
  <si>
    <t>ASPHALT CONCRETE SURFACE COURSE, TYPE 1, (448), FIBER TYPE B</t>
  </si>
  <si>
    <t>826E10021</t>
  </si>
  <si>
    <t>ASPHALT CONCRETE SURFACE COURSE, TYPE 1, (448), FIBER TYPE B, AS PER PLAN</t>
  </si>
  <si>
    <t>826E10040</t>
  </si>
  <si>
    <t>ASPHALT CONCRETE SURFACE COURSE, TYPE 1, (448), FIBER TYPE C</t>
  </si>
  <si>
    <t>826E10041</t>
  </si>
  <si>
    <t>ASPHALT CONCRETE SURFACE COURSE, TYPE 1, (448), FIBER TYPE C, AS PER PLAN</t>
  </si>
  <si>
    <t>826E10300</t>
  </si>
  <si>
    <t>ASPHALT CONCRETE INTERMEDIATE COURSE, TYPE 2, (448), FIBER TYPE A</t>
  </si>
  <si>
    <t>826E10301</t>
  </si>
  <si>
    <t>ASPHALT CONCRETE INTERMEDIATE COURSE, TYPE 2, (448), FIBER TYPE A, AS PER PLAN</t>
  </si>
  <si>
    <t>826E10400</t>
  </si>
  <si>
    <t>ASPHALT CONCRETE INTERMEDIATE COURSE, TYPE 2, (448), FIBER TYPE B</t>
  </si>
  <si>
    <t>826E10500</t>
  </si>
  <si>
    <t>ASPHALT CONCRETE INTERMEDIATE COURSE, TYPE 2, (448), FIBER TYPE C</t>
  </si>
  <si>
    <t>826E10600</t>
  </si>
  <si>
    <t>ASPHALT CONCRETE SURFACE COURSE, 442 12.5MM, (448), FIBER TYPE A</t>
  </si>
  <si>
    <t>826E10620</t>
  </si>
  <si>
    <t>ASPHALT CONCRETE SURFACE COURSE, 442 12.5MM, (448), FIBER TYPE B</t>
  </si>
  <si>
    <t>826E10640</t>
  </si>
  <si>
    <t>ASPHALT CONCRETE SURFACE COURSE, 442 12.5MM, (448), FIBER TYPE C</t>
  </si>
  <si>
    <t>826E10700</t>
  </si>
  <si>
    <t>ASPHALT CONCRETE INTERMEDIATE COURSE, 442 19MM, (448), FIBER TYPE A</t>
  </si>
  <si>
    <t>826E10720</t>
  </si>
  <si>
    <t>ASPHALT CONCRETE INTERMEDIATE COURSE, 442 19MM, (448), FIBER TYPE B</t>
  </si>
  <si>
    <t>826E10740</t>
  </si>
  <si>
    <t>ASPHALT CONCRETE INTERMEDIATE COURSE, 442 19MM, (448), FIBER TYPE C</t>
  </si>
  <si>
    <t>826E20000</t>
  </si>
  <si>
    <t>826E30000</t>
  </si>
  <si>
    <t>ASPHALT CONCRETE SURFACE COURSE, TYPE 1, (449), FIBER TYPE A</t>
  </si>
  <si>
    <t>826E30020</t>
  </si>
  <si>
    <t>ASPHALT CONCRETE SURFACE COURSE, TYPE 1, (449), FIBER TYPE B</t>
  </si>
  <si>
    <t>826E30040</t>
  </si>
  <si>
    <t>ASPHALT CONCRETE SURFACE COURSE, TYPE 1, (449), FIBER TYPE C</t>
  </si>
  <si>
    <t>826E30100</t>
  </si>
  <si>
    <t>ASPHALT CONCRETE INTERMEDIATE COURSE, TYPE 2, (449), FIBER TYPE A</t>
  </si>
  <si>
    <t>826E30120</t>
  </si>
  <si>
    <t>ASPHALT CONCRETE INTERMEDIATE COURSE, TYPE 2, (449), FIBER TYPE B</t>
  </si>
  <si>
    <t>826E30140</t>
  </si>
  <si>
    <t>ASPHALT CONCRETE INTERMEDIATE COURSE, TYPE 2, (449), FIBER TYPE C</t>
  </si>
  <si>
    <t>826E30600</t>
  </si>
  <si>
    <t>ASPHALT CONCRETE SURFACE COURSE, 442 12.5MM, (449), FIBER TYPE A</t>
  </si>
  <si>
    <t>826E30620</t>
  </si>
  <si>
    <t>ASPHALT CONCRETE SURFACE COURSE, 442 12.5MM, (449), FIBER TYPE B</t>
  </si>
  <si>
    <t>826E30640</t>
  </si>
  <si>
    <t>ASPHALT CONCRETE SURFACE COURSE, 442 12.5MM, (449), FIBER TYPE C</t>
  </si>
  <si>
    <t>826E30700</t>
  </si>
  <si>
    <t>ASPHALT CONCRETE INTERMEDIATE COURSE, 442 19MM, (449), FIBER TYPE A</t>
  </si>
  <si>
    <t>826E30720</t>
  </si>
  <si>
    <t>ASPHALT CONCRETE INTERMEDIATE COURSE, 442 19MM, (449), FIBER TYPE B</t>
  </si>
  <si>
    <t>826E30740</t>
  </si>
  <si>
    <t>ASPHALT CONCRETE INTERMEDIATE COURSE, 442 19MM, (449), FIBER TYPE C</t>
  </si>
  <si>
    <t>828E00100</t>
  </si>
  <si>
    <t>LED BLANKOUT SIGN</t>
  </si>
  <si>
    <t>828E00110</t>
  </si>
  <si>
    <t>LED BLANKOUT SIGN, (MMU/CMU COMPATIBLE)</t>
  </si>
  <si>
    <t>829E00100</t>
  </si>
  <si>
    <t>WORK ZONE EGRESS WARNING SYSTEM</t>
  </si>
  <si>
    <t>831E00100</t>
  </si>
  <si>
    <t>LONGITUDINAL CHANNELIZING DEVICE</t>
  </si>
  <si>
    <t>831E00101</t>
  </si>
  <si>
    <t>LONGITUDINAL CHANNELIZING DEVICE, AS PER PLAN</t>
  </si>
  <si>
    <t>831E00500</t>
  </si>
  <si>
    <t>REMOVAL OF LONGITUDINAL CHANNELIZING DEVICE</t>
  </si>
  <si>
    <t>831E00510</t>
  </si>
  <si>
    <t>832E15000</t>
  </si>
  <si>
    <t>STORM WATER POLLUTION PREVENTION PLAN</t>
  </si>
  <si>
    <t>832E15001</t>
  </si>
  <si>
    <t>STORM WATER POLLUTION PREVENTION PLAN, AS PER PLAN</t>
  </si>
  <si>
    <t>832E15002</t>
  </si>
  <si>
    <t>STORM WATER POLLUTION PREVENTION INSPECTIONS</t>
  </si>
  <si>
    <t>832E15010</t>
  </si>
  <si>
    <t>STORM WATER POLLUTION PREVENTION INSPECTION SOFTWARE</t>
  </si>
  <si>
    <t>832E30000</t>
  </si>
  <si>
    <t>EROSION CONTROL</t>
  </si>
  <si>
    <t>832E30001</t>
  </si>
  <si>
    <t>EROSION CONTROL, AS PER PLAN</t>
  </si>
  <si>
    <t>832E99100</t>
  </si>
  <si>
    <t>SPECIAL - CONSTRUCTION EROSION CONTROL</t>
  </si>
  <si>
    <t>833E10000</t>
  </si>
  <si>
    <t>CONDUIT RENEWAL USING SPRAY APPLIED STRUCTURAL LINER, ROUND CONDUIT</t>
  </si>
  <si>
    <t>SPECIFY SIZE (___" DIAMETER)</t>
  </si>
  <si>
    <t>833E10001</t>
  </si>
  <si>
    <t>CONDUIT RENEWAL USING SPRAY APPLIED STRUCTURAL LINER, ROUND CONDUIT, AS PER PLAN</t>
  </si>
  <si>
    <t>833E11000</t>
  </si>
  <si>
    <t>CONDUIT RENEWAL USING SPRAY APPLIED STRUCTURAL LINER, ELLIPTICAL CONDUIT</t>
  </si>
  <si>
    <t>833E11001</t>
  </si>
  <si>
    <t>CONDUIT RENEWAL USING SPRAY APPLIED STRUCTURAL LINER, ELLIPTICAL CONDUIT, AS PER PLAN</t>
  </si>
  <si>
    <t>833E12000</t>
  </si>
  <si>
    <t>CONDUIT RENEWAL USING SPRAY APPLIED STRUCTURAL LINER, ARCH</t>
  </si>
  <si>
    <t>833E12001</t>
  </si>
  <si>
    <t>CONDUIT RENEWAL USING SPRAY APPLIED STRUCTURAL LINER, ARCH, AS PER PLAN</t>
  </si>
  <si>
    <t>836E10000</t>
  </si>
  <si>
    <t>SEEDING AND EROSION CONTROL WITH TURF REINFORCING MAT, TYPE 1</t>
  </si>
  <si>
    <t>836E10020</t>
  </si>
  <si>
    <t>SEEDING AND EROSION CONTROL WITH TURF REINFORCING MAT, TYPE 2</t>
  </si>
  <si>
    <t>836E10030</t>
  </si>
  <si>
    <t>SEEDING AND EROSION CONTROL WITH TURF REINFORCING MAT, TYPE 3</t>
  </si>
  <si>
    <t>836E10040</t>
  </si>
  <si>
    <t>SEEDING AND EROSION CONTROL WITH TURF REINFORCING MAT, TYPE 4</t>
  </si>
  <si>
    <t>836E20000</t>
  </si>
  <si>
    <t>SEEDING AND EROSION CONTROL WITH TURF REINFORCING MAT, TYPE 1, WITHOUT SOIL FILLING</t>
  </si>
  <si>
    <t>836E20020</t>
  </si>
  <si>
    <t>SEEDING AND EROSION CONTROL WITH TURF REINFORCING MAT, TYPE 2, WITHOUT SOIL FILLING</t>
  </si>
  <si>
    <t>836E20030</t>
  </si>
  <si>
    <t>SEEDING AND EROSION CONTROL WITH TURF REINFORCING MAT, TYPE 3, WITHOUT SOIL FILLING</t>
  </si>
  <si>
    <t>836E20040</t>
  </si>
  <si>
    <t>SEEDING AND EROSION CONTROL WITH TURF REINFORCING MAT, TYPE 4, WITHOUT SOIL FILLING</t>
  </si>
  <si>
    <t>837E10000</t>
  </si>
  <si>
    <t>LINER PIPE</t>
  </si>
  <si>
    <t>SPECIFY SIZE AND TYPE</t>
  </si>
  <si>
    <t>837E10001</t>
  </si>
  <si>
    <t>LINER PIPE, AS PER PLAN</t>
  </si>
  <si>
    <t>837E21000</t>
  </si>
  <si>
    <t>BACKFILL FOR LINER PIPE</t>
  </si>
  <si>
    <t>837E21001</t>
  </si>
  <si>
    <t>BACKFILL FOR LINER PIPE, AS PER PLAN</t>
  </si>
  <si>
    <t>838E20700</t>
  </si>
  <si>
    <t>GABIONS</t>
  </si>
  <si>
    <t>838E20701</t>
  </si>
  <si>
    <t>GABIONS, AS PER PLAN</t>
  </si>
  <si>
    <t>838E20750</t>
  </si>
  <si>
    <t>GABIONS WITH ADDITIONAL COATING</t>
  </si>
  <si>
    <t>838E20751</t>
  </si>
  <si>
    <t>GABIONS WITH ADDITIONAL COATING, AS PER PLAN</t>
  </si>
  <si>
    <t>839E29000</t>
  </si>
  <si>
    <t>TRENCH DRAIN, TYPE A WITH STANDARD GRATE</t>
  </si>
  <si>
    <t>839E29100</t>
  </si>
  <si>
    <t>TRENCH DRAIN, TYPE A WITH PEDESTRIAN GRATE</t>
  </si>
  <si>
    <t>839E30000</t>
  </si>
  <si>
    <t>TRENCH DRAIN, TYPE B WITH STANDARD GRATE</t>
  </si>
  <si>
    <t>839E30001</t>
  </si>
  <si>
    <t>TRENCH DRAIN, TYPE B WITH STANDARD GRATE, AS PER PLAN</t>
  </si>
  <si>
    <t>839E30100</t>
  </si>
  <si>
    <t>TRENCH DRAIN, TYPE B WITH PEDESTRIAN GRATE</t>
  </si>
  <si>
    <t>840E20000</t>
  </si>
  <si>
    <t>MECHANICALLY STABILIZED EARTH WALL</t>
  </si>
  <si>
    <t>840E20001</t>
  </si>
  <si>
    <t>MECHANICALLY STABILIZED EARTH WALL, AS PER PLAN</t>
  </si>
  <si>
    <t>840E21000</t>
  </si>
  <si>
    <t>WALL EXCAVATION</t>
  </si>
  <si>
    <t>840E21001</t>
  </si>
  <si>
    <t>WALL EXCAVATION, AS PER PLAN</t>
  </si>
  <si>
    <t>840E22000</t>
  </si>
  <si>
    <t>FOUNDATION PREPARATION</t>
  </si>
  <si>
    <t>840E22001</t>
  </si>
  <si>
    <t>FOUNDATION PREPARATION, AS PER PLAN</t>
  </si>
  <si>
    <t>840E23000</t>
  </si>
  <si>
    <t>SELECT GRANULAR BACKFILL</t>
  </si>
  <si>
    <t>840E23001</t>
  </si>
  <si>
    <t>SELECT GRANULAR BACKFILL, AS PER PLAN</t>
  </si>
  <si>
    <t>840E23050</t>
  </si>
  <si>
    <t>NATURAL SOIL</t>
  </si>
  <si>
    <t>840E25010</t>
  </si>
  <si>
    <t>6" DRAINAGE PIPE, PERFORATED</t>
  </si>
  <si>
    <t>840E25020</t>
  </si>
  <si>
    <t>6" DRAINAGE PIPE, NON-PERFORATED</t>
  </si>
  <si>
    <t>840E26000</t>
  </si>
  <si>
    <t>CONCRETE COPING</t>
  </si>
  <si>
    <t>840E26001</t>
  </si>
  <si>
    <t>CONCRETE COPING, AS PER PLAN</t>
  </si>
  <si>
    <t>840E26050</t>
  </si>
  <si>
    <t>AESTHETIC SURFACE TREATMENT</t>
  </si>
  <si>
    <t>840E27000</t>
  </si>
  <si>
    <t>ON-SITE ASSISTANCE</t>
  </si>
  <si>
    <t>840E28000</t>
  </si>
  <si>
    <t>SGB INSPECTION AND COMPACTION TESTING</t>
  </si>
  <si>
    <t>841E10000</t>
  </si>
  <si>
    <t>SPIRAL WOUND RENEWAL SYSTEM, ROUND CONDUIT</t>
  </si>
  <si>
    <t>841E10001</t>
  </si>
  <si>
    <t>SPIRAL WOUND RENEWAL SYSTEM, ROUND CONDUIT, AS PER PLAN</t>
  </si>
  <si>
    <t>841E11000</t>
  </si>
  <si>
    <t>SPIRAL WOUND RENEWAL SYSTEM, ELLIPTICAL CONDUIT</t>
  </si>
  <si>
    <t>SPECIFY SIZE (RISE X SPAN)</t>
  </si>
  <si>
    <t>841E11001</t>
  </si>
  <si>
    <t>SPIRAL WOUND RENEWAL SYSTEM, ELLIPTICAL CONDUIT, AS PER PLAN</t>
  </si>
  <si>
    <t>841E12000</t>
  </si>
  <si>
    <t>SPIRAL WOUND RENEWAL SYSTEM, BOX</t>
  </si>
  <si>
    <t>841E12001</t>
  </si>
  <si>
    <t>SPIRAL WOUND RENEWAL SYSTEM, BOX, AS PER PLAN</t>
  </si>
  <si>
    <t>841E13000</t>
  </si>
  <si>
    <t>SPIRAL WOUND RENEWAL SYSTEM, ARCH</t>
  </si>
  <si>
    <t>SPECIFY SPAN X RISE OR SIZE</t>
  </si>
  <si>
    <t>841E13001</t>
  </si>
  <si>
    <t>SPIRAL WOUND RENEWAL SYSTEM, ARCH, AS PER PLAN</t>
  </si>
  <si>
    <t>842E10000</t>
  </si>
  <si>
    <t>CORRECTING ELEVATION OF CONCRETE APPROACH SLABS WITH HIGH DENSITY POLYURETHANE</t>
  </si>
  <si>
    <t>843E50000</t>
  </si>
  <si>
    <t>PATCHING CONCRETE STRUCTURES WITH TROWELABLE MORTAR</t>
  </si>
  <si>
    <t>843E50001</t>
  </si>
  <si>
    <t>PATCHING CONCRETE STRUCTURES WITH TROWELABLE MORTAR, AS PER PLAN</t>
  </si>
  <si>
    <t>844E10000</t>
  </si>
  <si>
    <t>CONCRETE PATCHING WITH GALVANIC ANODE PROTECTION</t>
  </si>
  <si>
    <t>844E10001</t>
  </si>
  <si>
    <t>CONCRETE PATCHING WITH GALVANIC ANODE PROTECTION, AS PER PLAN</t>
  </si>
  <si>
    <t>845E60000</t>
  </si>
  <si>
    <t>845E60020</t>
  </si>
  <si>
    <t>845E61000</t>
  </si>
  <si>
    <t>845E62000</t>
  </si>
  <si>
    <t>FIELD METALLIZING OF EXISTING STRUCTURAL STEEL</t>
  </si>
  <si>
    <t>845E62020</t>
  </si>
  <si>
    <t>845E98000</t>
  </si>
  <si>
    <t>FIELD METALLIZING, MISC.:</t>
  </si>
  <si>
    <t>846E00110</t>
  </si>
  <si>
    <t>POLYMER MODIFIED ASPHALT EXPANSION JOINT SYSTEM</t>
  </si>
  <si>
    <t>846E00111</t>
  </si>
  <si>
    <t>POLYMER MODIFIED ASPHALT EXPANSION JOINT SYSTEM, AS PER PLAN</t>
  </si>
  <si>
    <t>847E10000</t>
  </si>
  <si>
    <t>MICRO SILICA MODIFIED CONCRETE OVERLAY</t>
  </si>
  <si>
    <t>847E10001</t>
  </si>
  <si>
    <t>MICRO SILICA MODIFIED CONCRETE OVERLAY, AS PER PLAN</t>
  </si>
  <si>
    <t>847E10100</t>
  </si>
  <si>
    <t>LATEX MODIFIED CONCRETE OVERLAY</t>
  </si>
  <si>
    <t>847E10101</t>
  </si>
  <si>
    <t>LATEX MODIFIED CONCRETE OVERLAY, AS PER PLAN</t>
  </si>
  <si>
    <t>847E10200</t>
  </si>
  <si>
    <t>SUPERPLASTICIZED DENSE CONCRETE OVERLAY</t>
  </si>
  <si>
    <t>847E10201</t>
  </si>
  <si>
    <t>SUPERPLASTICIZED DENSE CONCRETE OVERLAY, AS PER PLAN</t>
  </si>
  <si>
    <t>847E20000</t>
  </si>
  <si>
    <t>MICRO SILICA MODIFIED CONCRETE OVERLAY (VARIABLE THICKNESS), MATERIAL ONLY</t>
  </si>
  <si>
    <t>847E20001</t>
  </si>
  <si>
    <t>MICRO SILICA MODIFIED CONCRETE OVERLAY (VARIABLE THICKNESS), MATERIAL ONLY, AS PER PLAN</t>
  </si>
  <si>
    <t>847E20100</t>
  </si>
  <si>
    <t>LATEX MODIFIED CONCRETE OVERLAY (VARIABLE THICKNESS), MATERIAL ONLY</t>
  </si>
  <si>
    <t>847E20101</t>
  </si>
  <si>
    <t>LATEX MODIFIED CONCRETE OVERLAY (VARIABLE THICKNESS), MATERIAL ONLY, AS PER PLAN</t>
  </si>
  <si>
    <t>847E20200</t>
  </si>
  <si>
    <t>SUPERPLASTICIZED DENSE CONCRETE OVERLAY (VARIABLE THICKNESS), MATERIAL ONLY</t>
  </si>
  <si>
    <t>847E20201</t>
  </si>
  <si>
    <t>SUPERPLASTICIZED DENSE CONCRETE OVERLAY (VARIABLE THICKNESS), MATERIAL ONLY, AS PER PLAN</t>
  </si>
  <si>
    <t>847E30000</t>
  </si>
  <si>
    <t>TEST SLAB</t>
  </si>
  <si>
    <t>847E30200</t>
  </si>
  <si>
    <t>FULL DEPTH REPAIR</t>
  </si>
  <si>
    <t>847E30201</t>
  </si>
  <si>
    <t>FULL DEPTH REPAIR, AS PER PLAN</t>
  </si>
  <si>
    <t>847E30300</t>
  </si>
  <si>
    <t>WEARING COURSE REMOVED, ASPHALT</t>
  </si>
  <si>
    <t>847E30301</t>
  </si>
  <si>
    <t>WEARING COURSE REMOVED, ASPHALT, AS PER PLAN</t>
  </si>
  <si>
    <t>847E30400</t>
  </si>
  <si>
    <t>EXISTING CONCRETE OVERLAY REMOVED</t>
  </si>
  <si>
    <t>SPECIFY NOMINAL THICKNESS</t>
  </si>
  <si>
    <t>847E30401</t>
  </si>
  <si>
    <t>EXISTING CONCRETE OVERLAY REMOVED, AS PER PLAN</t>
  </si>
  <si>
    <t>847E50000</t>
  </si>
  <si>
    <t>HAND CHIPPING</t>
  </si>
  <si>
    <t>848E10000</t>
  </si>
  <si>
    <t>MICRO SILICA MODIFIED CONCRETE OVERLAY USING HYDRODEMOLITION</t>
  </si>
  <si>
    <t>848E10001</t>
  </si>
  <si>
    <t>MICRO SILICA MODIFIED CONCRETE OVERLAY USING HYDRODEMOLITION, AS PER PLAN</t>
  </si>
  <si>
    <t>848E10100</t>
  </si>
  <si>
    <t>LATEX MODIFIED CONCRETE OVERLAY USING HYDRODEMOLITION</t>
  </si>
  <si>
    <t>848E10101</t>
  </si>
  <si>
    <t>LATEX MODIFIED CONCRETE OVERLAY USING HYDRODEMOLITION, AS PER PLAN</t>
  </si>
  <si>
    <t>848E10200</t>
  </si>
  <si>
    <t>SUPERPLASTICIZED DENSE CONCRETE OVERLAY USING HYDRODEMOLITION</t>
  </si>
  <si>
    <t>848E10201</t>
  </si>
  <si>
    <t>SUPERPLASTICIZED DENSE CONCRETE OVERLAY USING HYDRODEMOLITION, AS PER PLAN</t>
  </si>
  <si>
    <t>848E20000</t>
  </si>
  <si>
    <t>SURFACE PREPARATION USING HYDRODEMOLITION</t>
  </si>
  <si>
    <t>848E20001</t>
  </si>
  <si>
    <t>SURFACE PREPARATION USING HYDRODEMOLITION, AS PER PLAN</t>
  </si>
  <si>
    <t>848E30000</t>
  </si>
  <si>
    <t>848E30001</t>
  </si>
  <si>
    <t>848E30100</t>
  </si>
  <si>
    <t>848E30101</t>
  </si>
  <si>
    <t>848E30200</t>
  </si>
  <si>
    <t>848E30201</t>
  </si>
  <si>
    <t>848E50000</t>
  </si>
  <si>
    <t>848E50001</t>
  </si>
  <si>
    <t>HAND CHIPPING, AS PER PLAN</t>
  </si>
  <si>
    <t>848E50100</t>
  </si>
  <si>
    <t>848E50101</t>
  </si>
  <si>
    <t>TEST SLAB, AS PER PLAN</t>
  </si>
  <si>
    <t>848E50200</t>
  </si>
  <si>
    <t>FULL-DEPTH REPAIR</t>
  </si>
  <si>
    <t>848E50201</t>
  </si>
  <si>
    <t>848E50300</t>
  </si>
  <si>
    <t>848E50301</t>
  </si>
  <si>
    <t>848E50320</t>
  </si>
  <si>
    <t>848E50321</t>
  </si>
  <si>
    <t>848E50340</t>
  </si>
  <si>
    <t>REMOVAL OF DEBONDED OR DETERIORATED EXISTING VARIABLE THICKNESS CONCRETE OVERLAY</t>
  </si>
  <si>
    <t>848E50341</t>
  </si>
  <si>
    <t>REMOVAL OF DEBONDED OR DETERIORATED EXISTING VARIABLE THICKNESS CONCRETE OVERLAY, AS PER PLAN</t>
  </si>
  <si>
    <t>848E90000</t>
  </si>
  <si>
    <t>OVERLAY, MISC.:</t>
  </si>
  <si>
    <t>848E91000</t>
  </si>
  <si>
    <t>848E99000</t>
  </si>
  <si>
    <t>SPECIAL - CONCRETE OVERLAY, VARIABLE THICKNESS, MATERIAL ONLY</t>
  </si>
  <si>
    <t>848E99100</t>
  </si>
  <si>
    <t>SPECIAL - BRIDGE DECK CONCRETE OVERLAYS</t>
  </si>
  <si>
    <t>849E10000</t>
  </si>
  <si>
    <t>DAMAGE ASSESSMENT</t>
  </si>
  <si>
    <t>849E10001</t>
  </si>
  <si>
    <t>DAMAGE ASSESSMENT, AS PER PLAN</t>
  </si>
  <si>
    <t>849E10500</t>
  </si>
  <si>
    <t>SURFACE PREPARATION</t>
  </si>
  <si>
    <t>849E10600</t>
  </si>
  <si>
    <t>REPAIRING DAMAGED MEMBERS BY GRINDING</t>
  </si>
  <si>
    <t>849E10700</t>
  </si>
  <si>
    <t>STRAIGHTENING DAMAGED MEMBERS</t>
  </si>
  <si>
    <t>850E10000</t>
  </si>
  <si>
    <t>GROOVING FOR 4" RECESSED PAVEMENT MARKING, (ASPHALT)</t>
  </si>
  <si>
    <t>850E10001</t>
  </si>
  <si>
    <t>GROOVING FOR 4" RECESSED PAVEMENT MARKING, (ASPHALT), AS PER PLAN</t>
  </si>
  <si>
    <t>850E10010</t>
  </si>
  <si>
    <t>GROOVING FOR 6" RECESSED PAVEMENT MARKING, (ASPHALT)</t>
  </si>
  <si>
    <t>850E10011</t>
  </si>
  <si>
    <t>GROOVING FOR 6" RECESSED PAVEMENT MARKING, (ASPHALT), AS PER PLAN</t>
  </si>
  <si>
    <t>850E10020</t>
  </si>
  <si>
    <t>GROOVING FOR 8" RECESSED PAVEMENT MARKING, (ASPHALT)</t>
  </si>
  <si>
    <t>850E10030</t>
  </si>
  <si>
    <t>GROOVING FOR 12" RECESSED PAVEMENT MARKING, (ASPHALT)</t>
  </si>
  <si>
    <t>850E10100</t>
  </si>
  <si>
    <t>850E10110</t>
  </si>
  <si>
    <t>850E10111</t>
  </si>
  <si>
    <t>850E10120</t>
  </si>
  <si>
    <t>850E10130</t>
  </si>
  <si>
    <t>850E10131</t>
  </si>
  <si>
    <t>GROOVING FOR 12" RECESSED PAVEMENT MARKING, (ASPHALT), AS PER PLAN</t>
  </si>
  <si>
    <t>850E20000</t>
  </si>
  <si>
    <t>GROOVING FOR 4" RECESSED PAVEMENT MARKING, (CONCRETE)</t>
  </si>
  <si>
    <t>850E20010</t>
  </si>
  <si>
    <t>GROOVING FOR 6" RECESSED PAVEMENT MARKING, (CONCRETE)</t>
  </si>
  <si>
    <t>850E20011</t>
  </si>
  <si>
    <t>GROOVING FOR 6" RECESSED PAVEMENT MARKING, (CONCRETE), AS PER PLAN</t>
  </si>
  <si>
    <t>850E20020</t>
  </si>
  <si>
    <t>GROOVING FOR 8" RECESSED PAVEMENT MARKING, (CONCRETE)</t>
  </si>
  <si>
    <t>850E20030</t>
  </si>
  <si>
    <t>GROOVING FOR 12" RECESSED PAVEMENT MARKING, (CONCRETE)</t>
  </si>
  <si>
    <t>850E20100</t>
  </si>
  <si>
    <t>850E20110</t>
  </si>
  <si>
    <t>850E20111</t>
  </si>
  <si>
    <t>850E20120</t>
  </si>
  <si>
    <t>850E20130</t>
  </si>
  <si>
    <t>850E20131</t>
  </si>
  <si>
    <t>GROOVING FOR 12" RECESSED PAVEMENT MARKING, (CONCRETE), AS PER PLAN</t>
  </si>
  <si>
    <t>851E10000</t>
  </si>
  <si>
    <t>PRECAST GRAVITY AND SEMIGRAVITY RETAINING WALL</t>
  </si>
  <si>
    <t>851E10001</t>
  </si>
  <si>
    <t>PRECAST GRAVITY AND SEMIGRAVITY RETAINING WALL, AS PER PLAN</t>
  </si>
  <si>
    <t>851E11000</t>
  </si>
  <si>
    <t>851E12000</t>
  </si>
  <si>
    <t>851E14000</t>
  </si>
  <si>
    <t>851E15000</t>
  </si>
  <si>
    <t>WALL DRAINAGE SYSTEM</t>
  </si>
  <si>
    <t>851E15500</t>
  </si>
  <si>
    <t>PGSRW INSPECTION AND COMPACTION TESTING</t>
  </si>
  <si>
    <t>852E10000</t>
  </si>
  <si>
    <t>ULTRA-THIN WHITETOPPING</t>
  </si>
  <si>
    <t>855E00010</t>
  </si>
  <si>
    <t>POST-TENSIONING STRAND TENDON</t>
  </si>
  <si>
    <t>855E00020</t>
  </si>
  <si>
    <t>POST-TENSIONING BAR TENDON</t>
  </si>
  <si>
    <t>856E10000</t>
  </si>
  <si>
    <t>BRIDGE DECK WATERPROOFING ASPHALT CONCRETE</t>
  </si>
  <si>
    <t>858E10000</t>
  </si>
  <si>
    <t>THIN POLYMER EPOXY OVERLAY</t>
  </si>
  <si>
    <t>858E10001</t>
  </si>
  <si>
    <t>THIN POLYMER EPOXY OVERLAY, AS PER PLAN</t>
  </si>
  <si>
    <t>859E10000</t>
  </si>
  <si>
    <t>ASPHALT CONCRETE WITH VERGLIMIT</t>
  </si>
  <si>
    <t>859E10001</t>
  </si>
  <si>
    <t>ASPHALT CONCRETE WITH VERGLIMIT, AS PER PLAN</t>
  </si>
  <si>
    <t>860E10000</t>
  </si>
  <si>
    <t>THINLAY ASPHALT CONCRETE, TYPE MED</t>
  </si>
  <si>
    <t>860E10010</t>
  </si>
  <si>
    <t>THINLAY ASPHALT CONCRETE, TYPE LT</t>
  </si>
  <si>
    <t>862E00500</t>
  </si>
  <si>
    <t>SCALING</t>
  </si>
  <si>
    <t>862E00600</t>
  </si>
  <si>
    <t>SLOPE DRAPE</t>
  </si>
  <si>
    <t>862E00601</t>
  </si>
  <si>
    <t>SLOPE DRAPE, AS PER PLAN</t>
  </si>
  <si>
    <t>862E00610</t>
  </si>
  <si>
    <t>862E00611</t>
  </si>
  <si>
    <t>862E00700</t>
  </si>
  <si>
    <t>TRIM BLASTING</t>
  </si>
  <si>
    <t>862E99000</t>
  </si>
  <si>
    <t>ROCKFALL PROTECTION, MISC.:</t>
  </si>
  <si>
    <t>863E00100</t>
  </si>
  <si>
    <t>GEOGRID, TYPE P1</t>
  </si>
  <si>
    <t>863E00200</t>
  </si>
  <si>
    <t>GEOGRID, TYPE P2</t>
  </si>
  <si>
    <t>863E00300</t>
  </si>
  <si>
    <t>GEOGRID, TYPE P3</t>
  </si>
  <si>
    <t>863E00400</t>
  </si>
  <si>
    <t>GEOGRID, TYPE P4</t>
  </si>
  <si>
    <t>863E00500</t>
  </si>
  <si>
    <t>GEOGRID, TYPE P5</t>
  </si>
  <si>
    <t>863E00600</t>
  </si>
  <si>
    <t>GEOGRID, TYPE S1</t>
  </si>
  <si>
    <t>863E00700</t>
  </si>
  <si>
    <t>GEOGRID, TYPE S2</t>
  </si>
  <si>
    <t>863E00800</t>
  </si>
  <si>
    <t>REINFORCED EMBANKMENT</t>
  </si>
  <si>
    <t>863E00801</t>
  </si>
  <si>
    <t>REINFORCED EMBANKMENT, AS PER PLAN</t>
  </si>
  <si>
    <t>864E10000</t>
  </si>
  <si>
    <t>POLYURETHANE EXPANDING FOAM, PREMIXED</t>
  </si>
  <si>
    <t>866E00100</t>
  </si>
  <si>
    <t>GROUND ANCHOR,</t>
  </si>
  <si>
    <t>SPECIFY ___ KIP MAX. TEST LOAD</t>
  </si>
  <si>
    <t>866E00101</t>
  </si>
  <si>
    <t>GROUND ANCHOR, AS PER PLAN</t>
  </si>
  <si>
    <t>866E00200</t>
  </si>
  <si>
    <t>TEMPORARY GROUND ANCHOR</t>
  </si>
  <si>
    <t>866E00300</t>
  </si>
  <si>
    <t>INVESTIGATIVE ANCHOR PULLOUT TESTS</t>
  </si>
  <si>
    <t>866E00400</t>
  </si>
  <si>
    <t>PERFORMANCE TEST</t>
  </si>
  <si>
    <t>866E00500</t>
  </si>
  <si>
    <t>EXTENDED CREEP TEST</t>
  </si>
  <si>
    <t>866E01000</t>
  </si>
  <si>
    <t>PRE-GROUTING IN ROCK</t>
  </si>
  <si>
    <t>866E01100</t>
  </si>
  <si>
    <t>REDRILLING PRE-GROUTED HOLES IN ROCK</t>
  </si>
  <si>
    <t>867E00100</t>
  </si>
  <si>
    <t>TEMPORARY WIRE FACED MECHANICALLY STABILIZED EARTH WALL</t>
  </si>
  <si>
    <t>867E00101</t>
  </si>
  <si>
    <t>TEMPORARY WIRE FACED MECHANICALLY STABILIZED EARTH WALL, AS PER PLAN</t>
  </si>
  <si>
    <t>869E00100</t>
  </si>
  <si>
    <t>HIGH LOAD MULTI-ROTATIONAL (HLMR) BEARINGS</t>
  </si>
  <si>
    <t>869E00101</t>
  </si>
  <si>
    <t>HIGH LOAD MULTI-ROTATIONAL (HLMR) BEARINGS, AS PER PLAN</t>
  </si>
  <si>
    <t>870E10000</t>
  </si>
  <si>
    <t>PREFABRICATED MODULAR RETAINING WALL</t>
  </si>
  <si>
    <t>870E10001</t>
  </si>
  <si>
    <t>PREFABRICATED MODULAR RETAINING WALL, AS PER PLAN</t>
  </si>
  <si>
    <t>870E11000</t>
  </si>
  <si>
    <t>870E11100</t>
  </si>
  <si>
    <t>870E12000</t>
  </si>
  <si>
    <t>870E12100</t>
  </si>
  <si>
    <t>870E12500</t>
  </si>
  <si>
    <t>870E14000</t>
  </si>
  <si>
    <t>870E15000</t>
  </si>
  <si>
    <t>PMRW INSPECTION AND COMPACTION TESTING</t>
  </si>
  <si>
    <t>871E10000</t>
  </si>
  <si>
    <t>EMBANKMENT USING FLY ASH</t>
  </si>
  <si>
    <t>871E10020</t>
  </si>
  <si>
    <t>EMBANKMENT USING BOTTOM ASH</t>
  </si>
  <si>
    <t>871E10040</t>
  </si>
  <si>
    <t>EMBANKMENT USING FOUNDRY SAND</t>
  </si>
  <si>
    <t>871E10060</t>
  </si>
  <si>
    <t>EMBANKMENT USING RECYCLED GLASS</t>
  </si>
  <si>
    <t>871E10080</t>
  </si>
  <si>
    <t>EMBANKMENT USING TIRE SHREDS</t>
  </si>
  <si>
    <t>871E10090</t>
  </si>
  <si>
    <t>EMBANKMENT USING PETROLEUM CONTAMINATED SOIL</t>
  </si>
  <si>
    <t>871E10110</t>
  </si>
  <si>
    <t>EMBANKMENT USING RECYCLED MATERIALS</t>
  </si>
  <si>
    <t>871E30000</t>
  </si>
  <si>
    <t>SOILS CONSULTANT ANALYSIS</t>
  </si>
  <si>
    <t>872E10000</t>
  </si>
  <si>
    <t>VOID REDUCING ASPHALT MEMBRANE (VRAM)</t>
  </si>
  <si>
    <t>872E10001</t>
  </si>
  <si>
    <t>VOID REDUCING ASPHALT MEMBRANE (VRAM), AS PER PLAN</t>
  </si>
  <si>
    <t>874E20000</t>
  </si>
  <si>
    <t>LONGITUDINAL JOINT PREPARATION</t>
  </si>
  <si>
    <t>874E20001</t>
  </si>
  <si>
    <t>LONGITUDINAL JOINT PREPARATION, AS PER PLAN</t>
  </si>
  <si>
    <t>874E21000</t>
  </si>
  <si>
    <t>874E21001</t>
  </si>
  <si>
    <t>875E10000</t>
  </si>
  <si>
    <t>LONGITUDINAL JOINT ADHESIVE</t>
  </si>
  <si>
    <t>878E25000</t>
  </si>
  <si>
    <t>INSPECTION AND COMPACTION TESTING OF UNBOUND MATERIALS</t>
  </si>
  <si>
    <t>880E10000</t>
  </si>
  <si>
    <t>ASPHALT CONCRETE WITH WARRANTY (5 YEARS)</t>
  </si>
  <si>
    <t>880E10001</t>
  </si>
  <si>
    <t>ASPHALT CONCRETE WITH WARRANTY (5 YEARS), AS PER PLAN</t>
  </si>
  <si>
    <t>880E15000</t>
  </si>
  <si>
    <t>ASPHALT CONCRETE WITH WARRANTY (7 YEARS)</t>
  </si>
  <si>
    <t>880E15001</t>
  </si>
  <si>
    <t>ASPHALT CONCRETE WITH WARRANTY (7 YEARS), AS PER PLAN</t>
  </si>
  <si>
    <t>880E99000</t>
  </si>
  <si>
    <t>SPECIAL - ASPHALT PAVEMENT (5 YEAR WARRANTY)</t>
  </si>
  <si>
    <t>880E99050</t>
  </si>
  <si>
    <t>SPECIAL - ASPHALT PAVEMENT (7 YEAR WARRANTY)</t>
  </si>
  <si>
    <t>881E10000</t>
  </si>
  <si>
    <t>MICROSURFACING WITH WARRANTY, SINGLE COURSE</t>
  </si>
  <si>
    <t>881E10001</t>
  </si>
  <si>
    <t>MICROSURFACING WITH WARRANTY, SINGLE COURSE, AS PER PLAN</t>
  </si>
  <si>
    <t>881E20000</t>
  </si>
  <si>
    <t>MICROSURFACING WITH WARRANTY, MULTIPLE COURSE</t>
  </si>
  <si>
    <t>881E20001</t>
  </si>
  <si>
    <t>MICROSURFACING WITH WARRANTY, MULTIPLE COURSE, AS PER PLAN</t>
  </si>
  <si>
    <t>882E10000</t>
  </si>
  <si>
    <t>SINGLE CHIP SEAL WITH TWO YEAR WARRANTY</t>
  </si>
  <si>
    <t>882E10001</t>
  </si>
  <si>
    <t>SINGLE CHIP SEAL WITH TWO YEAR WARRANTY, AS PER PLAN</t>
  </si>
  <si>
    <t>882E20000</t>
  </si>
  <si>
    <t>DOUBLE CHIP SEAL WITH TWO YEAR WARRANTY</t>
  </si>
  <si>
    <t>882E20001</t>
  </si>
  <si>
    <t>DOUBLE CHIP SEAL WITH TWO YEAR WARRANTY, AS PER PLAN</t>
  </si>
  <si>
    <t>882E98000</t>
  </si>
  <si>
    <t>CHIP SEAL, MISC.:</t>
  </si>
  <si>
    <t>883E00050</t>
  </si>
  <si>
    <t>SURFACE PREPARATION OF STRUCTURAL STEEL, WITH WARRANTY</t>
  </si>
  <si>
    <t>883E00060</t>
  </si>
  <si>
    <t>883E00200</t>
  </si>
  <si>
    <t>FIELD METALLIZING OF STRUCTURAL STEEL, WITH WARRANTY</t>
  </si>
  <si>
    <t>883E00210</t>
  </si>
  <si>
    <t>883E00504</t>
  </si>
  <si>
    <t>GRINDING FINS, TEARS, SLIVERS ON STRUCTURAL STEEL</t>
  </si>
  <si>
    <t>884E00500</t>
  </si>
  <si>
    <t>VARIABLE THICKNESS PORTLAND CEMENT CONCRETE PAVEMENT (7 YEAR WARRANTY)</t>
  </si>
  <si>
    <t>884E10000</t>
  </si>
  <si>
    <t>8" PORTLAND CEMENT CONCRETE PAVEMENT (7 YEAR WARRANTY)</t>
  </si>
  <si>
    <t>884E10050</t>
  </si>
  <si>
    <t>9" PORTLAND CEMENT CONCRETE PAVEMENT (7 YEAR WARRANTY)</t>
  </si>
  <si>
    <t>884E10051</t>
  </si>
  <si>
    <t>9" PORTLAND CEMENT CONCRETE PAVEMENT (7 YEAR WARRANTY), AS PER PLAN</t>
  </si>
  <si>
    <t>884E10080</t>
  </si>
  <si>
    <t>9.5" PORTLAND CEMENT CONCRETE PAVEMENT (7 YEAR WARRANTY)</t>
  </si>
  <si>
    <t>884E10100</t>
  </si>
  <si>
    <t>10" PORTLAND CEMENT CONCRETE PAVEMENT (7 YEAR WARRANTY)</t>
  </si>
  <si>
    <t>884E10150</t>
  </si>
  <si>
    <t>11" PORTLAND CEMENT CONCRETE PAVEMENT (7 YEAR WARRANTY)</t>
  </si>
  <si>
    <t>884E10200</t>
  </si>
  <si>
    <t>12" PORTLAND CEMENT CONCRETE PAVEMENT (7 YEAR WARRANTY)</t>
  </si>
  <si>
    <t>884E10201</t>
  </si>
  <si>
    <t>12" PORTLAND CEMENT CONCRETE PAVEMENT (7 YEAR WARRANTY), AS PER PLAN</t>
  </si>
  <si>
    <t>884E10240</t>
  </si>
  <si>
    <t>12.5" PORTLAND CEMENT CONCRETE PAVEMENT (7 YEAR WARRANTY)</t>
  </si>
  <si>
    <t>884E10250</t>
  </si>
  <si>
    <t>13" PORTLAND CEMENT CONCRETE PAVEMENT (7 YEAR WARRANTY)</t>
  </si>
  <si>
    <t>884E10270</t>
  </si>
  <si>
    <t>13.5" PORTLAND CEMENT CONCRETE PAVEMENT (7 YEAR WARRANTY)</t>
  </si>
  <si>
    <t>884E10300</t>
  </si>
  <si>
    <t>14" PORTLAND CEMENT CONCRETE PAVEMENT (7 YEAR WARRANTY)</t>
  </si>
  <si>
    <t>884E10320</t>
  </si>
  <si>
    <t>14.5" PORTLAND CEMENT CONCRETE PAVEMENT (7 YEAR WARRANTY)</t>
  </si>
  <si>
    <t>884E10321</t>
  </si>
  <si>
    <t>14.5" PORTLAND CEMENT CONCRETE PAVEMENT (7 YEAR WARRANTY), AS PER PLAN</t>
  </si>
  <si>
    <t>884E10350</t>
  </si>
  <si>
    <t>15" PORTLAND CEMENT CONCRETE PAVEMENT (7 YEAR WARRANTY)</t>
  </si>
  <si>
    <t>884E80000</t>
  </si>
  <si>
    <t>PORTLAND CEMENT CONCRETE PAVEMENT (7 YEAR WARRANTY), MISC.:</t>
  </si>
  <si>
    <t>884E99000</t>
  </si>
  <si>
    <t>SPECIAL - PORTLAND CEMENT CONCRETE PAVEMENT (7 YEAR WARRANTY)</t>
  </si>
  <si>
    <t>885E00050</t>
  </si>
  <si>
    <t>SURFACE PREPARATION OF EXISTING STRUCTURAL STEEL, WITH WARRANTY</t>
  </si>
  <si>
    <t>885E00051</t>
  </si>
  <si>
    <t>SURFACE PREPARATION OF EXISTING STRUCTURAL STEEL, WITH WARRANTY, AS PER PLAN</t>
  </si>
  <si>
    <t>885E00056</t>
  </si>
  <si>
    <t>FIELD PAINTING OF EXISTING STRUCTURAL STEEL, PRIME COAT, WITH WARRANTY</t>
  </si>
  <si>
    <t>885E00057</t>
  </si>
  <si>
    <t>FIELD PAINTING OF EXISTING STRUCTURAL STEEL, PRIME COAT, WITH WARRANTY, AS PER PLAN</t>
  </si>
  <si>
    <t>885E00060</t>
  </si>
  <si>
    <t>FIELD PAINTING OF EXISTING STRUCTURAL STEEL, INTERMEDIATE COAT, WITH WARRANTY</t>
  </si>
  <si>
    <t>885E00061</t>
  </si>
  <si>
    <t>FIELD PAINTING OF EXISTING STRUCTURAL STEEL, INTERMEDIATE COAT, WITH WARRANTY, AS PER PLAN</t>
  </si>
  <si>
    <t>885E00066</t>
  </si>
  <si>
    <t>FIELD PAINTING STRUCTURAL STEEL, FINISH COAT, WITH WARRANTY</t>
  </si>
  <si>
    <t>885E00067</t>
  </si>
  <si>
    <t>FIELD PAINTING STRUCTURAL STEEL, FINISH COAT, WITH WARRANTY, AS PER PLAN</t>
  </si>
  <si>
    <t>885E00100</t>
  </si>
  <si>
    <t>885E00200</t>
  </si>
  <si>
    <t>885E00300</t>
  </si>
  <si>
    <t>FIELD PAINTING STRUCTURAL STEEL, INTERMEDIATE COAT, WITH WARRANTY</t>
  </si>
  <si>
    <t>885E00400</t>
  </si>
  <si>
    <t>885E00504</t>
  </si>
  <si>
    <t>885E00800</t>
  </si>
  <si>
    <t>885E00850</t>
  </si>
  <si>
    <t>885E10000</t>
  </si>
  <si>
    <t>885E90000</t>
  </si>
  <si>
    <t>885E90010</t>
  </si>
  <si>
    <t>885E90020</t>
  </si>
  <si>
    <t>886E11000</t>
  </si>
  <si>
    <t>FOG SEAL</t>
  </si>
  <si>
    <t>888E10000</t>
  </si>
  <si>
    <t>HIGH FRICTION SURFACE TREATMENT, SINGLE LIFT</t>
  </si>
  <si>
    <t>888E10001</t>
  </si>
  <si>
    <t>HIGH FRICTION SURFACE TREATMENT, SINGLE LIFT, AS PER PLAN</t>
  </si>
  <si>
    <t>888E20000</t>
  </si>
  <si>
    <t>HIGH FRICTION SURFACE TREATMENT, DOUBLE LIFT</t>
  </si>
  <si>
    <t>888E20001</t>
  </si>
  <si>
    <t>HIGH FRICTION SURFACE TREATMENT, DOUBLE LIFT, AS PER PLAN</t>
  </si>
  <si>
    <t>889E10000</t>
  </si>
  <si>
    <t>LONGITUDINAL DIAMOND GROOVING</t>
  </si>
  <si>
    <t>892E10200</t>
  </si>
  <si>
    <t>QC/QA CONCRETE, CLASS QC2, SUPERSTRUCTURE (DECK) WITH WARRANTY</t>
  </si>
  <si>
    <t>892E10201</t>
  </si>
  <si>
    <t>QC/QA CONCRETE, CLASS QC2, SUPERSTRUCTURE (DECK) WITH WARRANTY, AS PER PLAN</t>
  </si>
  <si>
    <t>892E10400</t>
  </si>
  <si>
    <t>QC/QA CONCRETE, CLASS QC3, SUPERSTRUCTURE (DECK) WITH WARRANTY</t>
  </si>
  <si>
    <t>892E10600</t>
  </si>
  <si>
    <t>892E10800</t>
  </si>
  <si>
    <t>893E10000</t>
  </si>
  <si>
    <t>CONTINUOUS FLIGHT AUGER (CFA) PILES, 12” DIAMETER</t>
  </si>
  <si>
    <t>893E10001</t>
  </si>
  <si>
    <t>CONTINUOUS FLIGHT AUGER (CFA) PILES, 12” DIAMETER, AS PER PLAN</t>
  </si>
  <si>
    <t>893E10100</t>
  </si>
  <si>
    <t>CONTINUOUS FLIGHT AUGER (CFA) PILES, 14” DIAMETER</t>
  </si>
  <si>
    <t>893E10101</t>
  </si>
  <si>
    <t>CONTINUOUS FLIGHT AUGER (CFA) PILES, 14” DIAMETER, AS PER PLAN</t>
  </si>
  <si>
    <t>893E10200</t>
  </si>
  <si>
    <t>CONTINUOUS FLIGHT AUGER (CFA) PILES, 16” DIAMETER</t>
  </si>
  <si>
    <t>893E10201</t>
  </si>
  <si>
    <t>CONTINUOUS FLIGHT AUGER (CFA) PILES, 16” DIAMETER, AS PER PLAN</t>
  </si>
  <si>
    <t>893E10300</t>
  </si>
  <si>
    <t>CONTINUOUS FLIGHT AUGER (CFA) PILES, 18” DIAMETER</t>
  </si>
  <si>
    <t>893E10301</t>
  </si>
  <si>
    <t>CONTINUOUS FLIGHT AUGER (CFA) PILES, 18” DIAMETER, AS PER PLAN</t>
  </si>
  <si>
    <t>893E10400</t>
  </si>
  <si>
    <t>CONTINUOUS FLIGHT AUGER (CFA) PILES, 24” DIAMETER</t>
  </si>
  <si>
    <t>893E10401</t>
  </si>
  <si>
    <t>CONTINUOUS FLIGHT AUGER (CFA) PILES, 24” DIAMETER, AS PER PLAN</t>
  </si>
  <si>
    <t>893E10500</t>
  </si>
  <si>
    <t>CONTINUOUS FLIGHT AUGER (CFA) PILES, 30” DIAMETER</t>
  </si>
  <si>
    <t>893E10501</t>
  </si>
  <si>
    <t>CONTINUOUS FLIGHT AUGER (CFA) PILES, 30” DIAMETER, AS PER PLAN</t>
  </si>
  <si>
    <t>893E10600</t>
  </si>
  <si>
    <t>CONTINUOUS FLIGHT AUGER (CFA) PILES, 36” DIAMETER</t>
  </si>
  <si>
    <t>893E10601</t>
  </si>
  <si>
    <t>CONTINUOUS FLIGHT AUGER (CFA) PILES, 36” DIAMETER, AS PER PLAN</t>
  </si>
  <si>
    <t>893E10700</t>
  </si>
  <si>
    <t>CONTINUOUS FLIGHT AUGER (CFA) PILES, 42” DIAMETER</t>
  </si>
  <si>
    <t>893E10701</t>
  </si>
  <si>
    <t>CONTINUOUS FLIGHT AUGER (CFA) PILES, 42” DIAMETER, AS PER PLAN</t>
  </si>
  <si>
    <t>893E10800</t>
  </si>
  <si>
    <t>CONTINUOUS FLIGHT AUGER (CFA) PILES, 48” DIAMETER</t>
  </si>
  <si>
    <t>893E10801</t>
  </si>
  <si>
    <t>CONTINUOUS FLIGHT AUGER (CFA) PILES, 48” DIAMETER, AS PER PLAN</t>
  </si>
  <si>
    <t>893E19000</t>
  </si>
  <si>
    <t>CONTINUOUS FLIGHT AUGER (CFA) PILES, MISC.:</t>
  </si>
  <si>
    <t>893E20000</t>
  </si>
  <si>
    <t>CONTINUOUS FLIGHT AUGER (CFA) PILES, INTEGRITY TEST</t>
  </si>
  <si>
    <t>893E20100</t>
  </si>
  <si>
    <t>CONTINUOUS FLIGHT AUGER (CFA) PILES, VERIFICATION LOAD TEST</t>
  </si>
  <si>
    <t>893E20200</t>
  </si>
  <si>
    <t>CONTINUOUS FLIGHT AUGER (CFA) PILES, PROOF LOAD TEST</t>
  </si>
  <si>
    <t>894E10000</t>
  </si>
  <si>
    <t>THERMAL INTEGRITY PROFILING (TIP) TEST</t>
  </si>
  <si>
    <t>894E10100</t>
  </si>
  <si>
    <t>CONCRETE CORE SAMPLING AND GROUTING</t>
  </si>
  <si>
    <t>894E10200</t>
  </si>
  <si>
    <t>CONCRETE CORE STRENGTH TEST</t>
  </si>
  <si>
    <t>895E10010</t>
  </si>
  <si>
    <t>MANUFACTURED WATER QUALITY STRUCTURE, TYPE 1</t>
  </si>
  <si>
    <t>895E10011</t>
  </si>
  <si>
    <t>MANUFACTURED WATER QUALITY STRUCTURE, TYPE 1, AS PER PLAN</t>
  </si>
  <si>
    <t>895E10020</t>
  </si>
  <si>
    <t>MANUFACTURED WATER QUALITY STRUCTURE, TYPE 2</t>
  </si>
  <si>
    <t>895E10021</t>
  </si>
  <si>
    <t>MANUFACTURED WATER QUALITY STRUCTURE, TYPE 2, AS PER PLAN</t>
  </si>
  <si>
    <t>895E10030</t>
  </si>
  <si>
    <t>MANUFACTURED WATER QUALITY STRUCTURE, TYPE 3</t>
  </si>
  <si>
    <t>895E10040</t>
  </si>
  <si>
    <t>MANUFACTURED WATER QUALITY STRUCTURE, TYPE 4</t>
  </si>
  <si>
    <t>896E00010</t>
  </si>
  <si>
    <t>PORTABLE NON-INTRUSIVE TRAFFIC SENSOR, CLASS I</t>
  </si>
  <si>
    <t>896E00012</t>
  </si>
  <si>
    <t>PORTABLE NON-INTRUSIVE TRAFFIC SENSOR, CLASS II</t>
  </si>
  <si>
    <t>896E00020</t>
  </si>
  <si>
    <t>896E00021</t>
  </si>
  <si>
    <t>897E01010</t>
  </si>
  <si>
    <t>PAVEMENT PLANING, ASPHALT CONCRETE, CLASS A</t>
  </si>
  <si>
    <t>897E01011</t>
  </si>
  <si>
    <t>PAVEMENT PLANING, ASPHALT CONCRETE, CLASS A, AS PER PLAN</t>
  </si>
  <si>
    <t>897E01020</t>
  </si>
  <si>
    <t>PAVEMENT PLANING, ASPHALT CONCRETE, CLASS B</t>
  </si>
  <si>
    <t>897E01021</t>
  </si>
  <si>
    <t>PAVEMENT PLANING, ASPHALT CONCRETE, CLASS B, AS PER PLAN</t>
  </si>
  <si>
    <t>897E02000</t>
  </si>
  <si>
    <t>897E02001</t>
  </si>
  <si>
    <t>898E10000</t>
  </si>
  <si>
    <t>WIRELESS MAGNETOMETER DETECTION SYSTEM</t>
  </si>
  <si>
    <t>898E10001</t>
  </si>
  <si>
    <t>WIRELESS MAGNETOMETER DETECTION SYSTEM, AS PER PLAN</t>
  </si>
  <si>
    <t>898E15000</t>
  </si>
  <si>
    <t>TRAINING FOR WIRELESS MAGNETOMETER DETECTION SYSTEM</t>
  </si>
  <si>
    <t>899E10000</t>
  </si>
  <si>
    <t>CURED-IN-PLACE PIPE LINER</t>
  </si>
  <si>
    <t>899E10001</t>
  </si>
  <si>
    <t>CURED-IN-PLACE PIPE LINER, AS PER PLAN</t>
  </si>
  <si>
    <t>900E00100</t>
  </si>
  <si>
    <t>RAILROAD FLAGGING SERVICES</t>
  </si>
  <si>
    <t>900E01000</t>
  </si>
  <si>
    <t>ADD SUPP DESC - RAIL ONLY</t>
  </si>
  <si>
    <t>900E10000</t>
  </si>
  <si>
    <t>900E11000</t>
  </si>
  <si>
    <t>900E12000</t>
  </si>
  <si>
    <t>TKFT</t>
  </si>
  <si>
    <t>900E13000</t>
  </si>
  <si>
    <t>PAIR</t>
  </si>
  <si>
    <t>900E14000</t>
  </si>
  <si>
    <t>JT</t>
  </si>
  <si>
    <t>900E15000</t>
  </si>
  <si>
    <t>900E16000</t>
  </si>
  <si>
    <t>900E17000</t>
  </si>
  <si>
    <t>900E19000</t>
  </si>
  <si>
    <t>900E20000</t>
  </si>
  <si>
    <t>900E21000</t>
  </si>
  <si>
    <t>BNDL</t>
  </si>
  <si>
    <t>900E22000</t>
  </si>
  <si>
    <t>950E10000</t>
  </si>
  <si>
    <t>SPECIAL - SALT SHED DEMOLISHED</t>
  </si>
  <si>
    <t>950E14000</t>
  </si>
  <si>
    <t>SPECIAL - SALT DOME CONSTRUCTED, 51'</t>
  </si>
  <si>
    <t>950E14010</t>
  </si>
  <si>
    <t>SPECIAL - SALT DOME CONSTRUCTED, 56'</t>
  </si>
  <si>
    <t>950E15000</t>
  </si>
  <si>
    <t>SPECIAL - SALT DOME CONSTRUCTED, 62'</t>
  </si>
  <si>
    <t>950E16000</t>
  </si>
  <si>
    <t>SPECIAL - SALT DOME CONSTRUCTED, 61'</t>
  </si>
  <si>
    <t>950E20000</t>
  </si>
  <si>
    <t>SPECIAL - SALT DOME CONSTRUCTED, 72'</t>
  </si>
  <si>
    <t>950E20010</t>
  </si>
  <si>
    <t>SPECIAL - SALT DOME CONSTRUCTED, 82'</t>
  </si>
  <si>
    <t>950E30000</t>
  </si>
  <si>
    <t>SPECIAL - SALT DOME CONSTRUCTED, 100'</t>
  </si>
  <si>
    <t>950E35000</t>
  </si>
  <si>
    <t>SPECIAL - ROOF REPLACEMENT</t>
  </si>
  <si>
    <t>950E40000</t>
  </si>
  <si>
    <t>SPECIAL - MANUFACTURED OFFICE, 44'</t>
  </si>
  <si>
    <t>950E50000</t>
  </si>
  <si>
    <t>SPECIAL - FACILITIES</t>
  </si>
  <si>
    <t>950E51000</t>
  </si>
  <si>
    <t>990E10000</t>
  </si>
  <si>
    <t>ESTIMATED COST OF REPAIRS TO DETOUR</t>
  </si>
  <si>
    <t>990E10010</t>
  </si>
  <si>
    <t>ESTIMATED COST OF RIGHT OF WAY</t>
  </si>
  <si>
    <t>990E10020</t>
  </si>
  <si>
    <t>ESTIMATED COST OF ENGINEERING, SUPERINTENDENCE AND CONTINGENCIES</t>
  </si>
  <si>
    <t>990E10030</t>
  </si>
  <si>
    <t>ESTIMATED COST OF PRELIMINARY ENGINEERING</t>
  </si>
  <si>
    <t>990E10040</t>
  </si>
  <si>
    <t>ESTIMATED COST OF FORCE ACCOUNT WORK</t>
  </si>
  <si>
    <t>990E10500</t>
  </si>
  <si>
    <t>ESTIMATED COST OF INCENTIVE/DISINCENTIVE PAYMENT</t>
  </si>
  <si>
    <t>990E20000</t>
  </si>
  <si>
    <t>FORCE ACCOUNT</t>
  </si>
  <si>
    <t>SITE MANAGER USE ONLY</t>
  </si>
  <si>
    <t>990E20010</t>
  </si>
  <si>
    <t>DIFFERENCE BETWEEN ESTIMATED AND ACTUAL COST OF FORCE ACCOUNT</t>
  </si>
  <si>
    <t>990E21000</t>
  </si>
  <si>
    <t>INTEREST PAYMENTS</t>
  </si>
  <si>
    <t>990E24000</t>
  </si>
  <si>
    <t>BITUMINOUS PRICE ADJUSTMENT</t>
  </si>
  <si>
    <t>990E24100</t>
  </si>
  <si>
    <t>446 ADJUSTMENT</t>
  </si>
  <si>
    <t>990E24130</t>
  </si>
  <si>
    <t>447 MAT DENSITY ADJUSTMENT</t>
  </si>
  <si>
    <t>990E24170</t>
  </si>
  <si>
    <t>447 JOINT DENSITY ADJUSTMENT</t>
  </si>
  <si>
    <t>990E24200</t>
  </si>
  <si>
    <t>448 ADJUSTMENT</t>
  </si>
  <si>
    <t>990E24300</t>
  </si>
  <si>
    <t>PAVEMENT SMOOTHNESS ADJUSTMENT (PN 420)</t>
  </si>
  <si>
    <t>990E24350</t>
  </si>
  <si>
    <t>BRIDGE SMOOTHNESS ADJUSTMENT (PN 555)</t>
  </si>
  <si>
    <t>990E24400</t>
  </si>
  <si>
    <t>STEEL PRICE ADJUSTMENT</t>
  </si>
  <si>
    <t>990E24500</t>
  </si>
  <si>
    <t>QC / QA</t>
  </si>
  <si>
    <t>990E24600</t>
  </si>
  <si>
    <t>LANDSCAPING ADJUSTMENT</t>
  </si>
  <si>
    <t>990E24700</t>
  </si>
  <si>
    <t>104.02 ADJUSTMENT</t>
  </si>
  <si>
    <t>990E24800</t>
  </si>
  <si>
    <t>NON-SPEC MATERIAL DEDUCTION</t>
  </si>
  <si>
    <t>990E24900</t>
  </si>
  <si>
    <t>109.05 - BUY BACK MATERIAL</t>
  </si>
  <si>
    <t>990E25000</t>
  </si>
  <si>
    <t>FUEL PRICE ADJUSTMENT</t>
  </si>
  <si>
    <t>990E25100</t>
  </si>
  <si>
    <t>UTILITY CONFLICT/DELAYS</t>
  </si>
  <si>
    <t>990E25200</t>
  </si>
  <si>
    <t>ABANDONED UTILITY CONFLICT/DELAYS</t>
  </si>
  <si>
    <t>990E25300</t>
  </si>
  <si>
    <t>105.03 NON-CONFORMANCE ADJUSTMENT</t>
  </si>
  <si>
    <t>990E25400</t>
  </si>
  <si>
    <t>LUMP SUM ADJUSTMENT - GENERAL / OTHER ITEMS</t>
  </si>
  <si>
    <t>990E25500</t>
  </si>
  <si>
    <t>FAILURE TO MEET DBE COMMITMENTS</t>
  </si>
  <si>
    <t>990E30000</t>
  </si>
  <si>
    <t>AGREED LUMP SUM</t>
  </si>
  <si>
    <t>990E40000</t>
  </si>
  <si>
    <t>AGREED UNIT PRICE</t>
  </si>
  <si>
    <t>990E40010</t>
  </si>
  <si>
    <t>990E40020</t>
  </si>
  <si>
    <t>990E40030</t>
  </si>
  <si>
    <t>990E40050</t>
  </si>
  <si>
    <t>990E40060</t>
  </si>
  <si>
    <t>990E40070</t>
  </si>
  <si>
    <t>990E40080</t>
  </si>
  <si>
    <t>990E40090</t>
  </si>
  <si>
    <t>990E40100</t>
  </si>
  <si>
    <t>990E50000</t>
  </si>
  <si>
    <t>990E50100</t>
  </si>
  <si>
    <t>990E50110</t>
  </si>
  <si>
    <t>990E50120</t>
  </si>
  <si>
    <t>990E50130</t>
  </si>
  <si>
    <t>990E50140</t>
  </si>
  <si>
    <t>CONNECTOR TRAIL</t>
  </si>
  <si>
    <t>LT/RT</t>
  </si>
  <si>
    <t>DISC.</t>
  </si>
  <si>
    <t>204e10000</t>
  </si>
  <si>
    <t>204e50000</t>
  </si>
  <si>
    <t>254e01000</t>
  </si>
  <si>
    <t>408e10000</t>
  </si>
  <si>
    <t>441e70000</t>
  </si>
  <si>
    <t>823e40000</t>
  </si>
  <si>
    <t xml:space="preserve">PARKING LOT </t>
  </si>
  <si>
    <t xml:space="preserve">BIKEWAY RESURFACING </t>
  </si>
  <si>
    <t>PAVEMENT</t>
  </si>
  <si>
    <t>LT</t>
  </si>
  <si>
    <t>RT</t>
  </si>
  <si>
    <t>TOTALS CARRIED TO THE GENERAL SUMMARY</t>
  </si>
  <si>
    <t>AGG STEP</t>
  </si>
  <si>
    <t>SURFACE COURSE DEPTH</t>
  </si>
  <si>
    <t>INT STEP</t>
  </si>
  <si>
    <t>TACK COAT APPLICATION RATE</t>
  </si>
  <si>
    <t>INTERMEDIATE COURSE DEPTH</t>
  </si>
  <si>
    <t>NA</t>
  </si>
  <si>
    <t>BIKEWAY FULL-DEPTH REPLACEMENT</t>
  </si>
  <si>
    <t>- TUNNEL -</t>
  </si>
  <si>
    <t>TRAIL</t>
  </si>
  <si>
    <t>PARKING LOT</t>
  </si>
  <si>
    <t>SUB-TOTALS: CONNECTOR TRAIL</t>
  </si>
  <si>
    <t>SUB-TOTALS: PARKING LOT</t>
  </si>
  <si>
    <t>CURB/SAWCUT ALONG U.S. 40</t>
  </si>
  <si>
    <t>SUB-TOTALS: CURB/SAWCUT ALONG U.S. 40</t>
  </si>
  <si>
    <t>SUB-TOTALS: BIKEWAY FULL-DEPTH REPLACEMENT</t>
  </si>
  <si>
    <t>ADDITIVE ALTERNATE 2</t>
  </si>
  <si>
    <t>PVMT REM</t>
  </si>
  <si>
    <t>STATION</t>
  </si>
  <si>
    <t>END AREAS</t>
  </si>
  <si>
    <t>VOLUMES</t>
  </si>
  <si>
    <t>END WIDTH</t>
  </si>
  <si>
    <t>AREA</t>
  </si>
  <si>
    <t>VOLUMES GENERATED BY ORD MODEL</t>
  </si>
  <si>
    <t>ASSUMES 3' ON EACH SIDE OF THE TRAIL WILL NEED TO BE RE-SEEDED</t>
  </si>
  <si>
    <t>GRAND TOTALS</t>
  </si>
  <si>
    <t>TOTALS: CONNECTOR TRAIL
CARRIED TO SHEET 17</t>
  </si>
  <si>
    <t>SOLDIER PILE WALL</t>
  </si>
  <si>
    <t>TOTALS: SOLDIER PILE WALL
CARRIED TO SHEET 67</t>
  </si>
  <si>
    <t>EA</t>
  </si>
  <si>
    <t>INTER SEEDING</t>
  </si>
  <si>
    <t>M GAL</t>
  </si>
  <si>
    <t>M SQ FT</t>
  </si>
  <si>
    <t>TOTAL SEEDING AND MULCHING</t>
  </si>
  <si>
    <t>(NO MOWING FOR SINGLE CONSTRUCTION SEASON)</t>
  </si>
  <si>
    <t>(CARRIED TO SHEET 5)</t>
  </si>
  <si>
    <t>TOTALS: CARRIED TO GENERAL SUMMARY</t>
  </si>
  <si>
    <t>SUB-TOTAL: BIKEWAY FULL-DEPTH REPLACEMENT</t>
  </si>
  <si>
    <t>TOTAL: CARRIED TO SHEET 5</t>
  </si>
  <si>
    <t>TOTAL: CONNECTOR TRAIL CARRIED TO SHEET 17</t>
  </si>
  <si>
    <t>TOTAL: SOLDIER PILE WALL CARRIED TO SHEET 67</t>
  </si>
  <si>
    <t>GRAND TOTAL</t>
  </si>
  <si>
    <t>TOTAL: PARKING LOT CARRIED TO SHEET 25</t>
  </si>
  <si>
    <t xml:space="preserve"> SUB TOTALS: PARKING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</si>
</sst>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&quot;+&quot;00.00"/>
    <numFmt numFmtId="165" formatCode="0\)"/>
    <numFmt numFmtId="166" formatCode="&quot;PAVEMENT CALC SHEET &quot;#"/>
    <numFmt numFmtId="167" formatCode="0\+00.00"/>
  </numFmts>
  <fonts count="1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4" fillId="0" borderId="0" xfId="0" applyFont="1" applyFill="1" applyAlignment="1" applyProtection="1">
      <alignment vertical="center"/>
    </xf>
    <xf numFmtId="1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1" fontId="4" fillId="2" borderId="0" xfId="0" applyNumberFormat="1" applyFont="1" applyFill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/>
    <xf numFmtId="0" fontId="3" fillId="0" borderId="9" xfId="0" applyFon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6" borderId="1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NumberFormat="1" applyFont="1" applyFill="1" applyAlignment="1" applyProtection="1">
      <alignment horizontal="right" vertical="center"/>
    </xf>
    <xf numFmtId="0" fontId="4" fillId="3" borderId="0" xfId="0" applyFont="1" applyFill="1" applyAlignment="1" applyProtection="1">
      <alignment vertical="center"/>
    </xf>
    <xf numFmtId="0" fontId="5" fillId="3" borderId="0" xfId="1" applyFont="1" applyFill="1" applyAlignment="1" applyProtection="1">
      <alignment vertical="center"/>
    </xf>
    <xf numFmtId="165" fontId="3" fillId="3" borderId="0" xfId="0" applyNumberFormat="1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Border="1" applyAlignment="1" applyProtection="1">
      <alignment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 wrapText="1"/>
    </xf>
    <xf numFmtId="0" fontId="9" fillId="0" borderId="13" xfId="0" applyFont="1" applyFill="1" applyBorder="1" applyAlignment="1" applyProtection="1">
      <alignment horizontal="right" vertical="center" wrapText="1"/>
    </xf>
    <xf numFmtId="0" fontId="4" fillId="6" borderId="0" xfId="0" applyFont="1" applyFill="1" applyBorder="1" applyAlignment="1" applyProtection="1">
      <alignment vertical="center"/>
      <protection locked="0"/>
    </xf>
    <xf numFmtId="11" fontId="9" fillId="0" borderId="13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</xf>
    <xf numFmtId="1" fontId="4" fillId="9" borderId="1" xfId="0" applyNumberFormat="1" applyFont="1" applyFill="1" applyBorder="1" applyAlignment="1" applyProtection="1">
      <alignment vertical="center"/>
    </xf>
    <xf numFmtId="0" fontId="4" fillId="9" borderId="1" xfId="0" applyFont="1" applyFill="1" applyBorder="1" applyAlignment="1" applyProtection="1">
      <alignment horizontal="center" vertical="center"/>
    </xf>
    <xf numFmtId="2" fontId="4" fillId="3" borderId="0" xfId="0" applyNumberFormat="1" applyFont="1" applyFill="1" applyAlignment="1" applyProtection="1">
      <alignment vertical="center"/>
    </xf>
    <xf numFmtId="2" fontId="7" fillId="3" borderId="0" xfId="0" applyNumberFormat="1" applyFont="1" applyFill="1" applyAlignment="1" applyProtection="1">
      <alignment vertical="center"/>
    </xf>
    <xf numFmtId="2" fontId="4" fillId="3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2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2" fontId="4" fillId="2" borderId="0" xfId="0" quotePrefix="1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center" textRotation="90" wrapText="1"/>
    </xf>
    <xf numFmtId="2" fontId="4" fillId="0" borderId="2" xfId="0" applyNumberFormat="1" applyFont="1" applyFill="1" applyBorder="1" applyAlignment="1" applyProtection="1">
      <alignment horizontal="center" vertical="center" textRotation="90" wrapText="1"/>
    </xf>
    <xf numFmtId="2" fontId="4" fillId="9" borderId="1" xfId="0" applyNumberFormat="1" applyFont="1" applyFill="1" applyBorder="1" applyAlignment="1" applyProtection="1">
      <alignment vertical="center"/>
    </xf>
    <xf numFmtId="2" fontId="7" fillId="9" borderId="1" xfId="0" applyNumberFormat="1" applyFont="1" applyFill="1" applyBorder="1" applyAlignment="1" applyProtection="1">
      <alignment vertical="center"/>
    </xf>
    <xf numFmtId="1" fontId="3" fillId="1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4" fillId="6" borderId="0" xfId="0" applyNumberFormat="1" applyFont="1" applyFill="1" applyBorder="1" applyAlignment="1" applyProtection="1">
      <alignment vertical="center"/>
      <protection locked="0"/>
    </xf>
    <xf numFmtId="1" fontId="3" fillId="8" borderId="1" xfId="0" applyNumberFormat="1" applyFont="1" applyFill="1" applyBorder="1" applyAlignment="1" applyProtection="1">
      <alignment horizontal="right" vertical="center"/>
    </xf>
    <xf numFmtId="1" fontId="3" fillId="8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Alignment="1" applyProtection="1">
      <alignment vertical="center"/>
    </xf>
    <xf numFmtId="1" fontId="3" fillId="6" borderId="11" xfId="0" applyNumberFormat="1" applyFont="1" applyFill="1" applyBorder="1" applyAlignment="1" applyProtection="1">
      <alignment vertical="center"/>
      <protection locked="0"/>
    </xf>
    <xf numFmtId="1" fontId="10" fillId="10" borderId="1" xfId="0" applyNumberFormat="1" applyFont="1" applyFill="1" applyBorder="1" applyAlignment="1" applyProtection="1">
      <alignment horizontal="center" vertical="center"/>
      <protection locked="0"/>
    </xf>
    <xf numFmtId="1" fontId="4" fillId="6" borderId="11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10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right" vertical="center"/>
    </xf>
    <xf numFmtId="1" fontId="3" fillId="8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1" fontId="1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" fontId="3" fillId="8" borderId="1" xfId="0" applyNumberFormat="1" applyFont="1" applyFill="1" applyBorder="1" applyAlignment="1" applyProtection="1">
      <alignment horizontal="right" vertical="center"/>
      <protection locked="0"/>
    </xf>
    <xf numFmtId="2" fontId="7" fillId="0" borderId="3" xfId="0" applyNumberFormat="1" applyFont="1" applyFill="1" applyBorder="1" applyAlignment="1" applyProtection="1">
      <alignment horizontal="center" vertical="center" textRotation="90" wrapText="1"/>
    </xf>
    <xf numFmtId="2" fontId="7" fillId="0" borderId="2" xfId="0" applyNumberFormat="1" applyFont="1" applyFill="1" applyBorder="1" applyAlignment="1" applyProtection="1">
      <alignment horizontal="center" vertical="center" textRotation="90" wrapText="1"/>
    </xf>
    <xf numFmtId="164" fontId="3" fillId="0" borderId="14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3" fillId="10" borderId="1" xfId="0" applyNumberFormat="1" applyFont="1" applyFill="1" applyBorder="1" applyAlignment="1" applyProtection="1">
      <alignment horizontal="right" vertical="center"/>
      <protection locked="0"/>
    </xf>
    <xf numFmtId="166" fontId="3" fillId="4" borderId="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" fontId="4" fillId="0" borderId="3" xfId="0" applyNumberFormat="1" applyFont="1" applyFill="1" applyBorder="1" applyAlignment="1" applyProtection="1">
      <alignment horizontal="center" vertical="center" textRotation="90"/>
    </xf>
    <xf numFmtId="1" fontId="4" fillId="0" borderId="2" xfId="0" applyNumberFormat="1" applyFont="1" applyFill="1" applyBorder="1" applyAlignment="1" applyProtection="1">
      <alignment horizontal="center" vertical="center" textRotation="90"/>
    </xf>
    <xf numFmtId="2" fontId="4" fillId="0" borderId="3" xfId="0" applyNumberFormat="1" applyFont="1" applyFill="1" applyBorder="1" applyAlignment="1" applyProtection="1">
      <alignment horizontal="center" vertical="center" textRotation="90" wrapText="1"/>
    </xf>
    <xf numFmtId="2" fontId="4" fillId="0" borderId="2" xfId="0" applyNumberFormat="1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7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167" fontId="4" fillId="0" borderId="1" xfId="0" quotePrefix="1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3" fillId="10" borderId="1" xfId="0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136</xdr:row>
      <xdr:rowOff>0</xdr:rowOff>
    </xdr:from>
    <xdr:to>
      <xdr:col>40</xdr:col>
      <xdr:colOff>0</xdr:colOff>
      <xdr:row>136</xdr:row>
      <xdr:rowOff>0</xdr:rowOff>
    </xdr:to>
    <xdr:sp macro="" textlink="">
      <xdr:nvSpPr>
        <xdr:cNvPr id="1110" name="Line 41"/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11" name="Line 42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136</xdr:row>
      <xdr:rowOff>0</xdr:rowOff>
    </xdr:from>
    <xdr:to>
      <xdr:col>53</xdr:col>
      <xdr:colOff>161925</xdr:colOff>
      <xdr:row>136</xdr:row>
      <xdr:rowOff>0</xdr:rowOff>
    </xdr:to>
    <xdr:sp macro="" textlink="">
      <xdr:nvSpPr>
        <xdr:cNvPr id="1112" name="Line 43"/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13" name="Line 44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136</xdr:row>
      <xdr:rowOff>0</xdr:rowOff>
    </xdr:from>
    <xdr:to>
      <xdr:col>40</xdr:col>
      <xdr:colOff>0</xdr:colOff>
      <xdr:row>136</xdr:row>
      <xdr:rowOff>0</xdr:rowOff>
    </xdr:to>
    <xdr:sp macro="" textlink="">
      <xdr:nvSpPr>
        <xdr:cNvPr id="1114" name="Line 45"/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15" name="Line 46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136</xdr:row>
      <xdr:rowOff>0</xdr:rowOff>
    </xdr:from>
    <xdr:to>
      <xdr:col>53</xdr:col>
      <xdr:colOff>161925</xdr:colOff>
      <xdr:row>136</xdr:row>
      <xdr:rowOff>0</xdr:rowOff>
    </xdr:to>
    <xdr:sp macro="" textlink="">
      <xdr:nvSpPr>
        <xdr:cNvPr id="1116" name="Line 47"/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17" name="Line 48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136</xdr:row>
      <xdr:rowOff>0</xdr:rowOff>
    </xdr:from>
    <xdr:to>
      <xdr:col>40</xdr:col>
      <xdr:colOff>0</xdr:colOff>
      <xdr:row>136</xdr:row>
      <xdr:rowOff>0</xdr:rowOff>
    </xdr:to>
    <xdr:sp macro="" textlink="">
      <xdr:nvSpPr>
        <xdr:cNvPr id="1118" name="Line 49"/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19" name="Line 50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136</xdr:row>
      <xdr:rowOff>0</xdr:rowOff>
    </xdr:from>
    <xdr:to>
      <xdr:col>53</xdr:col>
      <xdr:colOff>161925</xdr:colOff>
      <xdr:row>136</xdr:row>
      <xdr:rowOff>0</xdr:rowOff>
    </xdr:to>
    <xdr:sp macro="" textlink="">
      <xdr:nvSpPr>
        <xdr:cNvPr id="1120" name="Line 51"/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21" name="Line 52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136</xdr:row>
      <xdr:rowOff>0</xdr:rowOff>
    </xdr:from>
    <xdr:to>
      <xdr:col>40</xdr:col>
      <xdr:colOff>0</xdr:colOff>
      <xdr:row>136</xdr:row>
      <xdr:rowOff>0</xdr:rowOff>
    </xdr:to>
    <xdr:sp macro="" textlink="">
      <xdr:nvSpPr>
        <xdr:cNvPr id="1122" name="Line 54"/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23" name="Line 55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136</xdr:row>
      <xdr:rowOff>0</xdr:rowOff>
    </xdr:from>
    <xdr:to>
      <xdr:col>53</xdr:col>
      <xdr:colOff>161925</xdr:colOff>
      <xdr:row>136</xdr:row>
      <xdr:rowOff>0</xdr:rowOff>
    </xdr:to>
    <xdr:sp macro="" textlink="">
      <xdr:nvSpPr>
        <xdr:cNvPr id="1124" name="Line 56"/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136</xdr:row>
      <xdr:rowOff>0</xdr:rowOff>
    </xdr:from>
    <xdr:to>
      <xdr:col>52</xdr:col>
      <xdr:colOff>66675</xdr:colOff>
      <xdr:row>136</xdr:row>
      <xdr:rowOff>0</xdr:rowOff>
    </xdr:to>
    <xdr:sp macro="" textlink="">
      <xdr:nvSpPr>
        <xdr:cNvPr id="1125" name="Line 57"/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153</xdr:row>
      <xdr:rowOff>0</xdr:rowOff>
    </xdr:from>
    <xdr:to>
      <xdr:col>40</xdr:col>
      <xdr:colOff>0</xdr:colOff>
      <xdr:row>153</xdr:row>
      <xdr:rowOff>0</xdr:rowOff>
    </xdr:to>
    <xdr:sp macro="" textlink="">
      <xdr:nvSpPr>
        <xdr:cNvPr id="19" name="Line 41"/>
        <xdr:cNvSpPr>
          <a:spLocks noChangeShapeType="1"/>
        </xdr:cNvSpPr>
      </xdr:nvSpPr>
      <xdr:spPr bwMode="auto">
        <a:xfrm>
          <a:off x="22574250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20" name="Line 42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153</xdr:row>
      <xdr:rowOff>0</xdr:rowOff>
    </xdr:from>
    <xdr:to>
      <xdr:col>53</xdr:col>
      <xdr:colOff>161925</xdr:colOff>
      <xdr:row>153</xdr:row>
      <xdr:rowOff>0</xdr:rowOff>
    </xdr:to>
    <xdr:sp macro="" textlink="">
      <xdr:nvSpPr>
        <xdr:cNvPr id="21" name="Line 43"/>
        <xdr:cNvSpPr>
          <a:spLocks noChangeShapeType="1"/>
        </xdr:cNvSpPr>
      </xdr:nvSpPr>
      <xdr:spPr bwMode="auto">
        <a:xfrm rot="5400000">
          <a:off x="30260925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22" name="Line 44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153</xdr:row>
      <xdr:rowOff>0</xdr:rowOff>
    </xdr:from>
    <xdr:to>
      <xdr:col>40</xdr:col>
      <xdr:colOff>0</xdr:colOff>
      <xdr:row>153</xdr:row>
      <xdr:rowOff>0</xdr:rowOff>
    </xdr:to>
    <xdr:sp macro="" textlink="">
      <xdr:nvSpPr>
        <xdr:cNvPr id="23" name="Line 45"/>
        <xdr:cNvSpPr>
          <a:spLocks noChangeShapeType="1"/>
        </xdr:cNvSpPr>
      </xdr:nvSpPr>
      <xdr:spPr bwMode="auto">
        <a:xfrm>
          <a:off x="22574250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24" name="Line 46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153</xdr:row>
      <xdr:rowOff>0</xdr:rowOff>
    </xdr:from>
    <xdr:to>
      <xdr:col>53</xdr:col>
      <xdr:colOff>161925</xdr:colOff>
      <xdr:row>153</xdr:row>
      <xdr:rowOff>0</xdr:rowOff>
    </xdr:to>
    <xdr:sp macro="" textlink="">
      <xdr:nvSpPr>
        <xdr:cNvPr id="26" name="Line 47"/>
        <xdr:cNvSpPr>
          <a:spLocks noChangeShapeType="1"/>
        </xdr:cNvSpPr>
      </xdr:nvSpPr>
      <xdr:spPr bwMode="auto">
        <a:xfrm rot="5400000">
          <a:off x="30260925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27" name="Line 48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153</xdr:row>
      <xdr:rowOff>0</xdr:rowOff>
    </xdr:from>
    <xdr:to>
      <xdr:col>40</xdr:col>
      <xdr:colOff>0</xdr:colOff>
      <xdr:row>153</xdr:row>
      <xdr:rowOff>0</xdr:rowOff>
    </xdr:to>
    <xdr:sp macro="" textlink="">
      <xdr:nvSpPr>
        <xdr:cNvPr id="28" name="Line 49"/>
        <xdr:cNvSpPr>
          <a:spLocks noChangeShapeType="1"/>
        </xdr:cNvSpPr>
      </xdr:nvSpPr>
      <xdr:spPr bwMode="auto">
        <a:xfrm>
          <a:off x="22574250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29" name="Line 50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153</xdr:row>
      <xdr:rowOff>0</xdr:rowOff>
    </xdr:from>
    <xdr:to>
      <xdr:col>53</xdr:col>
      <xdr:colOff>161925</xdr:colOff>
      <xdr:row>153</xdr:row>
      <xdr:rowOff>0</xdr:rowOff>
    </xdr:to>
    <xdr:sp macro="" textlink="">
      <xdr:nvSpPr>
        <xdr:cNvPr id="30" name="Line 51"/>
        <xdr:cNvSpPr>
          <a:spLocks noChangeShapeType="1"/>
        </xdr:cNvSpPr>
      </xdr:nvSpPr>
      <xdr:spPr bwMode="auto">
        <a:xfrm rot="5400000">
          <a:off x="30260925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31" name="Line 52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153</xdr:row>
      <xdr:rowOff>0</xdr:rowOff>
    </xdr:from>
    <xdr:to>
      <xdr:col>40</xdr:col>
      <xdr:colOff>0</xdr:colOff>
      <xdr:row>153</xdr:row>
      <xdr:rowOff>0</xdr:rowOff>
    </xdr:to>
    <xdr:sp macro="" textlink="">
      <xdr:nvSpPr>
        <xdr:cNvPr id="32" name="Line 54"/>
        <xdr:cNvSpPr>
          <a:spLocks noChangeShapeType="1"/>
        </xdr:cNvSpPr>
      </xdr:nvSpPr>
      <xdr:spPr bwMode="auto">
        <a:xfrm>
          <a:off x="22574250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33" name="Line 55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161925</xdr:colOff>
      <xdr:row>153</xdr:row>
      <xdr:rowOff>0</xdr:rowOff>
    </xdr:from>
    <xdr:to>
      <xdr:col>53</xdr:col>
      <xdr:colOff>161925</xdr:colOff>
      <xdr:row>153</xdr:row>
      <xdr:rowOff>0</xdr:rowOff>
    </xdr:to>
    <xdr:sp macro="" textlink="">
      <xdr:nvSpPr>
        <xdr:cNvPr id="34" name="Line 56"/>
        <xdr:cNvSpPr>
          <a:spLocks noChangeShapeType="1"/>
        </xdr:cNvSpPr>
      </xdr:nvSpPr>
      <xdr:spPr bwMode="auto">
        <a:xfrm rot="5400000">
          <a:off x="30260925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66675</xdr:colOff>
      <xdr:row>153</xdr:row>
      <xdr:rowOff>0</xdr:rowOff>
    </xdr:from>
    <xdr:to>
      <xdr:col>52</xdr:col>
      <xdr:colOff>66675</xdr:colOff>
      <xdr:row>153</xdr:row>
      <xdr:rowOff>0</xdr:rowOff>
    </xdr:to>
    <xdr:sp macro="" textlink="">
      <xdr:nvSpPr>
        <xdr:cNvPr id="35" name="Line 57"/>
        <xdr:cNvSpPr>
          <a:spLocks noChangeShapeType="1"/>
        </xdr:cNvSpPr>
      </xdr:nvSpPr>
      <xdr:spPr bwMode="auto">
        <a:xfrm rot="5400000">
          <a:off x="29553354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SUPPDESCRREQUIRED</v>
          </cell>
          <cell r="G1" t="str">
            <v>ILSST1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>
            <v>0</v>
          </cell>
          <cell r="G2" t="str">
            <v>ODOT INTERNAL USE ONLY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F3">
            <v>0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F4">
            <v>0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F5">
            <v>0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F6">
            <v>0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F7">
            <v>0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>
            <v>0</v>
          </cell>
          <cell r="G8" t="str">
            <v>DESIGN BUILD PROJECTS ONLY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>
            <v>0</v>
          </cell>
          <cell r="G9" t="str">
            <v>DESIGN BUILD PROJECTS ONLY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>
            <v>0</v>
          </cell>
          <cell r="G10" t="str">
            <v>ODOT INTERNAL USE ONLY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>
            <v>0</v>
          </cell>
          <cell r="G11" t="str">
            <v>ODOT INTERNAL USE ONLY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>
            <v>0</v>
          </cell>
          <cell r="G12" t="str">
            <v>DESIGN BUILD PROJECTS ONLY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>
            <v>0</v>
          </cell>
          <cell r="G13" t="str">
            <v>DESIGN BUILD PROJECTS ONLY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>
            <v>0</v>
          </cell>
          <cell r="G14" t="str">
            <v>DESIGN BUILD PROJECTS ONLY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F15">
            <v>0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F16">
            <v>0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>
            <v>0</v>
          </cell>
          <cell r="G17" t="str">
            <v>DESIGN BUILD PROJECTS ONLY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>
            <v>0</v>
          </cell>
          <cell r="G18" t="str">
            <v>DESIGN BUILD PROJECTS ONLY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F19">
            <v>0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F20">
            <v>0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F21">
            <v>0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TREE REMOVED, 18"</v>
          </cell>
          <cell r="F22">
            <v>0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>
            <v>0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>
            <v>0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>
            <v>0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>
            <v>0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>
            <v>0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>
            <v>0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>
            <v>0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>
            <v>0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STUMP REMOVED, 18", AS PER PLAN</v>
          </cell>
          <cell r="F31">
            <v>0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>
            <v>0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>
            <v>0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F34">
            <v>0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F35">
            <v>0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F36">
            <v>0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F37">
            <v>0</v>
          </cell>
          <cell r="G37">
            <v>0</v>
          </cell>
        </row>
        <row r="38">
          <cell r="A38" t="str">
            <v>201E26530</v>
          </cell>
          <cell r="B38">
            <v>0</v>
          </cell>
          <cell r="C38" t="str">
            <v>EACH</v>
          </cell>
          <cell r="D38" t="str">
            <v>STUMP REMOVED, 60"</v>
          </cell>
          <cell r="F38">
            <v>0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F39">
            <v>0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RAILROAD CROSSING REMOVED, AS PER PLAN</v>
          </cell>
          <cell r="F40">
            <v>0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F41">
            <v>0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F42">
            <v>0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F43">
            <v>0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F44">
            <v>0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F45">
            <v>0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F46">
            <v>0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F47">
            <v>0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F48">
            <v>0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F49">
            <v>0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F50">
            <v>0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F51">
            <v>0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F52">
            <v>0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F53">
            <v>0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F54">
            <v>0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F55">
            <v>0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F56">
            <v>0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F57">
            <v>0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F58">
            <v>0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F59">
            <v>0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F60">
            <v>0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F61">
            <v>0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F62">
            <v>0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F63">
            <v>0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F64">
            <v>0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F65">
            <v>0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F66">
            <v>0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F67">
            <v>0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F68">
            <v>0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F69">
            <v>0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F70">
            <v>0</v>
          </cell>
          <cell r="G70">
            <v>0</v>
          </cell>
        </row>
        <row r="71">
          <cell r="A71" t="str">
            <v>202E30000</v>
          </cell>
          <cell r="C71" t="str">
            <v>SF</v>
          </cell>
          <cell r="D71" t="str">
            <v>WALK REMOVED</v>
          </cell>
          <cell r="F71">
            <v>0</v>
          </cell>
          <cell r="G71">
            <v>0</v>
          </cell>
        </row>
        <row r="72">
          <cell r="A72" t="str">
            <v>202E30001</v>
          </cell>
          <cell r="C72" t="str">
            <v>SF</v>
          </cell>
          <cell r="D72" t="str">
            <v>WALK REMOVED, AS PER PLAN</v>
          </cell>
          <cell r="F72">
            <v>0</v>
          </cell>
          <cell r="G72">
            <v>0</v>
          </cell>
        </row>
        <row r="73">
          <cell r="A73" t="str">
            <v>202E30200</v>
          </cell>
          <cell r="C73" t="str">
            <v>FT</v>
          </cell>
          <cell r="D73" t="str">
            <v>STEPS REMOVED</v>
          </cell>
          <cell r="F73">
            <v>0</v>
          </cell>
          <cell r="G73">
            <v>0</v>
          </cell>
        </row>
        <row r="74">
          <cell r="A74" t="str">
            <v>202E30204</v>
          </cell>
          <cell r="C74" t="str">
            <v>LS</v>
          </cell>
          <cell r="D74" t="str">
            <v>STEPS REMOVED</v>
          </cell>
          <cell r="F74">
            <v>0</v>
          </cell>
          <cell r="G74">
            <v>0</v>
          </cell>
        </row>
        <row r="75">
          <cell r="A75" t="str">
            <v>202E30600</v>
          </cell>
          <cell r="C75" t="str">
            <v>SY</v>
          </cell>
          <cell r="D75" t="str">
            <v>CONCRETE MEDIAN REMOVED</v>
          </cell>
          <cell r="F75">
            <v>0</v>
          </cell>
          <cell r="G75">
            <v>0</v>
          </cell>
        </row>
        <row r="76">
          <cell r="A76" t="str">
            <v>202E30601</v>
          </cell>
          <cell r="C76" t="str">
            <v>SY</v>
          </cell>
          <cell r="D76" t="str">
            <v>CONCRETE MEDIAN REMOVED, AS PER PLAN</v>
          </cell>
          <cell r="F76">
            <v>0</v>
          </cell>
          <cell r="G76">
            <v>0</v>
          </cell>
        </row>
        <row r="77">
          <cell r="A77" t="str">
            <v>202E30700</v>
          </cell>
          <cell r="C77" t="str">
            <v>FT</v>
          </cell>
          <cell r="D77" t="str">
            <v>CONCRETE BARRIER REMOVED</v>
          </cell>
          <cell r="F77">
            <v>0</v>
          </cell>
          <cell r="G77">
            <v>0</v>
          </cell>
        </row>
        <row r="78">
          <cell r="A78" t="str">
            <v>202E30701</v>
          </cell>
          <cell r="C78" t="str">
            <v>FT</v>
          </cell>
          <cell r="D78" t="str">
            <v>CONCRETE BARRIER REMOVED, AS PER PLAN</v>
          </cell>
          <cell r="F78">
            <v>0</v>
          </cell>
          <cell r="G78">
            <v>0</v>
          </cell>
        </row>
        <row r="79">
          <cell r="A79" t="str">
            <v>202E30800</v>
          </cell>
          <cell r="C79" t="str">
            <v>SY</v>
          </cell>
          <cell r="D79" t="str">
            <v>TRAFFIC ISLAND REMOVED</v>
          </cell>
          <cell r="F79">
            <v>0</v>
          </cell>
          <cell r="G79">
            <v>0</v>
          </cell>
        </row>
        <row r="80">
          <cell r="A80" t="str">
            <v>202E30801</v>
          </cell>
          <cell r="C80" t="str">
            <v>SY</v>
          </cell>
          <cell r="D80" t="str">
            <v>TRAFFIC ISLAND REMOVED, AS PER PLAN</v>
          </cell>
          <cell r="F80">
            <v>0</v>
          </cell>
          <cell r="G80">
            <v>0</v>
          </cell>
        </row>
        <row r="81">
          <cell r="A81" t="str">
            <v>202E32000</v>
          </cell>
          <cell r="C81" t="str">
            <v>FT</v>
          </cell>
          <cell r="D81" t="str">
            <v>CURB REMOVED</v>
          </cell>
          <cell r="F81">
            <v>0</v>
          </cell>
          <cell r="G81">
            <v>0</v>
          </cell>
        </row>
        <row r="82">
          <cell r="A82" t="str">
            <v>202E32001</v>
          </cell>
          <cell r="C82" t="str">
            <v>FT</v>
          </cell>
          <cell r="D82" t="str">
            <v>CURB REMOVED, AS PER PLAN</v>
          </cell>
          <cell r="F82">
            <v>0</v>
          </cell>
          <cell r="G82">
            <v>0</v>
          </cell>
        </row>
        <row r="83">
          <cell r="A83" t="str">
            <v>202E32300</v>
          </cell>
          <cell r="C83" t="str">
            <v>FT</v>
          </cell>
          <cell r="D83" t="str">
            <v>STONE CURB REMOVED FOR REUSE</v>
          </cell>
          <cell r="F83">
            <v>0</v>
          </cell>
          <cell r="G83">
            <v>0</v>
          </cell>
        </row>
        <row r="84">
          <cell r="A84" t="str">
            <v>202E32500</v>
          </cell>
          <cell r="C84" t="str">
            <v>FT</v>
          </cell>
          <cell r="D84" t="str">
            <v>CURB AND GUTTER REMOVED</v>
          </cell>
          <cell r="F84">
            <v>0</v>
          </cell>
          <cell r="G84">
            <v>0</v>
          </cell>
        </row>
        <row r="85">
          <cell r="A85" t="str">
            <v>202E32501</v>
          </cell>
          <cell r="C85" t="str">
            <v>FT</v>
          </cell>
          <cell r="D85" t="str">
            <v>CURB AND GUTTER REMOVED, AS PER PLAN</v>
          </cell>
          <cell r="F85">
            <v>0</v>
          </cell>
          <cell r="G85">
            <v>0</v>
          </cell>
        </row>
        <row r="86">
          <cell r="A86" t="str">
            <v>202E32600</v>
          </cell>
          <cell r="C86" t="str">
            <v>FT</v>
          </cell>
          <cell r="D86" t="str">
            <v>GUTTER REMOVED</v>
          </cell>
          <cell r="F86">
            <v>0</v>
          </cell>
          <cell r="G86">
            <v>0</v>
          </cell>
        </row>
        <row r="87">
          <cell r="A87" t="str">
            <v>202E32601</v>
          </cell>
          <cell r="C87" t="str">
            <v>FT</v>
          </cell>
          <cell r="D87" t="str">
            <v>GUTTER REMOVED, AS PER PLAN</v>
          </cell>
          <cell r="F87">
            <v>0</v>
          </cell>
          <cell r="G87">
            <v>0</v>
          </cell>
        </row>
        <row r="88">
          <cell r="A88" t="str">
            <v>202E32700</v>
          </cell>
          <cell r="C88" t="str">
            <v>SY</v>
          </cell>
          <cell r="D88" t="str">
            <v>GUTTER REMOVED</v>
          </cell>
          <cell r="F88">
            <v>0</v>
          </cell>
          <cell r="G88">
            <v>0</v>
          </cell>
        </row>
        <row r="89">
          <cell r="A89" t="str">
            <v>202E32800</v>
          </cell>
          <cell r="C89" t="str">
            <v>SY</v>
          </cell>
          <cell r="D89" t="str">
            <v>CONCRETE SLOPE PROTECTION REMOVED</v>
          </cell>
          <cell r="F89">
            <v>0</v>
          </cell>
          <cell r="G89">
            <v>0</v>
          </cell>
        </row>
        <row r="90">
          <cell r="A90" t="str">
            <v>202E32801</v>
          </cell>
          <cell r="C90" t="str">
            <v>SY</v>
          </cell>
          <cell r="D90" t="str">
            <v>CONCRETE SLOPE PROTECTION REMOVED, AS PER PLAN</v>
          </cell>
          <cell r="F90">
            <v>0</v>
          </cell>
          <cell r="G90">
            <v>0</v>
          </cell>
        </row>
        <row r="91">
          <cell r="A91" t="str">
            <v>202E34900</v>
          </cell>
          <cell r="C91" t="str">
            <v>FT</v>
          </cell>
          <cell r="D91" t="str">
            <v>PIPE REMOVED</v>
          </cell>
          <cell r="F91">
            <v>0</v>
          </cell>
          <cell r="G91">
            <v>0</v>
          </cell>
        </row>
        <row r="92">
          <cell r="A92" t="str">
            <v>202E35100</v>
          </cell>
          <cell r="C92" t="str">
            <v>FT</v>
          </cell>
          <cell r="D92" t="str">
            <v>PIPE REMOVED, 24" AND UNDER</v>
          </cell>
          <cell r="F92">
            <v>0</v>
          </cell>
          <cell r="G92">
            <v>0</v>
          </cell>
        </row>
        <row r="93">
          <cell r="A93" t="str">
            <v>202E35101</v>
          </cell>
          <cell r="C93" t="str">
            <v>FT</v>
          </cell>
          <cell r="D93" t="str">
            <v>PIPE REMOVED, 24" AND UNDER, AS PER PLAN</v>
          </cell>
          <cell r="F93">
            <v>0</v>
          </cell>
          <cell r="G93">
            <v>0</v>
          </cell>
        </row>
        <row r="94">
          <cell r="A94" t="str">
            <v>202E35200</v>
          </cell>
          <cell r="C94" t="str">
            <v>FT</v>
          </cell>
          <cell r="D94" t="str">
            <v>PIPE REMOVED, OVER 24"</v>
          </cell>
          <cell r="F94">
            <v>0</v>
          </cell>
          <cell r="G94">
            <v>0</v>
          </cell>
        </row>
        <row r="95">
          <cell r="A95" t="str">
            <v>202E35201</v>
          </cell>
          <cell r="C95" t="str">
            <v>FT</v>
          </cell>
          <cell r="D95" t="str">
            <v>PIPE REMOVED, OVER 24", AS PER PLAN</v>
          </cell>
          <cell r="F95">
            <v>0</v>
          </cell>
          <cell r="G95">
            <v>0</v>
          </cell>
        </row>
        <row r="96">
          <cell r="A96" t="str">
            <v>202E35300</v>
          </cell>
          <cell r="C96" t="str">
            <v>FT</v>
          </cell>
          <cell r="D96" t="str">
            <v>PIPE REMOVED FOR STORAGE, 24" AND UNDER</v>
          </cell>
          <cell r="F96">
            <v>0</v>
          </cell>
          <cell r="G96">
            <v>0</v>
          </cell>
        </row>
        <row r="97">
          <cell r="A97" t="str">
            <v>202E35400</v>
          </cell>
          <cell r="C97" t="str">
            <v>FT</v>
          </cell>
          <cell r="D97" t="str">
            <v>PIPE REMOVED FOR STORAGE, OVER 24"</v>
          </cell>
          <cell r="F97">
            <v>0</v>
          </cell>
          <cell r="G97">
            <v>0</v>
          </cell>
        </row>
        <row r="98">
          <cell r="A98" t="str">
            <v>202E35401</v>
          </cell>
          <cell r="C98" t="str">
            <v>FT</v>
          </cell>
          <cell r="D98" t="str">
            <v>PIPE REMOVED FOR STORAGE, OVER 24", AS PER PLAN</v>
          </cell>
          <cell r="F98">
            <v>0</v>
          </cell>
          <cell r="G98">
            <v>0</v>
          </cell>
        </row>
        <row r="99">
          <cell r="A99" t="str">
            <v>202E35500</v>
          </cell>
          <cell r="C99" t="str">
            <v>FT</v>
          </cell>
          <cell r="D99" t="str">
            <v>PIPE REMOVED FOR REUSE, 24" AND UNDER</v>
          </cell>
          <cell r="F99">
            <v>0</v>
          </cell>
          <cell r="G99">
            <v>0</v>
          </cell>
        </row>
        <row r="100">
          <cell r="A100" t="str">
            <v>202E35501</v>
          </cell>
          <cell r="C100" t="str">
            <v>FT</v>
          </cell>
          <cell r="D100" t="str">
            <v>PIPE REMOVED FOR REUSE, 24" AND UNDER, AS PER PLAN</v>
          </cell>
          <cell r="F100">
            <v>0</v>
          </cell>
          <cell r="G100">
            <v>0</v>
          </cell>
        </row>
        <row r="101">
          <cell r="A101" t="str">
            <v>202E35600</v>
          </cell>
          <cell r="C101" t="str">
            <v>FT</v>
          </cell>
          <cell r="D101" t="str">
            <v>PIPE REMOVED FOR REUSE, OVER 24"</v>
          </cell>
          <cell r="F101">
            <v>0</v>
          </cell>
          <cell r="G101">
            <v>0</v>
          </cell>
        </row>
        <row r="102">
          <cell r="A102" t="str">
            <v>202E35601</v>
          </cell>
          <cell r="C102" t="str">
            <v>FT</v>
          </cell>
          <cell r="D102" t="str">
            <v>PIPE REMOVED FOR REUSE, OVER 24", AS PER PLAN</v>
          </cell>
          <cell r="F102">
            <v>0</v>
          </cell>
          <cell r="G102">
            <v>0</v>
          </cell>
        </row>
        <row r="103">
          <cell r="A103" t="str">
            <v>202E35700</v>
          </cell>
          <cell r="C103" t="str">
            <v>FT</v>
          </cell>
          <cell r="D103" t="str">
            <v>ASBESTOS PIPE REMOVED</v>
          </cell>
          <cell r="F103">
            <v>0</v>
          </cell>
          <cell r="G103">
            <v>0</v>
          </cell>
        </row>
        <row r="104">
          <cell r="A104" t="str">
            <v>202E35701</v>
          </cell>
          <cell r="C104" t="str">
            <v>FT</v>
          </cell>
          <cell r="D104" t="str">
            <v>ASBESTOS PIPE REMOVED, AS PER PLAN</v>
          </cell>
          <cell r="F104">
            <v>0</v>
          </cell>
          <cell r="G104">
            <v>0</v>
          </cell>
        </row>
        <row r="105">
          <cell r="A105" t="str">
            <v>202E38000</v>
          </cell>
          <cell r="C105" t="str">
            <v>FT</v>
          </cell>
          <cell r="D105" t="str">
            <v>GUARDRAIL REMOVED</v>
          </cell>
          <cell r="F105">
            <v>0</v>
          </cell>
          <cell r="G105">
            <v>0</v>
          </cell>
        </row>
        <row r="106">
          <cell r="A106" t="str">
            <v>202E38001</v>
          </cell>
          <cell r="C106" t="str">
            <v>FT</v>
          </cell>
          <cell r="D106" t="str">
            <v>GUARDRAIL REMOVED, AS PER PLAN</v>
          </cell>
          <cell r="F106">
            <v>0</v>
          </cell>
          <cell r="G106">
            <v>0</v>
          </cell>
        </row>
        <row r="107">
          <cell r="A107" t="str">
            <v>202E38100</v>
          </cell>
          <cell r="C107" t="str">
            <v>FT</v>
          </cell>
          <cell r="D107" t="str">
            <v>GUARDRAIL REMOVED FOR STORAGE</v>
          </cell>
          <cell r="F107">
            <v>0</v>
          </cell>
          <cell r="G107">
            <v>0</v>
          </cell>
        </row>
        <row r="108">
          <cell r="A108" t="str">
            <v>202E38101</v>
          </cell>
          <cell r="C108" t="str">
            <v>FT</v>
          </cell>
          <cell r="D108" t="str">
            <v>GUARDRAIL REMOVED FOR STORAGE, AS PER PLAN</v>
          </cell>
          <cell r="F108">
            <v>0</v>
          </cell>
          <cell r="G108">
            <v>0</v>
          </cell>
        </row>
        <row r="109">
          <cell r="A109" t="str">
            <v>202E38200</v>
          </cell>
          <cell r="C109" t="str">
            <v>FT</v>
          </cell>
          <cell r="D109" t="str">
            <v>GUARDRAIL REMOVED FOR REUSE</v>
          </cell>
          <cell r="F109">
            <v>0</v>
          </cell>
          <cell r="G109">
            <v>0</v>
          </cell>
        </row>
        <row r="110">
          <cell r="A110" t="str">
            <v>202E38201</v>
          </cell>
          <cell r="C110" t="str">
            <v>FT</v>
          </cell>
          <cell r="D110" t="str">
            <v>GUARDRAIL REMOVED FOR REUSE, AS PER PLAN</v>
          </cell>
          <cell r="F110">
            <v>0</v>
          </cell>
          <cell r="G110">
            <v>0</v>
          </cell>
        </row>
        <row r="111">
          <cell r="A111" t="str">
            <v>202E38300</v>
          </cell>
          <cell r="C111" t="str">
            <v>FT</v>
          </cell>
          <cell r="D111" t="str">
            <v>GUARDRAIL REMOVED, BARRIER DESIGN</v>
          </cell>
          <cell r="F111">
            <v>0</v>
          </cell>
          <cell r="G111">
            <v>0</v>
          </cell>
        </row>
        <row r="112">
          <cell r="A112" t="str">
            <v>202E38301</v>
          </cell>
          <cell r="C112" t="str">
            <v>FT</v>
          </cell>
          <cell r="D112" t="str">
            <v>GUARDRAIL REMOVED, BARRIER DESIGN, AS PER PLAN</v>
          </cell>
          <cell r="F112">
            <v>0</v>
          </cell>
          <cell r="G112">
            <v>0</v>
          </cell>
        </row>
        <row r="113">
          <cell r="A113" t="str">
            <v>202E38400</v>
          </cell>
          <cell r="C113" t="str">
            <v>FT</v>
          </cell>
          <cell r="D113" t="str">
            <v>GUARDRAIL REMOVED FOR STORAGE, BARRIER DESIGN</v>
          </cell>
          <cell r="F113">
            <v>0</v>
          </cell>
          <cell r="G113">
            <v>0</v>
          </cell>
        </row>
        <row r="114">
          <cell r="A114" t="str">
            <v>202E38401</v>
          </cell>
          <cell r="C114" t="str">
            <v>FT</v>
          </cell>
          <cell r="D114" t="str">
            <v>GUARDRAIL REMOVED FOR STORAGE, BARRIER DESIGN, AS PER PLAN</v>
          </cell>
          <cell r="F114">
            <v>0</v>
          </cell>
          <cell r="G114">
            <v>0</v>
          </cell>
        </row>
        <row r="115">
          <cell r="A115" t="str">
            <v>202E38410</v>
          </cell>
          <cell r="C115" t="str">
            <v>FT</v>
          </cell>
          <cell r="D115" t="str">
            <v>GUARDRAIL REMOVED FOR REUSE, BARRIER DESIGN</v>
          </cell>
          <cell r="F115">
            <v>0</v>
          </cell>
          <cell r="G115">
            <v>0</v>
          </cell>
        </row>
        <row r="116">
          <cell r="A116" t="str">
            <v>202E38500</v>
          </cell>
          <cell r="C116" t="str">
            <v>FT</v>
          </cell>
          <cell r="D116" t="str">
            <v>BRIDGE RAILING REMOVED</v>
          </cell>
          <cell r="F116">
            <v>0</v>
          </cell>
          <cell r="G116">
            <v>0</v>
          </cell>
        </row>
        <row r="117">
          <cell r="A117" t="str">
            <v>202E38501</v>
          </cell>
          <cell r="C117" t="str">
            <v>FT</v>
          </cell>
          <cell r="D117" t="str">
            <v>BRIDGE RAILING REMOVED, AS PER PLAN</v>
          </cell>
          <cell r="F117">
            <v>0</v>
          </cell>
          <cell r="G117">
            <v>0</v>
          </cell>
        </row>
        <row r="118">
          <cell r="A118" t="str">
            <v>202E38600</v>
          </cell>
          <cell r="C118" t="str">
            <v>FT</v>
          </cell>
          <cell r="D118" t="str">
            <v>BRIDGE RAILING REMOVED FOR STORAGE</v>
          </cell>
          <cell r="F118">
            <v>0</v>
          </cell>
          <cell r="G118">
            <v>0</v>
          </cell>
        </row>
        <row r="119">
          <cell r="A119" t="str">
            <v>202E38601</v>
          </cell>
          <cell r="C119" t="str">
            <v>FT</v>
          </cell>
          <cell r="D119" t="str">
            <v>BRIDGE RAILING REMOVED FOR STORAGE, AS PER PLAN</v>
          </cell>
          <cell r="F119">
            <v>0</v>
          </cell>
          <cell r="G119">
            <v>0</v>
          </cell>
        </row>
        <row r="120">
          <cell r="A120" t="str">
            <v>202E38602</v>
          </cell>
          <cell r="C120" t="str">
            <v>FT</v>
          </cell>
          <cell r="D120" t="str">
            <v>BRIDGE RAILING REMOVED FOR REUSE</v>
          </cell>
          <cell r="F120">
            <v>0</v>
          </cell>
          <cell r="G120">
            <v>0</v>
          </cell>
        </row>
        <row r="121">
          <cell r="A121" t="str">
            <v>202E38603</v>
          </cell>
          <cell r="C121" t="str">
            <v>FT</v>
          </cell>
          <cell r="D121" t="str">
            <v>BRIDGE RAILING REMOVED FOR REUSE, AS PER PLAN</v>
          </cell>
          <cell r="F121">
            <v>0</v>
          </cell>
          <cell r="G121">
            <v>0</v>
          </cell>
        </row>
        <row r="122">
          <cell r="A122" t="str">
            <v>202E38700</v>
          </cell>
          <cell r="C122" t="str">
            <v>EACH</v>
          </cell>
          <cell r="D122" t="str">
            <v>GUARDRAIL POST REMOVED</v>
          </cell>
          <cell r="F122">
            <v>0</v>
          </cell>
          <cell r="G122">
            <v>0</v>
          </cell>
        </row>
        <row r="123">
          <cell r="A123" t="str">
            <v>202E38701</v>
          </cell>
          <cell r="C123" t="str">
            <v>EACH</v>
          </cell>
          <cell r="D123" t="str">
            <v>GUARDRAIL POST REMOVED, AS PER PLAN</v>
          </cell>
          <cell r="F123">
            <v>0</v>
          </cell>
          <cell r="G123">
            <v>0</v>
          </cell>
        </row>
        <row r="124">
          <cell r="A124" t="str">
            <v>202E38800</v>
          </cell>
          <cell r="C124" t="str">
            <v>EACH</v>
          </cell>
          <cell r="D124" t="str">
            <v>GUARD POST REMOVED</v>
          </cell>
          <cell r="F124">
            <v>0</v>
          </cell>
          <cell r="G124">
            <v>0</v>
          </cell>
        </row>
        <row r="125">
          <cell r="A125" t="str">
            <v>202E42000</v>
          </cell>
          <cell r="C125" t="str">
            <v>EACH</v>
          </cell>
          <cell r="D125" t="str">
            <v>ANCHOR ASSEMBLY REMOVED, TYPE A</v>
          </cell>
          <cell r="F125">
            <v>0</v>
          </cell>
          <cell r="G125">
            <v>0</v>
          </cell>
        </row>
        <row r="126">
          <cell r="A126" t="str">
            <v>202E42001</v>
          </cell>
          <cell r="C126" t="str">
            <v>EACH</v>
          </cell>
          <cell r="D126" t="str">
            <v>ANCHOR ASSEMBLY REMOVED, TYPE A, AS PER PLAN</v>
          </cell>
          <cell r="F126">
            <v>0</v>
          </cell>
          <cell r="G126">
            <v>0</v>
          </cell>
        </row>
        <row r="127">
          <cell r="A127" t="str">
            <v>202E42010</v>
          </cell>
          <cell r="C127" t="str">
            <v>EACH</v>
          </cell>
          <cell r="D127" t="str">
            <v>ANCHOR ASSEMBLY REMOVED, TYPE E</v>
          </cell>
          <cell r="F127">
            <v>0</v>
          </cell>
          <cell r="G127">
            <v>0</v>
          </cell>
        </row>
        <row r="128">
          <cell r="A128" t="str">
            <v>202E42011</v>
          </cell>
          <cell r="C128" t="str">
            <v>EACH</v>
          </cell>
          <cell r="D128" t="str">
            <v>ANCHOR ASSEMBLY REMOVED, TYPE E, AS PER PLAN</v>
          </cell>
          <cell r="F128">
            <v>0</v>
          </cell>
          <cell r="G128">
            <v>0</v>
          </cell>
        </row>
        <row r="129">
          <cell r="A129" t="str">
            <v>202E42040</v>
          </cell>
          <cell r="C129" t="str">
            <v>EACH</v>
          </cell>
          <cell r="D129" t="str">
            <v>ANCHOR ASSEMBLY REMOVED, TYPE T</v>
          </cell>
          <cell r="F129">
            <v>0</v>
          </cell>
          <cell r="G129">
            <v>0</v>
          </cell>
        </row>
        <row r="130">
          <cell r="A130" t="str">
            <v>202E42041</v>
          </cell>
          <cell r="C130" t="str">
            <v>EACH</v>
          </cell>
          <cell r="D130" t="str">
            <v>ANCHOR ASSEMBLY REMOVED, TYPE T, AS PER PLAN</v>
          </cell>
          <cell r="F130">
            <v>0</v>
          </cell>
          <cell r="G130">
            <v>0</v>
          </cell>
        </row>
        <row r="131">
          <cell r="A131" t="str">
            <v>202E42050</v>
          </cell>
          <cell r="C131" t="str">
            <v>EACH</v>
          </cell>
          <cell r="D131" t="str">
            <v>ANCHOR ASSEMBLY REMOVED, TYPE B</v>
          </cell>
          <cell r="F131">
            <v>0</v>
          </cell>
          <cell r="G131">
            <v>0</v>
          </cell>
        </row>
        <row r="132">
          <cell r="A132" t="str">
            <v>202E42051</v>
          </cell>
          <cell r="C132" t="str">
            <v>EACH</v>
          </cell>
          <cell r="D132" t="str">
            <v>ANCHOR ASSEMBLY REMOVED, TYPE B, AS PER PLAN</v>
          </cell>
          <cell r="F132">
            <v>0</v>
          </cell>
          <cell r="G132">
            <v>0</v>
          </cell>
        </row>
        <row r="133">
          <cell r="A133" t="str">
            <v>202E42206</v>
          </cell>
          <cell r="C133" t="str">
            <v>EACH</v>
          </cell>
          <cell r="D133" t="str">
            <v>ANCHOR ASSEMBLY REMOVED</v>
          </cell>
          <cell r="F133">
            <v>0</v>
          </cell>
          <cell r="G133">
            <v>0</v>
          </cell>
        </row>
        <row r="134">
          <cell r="A134" t="str">
            <v>202E42207</v>
          </cell>
          <cell r="C134" t="str">
            <v>EACH</v>
          </cell>
          <cell r="D134" t="str">
            <v>ANCHOR ASSEMBLY REMOVED, AS PER PLAN</v>
          </cell>
          <cell r="F134">
            <v>0</v>
          </cell>
          <cell r="G134">
            <v>0</v>
          </cell>
        </row>
        <row r="135">
          <cell r="A135" t="str">
            <v>202E42210</v>
          </cell>
          <cell r="C135" t="str">
            <v>EACH</v>
          </cell>
          <cell r="D135" t="str">
            <v>ANCHOR ASSEMBLY REMOVED, BARRIER DESIGN</v>
          </cell>
          <cell r="F135">
            <v>0</v>
          </cell>
          <cell r="G135">
            <v>0</v>
          </cell>
        </row>
        <row r="136">
          <cell r="A136" t="str">
            <v>202E42300</v>
          </cell>
          <cell r="C136" t="str">
            <v>EACH</v>
          </cell>
          <cell r="D136" t="str">
            <v>ANCHOR ASSEMBLY REMOVED FOR STORAGE, TYPE A</v>
          </cell>
          <cell r="F136">
            <v>0</v>
          </cell>
          <cell r="G136">
            <v>0</v>
          </cell>
        </row>
        <row r="137">
          <cell r="A137" t="str">
            <v>202E42301</v>
          </cell>
          <cell r="C137" t="str">
            <v>EACH</v>
          </cell>
          <cell r="D137" t="str">
            <v>ANCHOR ASSEMBLY REMOVED FOR STORAGE, TYPE A, AS PER PLAN</v>
          </cell>
          <cell r="F137">
            <v>0</v>
          </cell>
          <cell r="G137">
            <v>0</v>
          </cell>
        </row>
        <row r="138">
          <cell r="A138" t="str">
            <v>202E42310</v>
          </cell>
          <cell r="C138" t="str">
            <v>EACH</v>
          </cell>
          <cell r="D138" t="str">
            <v>ANCHOR ASSEMBLY REMOVED FOR STORAGE, BARRIER DESIGN, TYPE A</v>
          </cell>
          <cell r="F138">
            <v>0</v>
          </cell>
          <cell r="G138">
            <v>0</v>
          </cell>
        </row>
        <row r="139">
          <cell r="A139" t="str">
            <v>202E42508</v>
          </cell>
          <cell r="C139" t="str">
            <v>EACH</v>
          </cell>
          <cell r="D139" t="str">
            <v>ANCHOR ASSEMBLY REMOVED FOR STORAGE</v>
          </cell>
          <cell r="F139">
            <v>0</v>
          </cell>
          <cell r="G139">
            <v>0</v>
          </cell>
        </row>
        <row r="140">
          <cell r="A140" t="str">
            <v>202E42509</v>
          </cell>
          <cell r="C140" t="str">
            <v>EACH</v>
          </cell>
          <cell r="D140" t="str">
            <v>ANCHOR ASSEMBLY REMOVED FOR STORAGE, AS PER PLAN</v>
          </cell>
          <cell r="F140">
            <v>0</v>
          </cell>
          <cell r="G140">
            <v>0</v>
          </cell>
        </row>
        <row r="141">
          <cell r="A141" t="str">
            <v>202E42600</v>
          </cell>
          <cell r="C141" t="str">
            <v>EACH</v>
          </cell>
          <cell r="D141" t="str">
            <v>ANCHOR ASSEMBLY REMOVED FOR REUSE, TYPE A</v>
          </cell>
          <cell r="F141">
            <v>0</v>
          </cell>
          <cell r="G141">
            <v>0</v>
          </cell>
        </row>
        <row r="142">
          <cell r="A142" t="str">
            <v>202E42601</v>
          </cell>
          <cell r="C142" t="str">
            <v>EACH</v>
          </cell>
          <cell r="D142" t="str">
            <v>ANCHOR ASSEMBLY REMOVED FOR REUSE, TYPE A, AS PER PLAN</v>
          </cell>
          <cell r="F142">
            <v>0</v>
          </cell>
          <cell r="G142">
            <v>0</v>
          </cell>
        </row>
        <row r="143">
          <cell r="A143" t="str">
            <v>202E42610</v>
          </cell>
          <cell r="C143" t="str">
            <v>EACH</v>
          </cell>
          <cell r="D143" t="str">
            <v>ANCHOR ASSEMBLY REMOVED FOR REUSE, TYPE B-98</v>
          </cell>
          <cell r="F143">
            <v>0</v>
          </cell>
          <cell r="G143">
            <v>0</v>
          </cell>
        </row>
        <row r="144">
          <cell r="A144" t="str">
            <v>202E42620</v>
          </cell>
          <cell r="C144" t="str">
            <v>EACH</v>
          </cell>
          <cell r="D144" t="str">
            <v>ANCHOR ASSEMBLY REMOVED FOR REUSE, TYPE E-98</v>
          </cell>
          <cell r="F144">
            <v>0</v>
          </cell>
          <cell r="G144">
            <v>0</v>
          </cell>
        </row>
        <row r="145">
          <cell r="A145" t="str">
            <v>202E42621</v>
          </cell>
          <cell r="C145" t="str">
            <v>EACH</v>
          </cell>
          <cell r="D145" t="str">
            <v>ANCHOR ASSEMBLY REMOVED FOR REUSE, TYPE E-98, AS PER PLAN</v>
          </cell>
          <cell r="F145">
            <v>0</v>
          </cell>
          <cell r="G145">
            <v>0</v>
          </cell>
        </row>
        <row r="146">
          <cell r="A146" t="str">
            <v>202E42806</v>
          </cell>
          <cell r="C146" t="str">
            <v>EACH</v>
          </cell>
          <cell r="D146" t="str">
            <v>ANCHOR ASSEMBLY REMOVED FOR REUSE</v>
          </cell>
          <cell r="F146">
            <v>0</v>
          </cell>
          <cell r="G146">
            <v>0</v>
          </cell>
        </row>
        <row r="147">
          <cell r="A147" t="str">
            <v>202E42807</v>
          </cell>
          <cell r="C147" t="str">
            <v>EACH</v>
          </cell>
          <cell r="D147" t="str">
            <v>ANCHOR ASSEMBLY REMOVED FOR REUSE, AS PER PLAN</v>
          </cell>
          <cell r="F147">
            <v>0</v>
          </cell>
          <cell r="G147">
            <v>0</v>
          </cell>
        </row>
        <row r="148">
          <cell r="A148" t="str">
            <v>202E42810</v>
          </cell>
          <cell r="C148" t="str">
            <v>EACH</v>
          </cell>
          <cell r="D148" t="str">
            <v>ANCHOR ASSEMBLY REMOVED FOR REUSE, TYPE E</v>
          </cell>
          <cell r="F148">
            <v>0</v>
          </cell>
          <cell r="G148">
            <v>0</v>
          </cell>
        </row>
        <row r="149">
          <cell r="A149" t="str">
            <v>202E42812</v>
          </cell>
          <cell r="C149" t="str">
            <v>EACH</v>
          </cell>
          <cell r="D149" t="str">
            <v>ANCHOR ASSEMBLY REMOVED FOR STORAGE, TYPE E</v>
          </cell>
          <cell r="F149">
            <v>0</v>
          </cell>
          <cell r="G149">
            <v>0</v>
          </cell>
        </row>
        <row r="150">
          <cell r="A150" t="str">
            <v>202E42813</v>
          </cell>
          <cell r="C150" t="str">
            <v>EACH</v>
          </cell>
          <cell r="D150" t="str">
            <v>ANCHOR ASSEMBLY REMOVED FOR STORAGE, TYPE E, AS PER PLAN</v>
          </cell>
          <cell r="F150">
            <v>0</v>
          </cell>
          <cell r="G150">
            <v>0</v>
          </cell>
        </row>
        <row r="151">
          <cell r="A151" t="str">
            <v>202E43000</v>
          </cell>
          <cell r="C151" t="str">
            <v>EACH</v>
          </cell>
          <cell r="D151" t="str">
            <v>ANCHOR ASSEMBLY POST REMOVED</v>
          </cell>
          <cell r="F151">
            <v>0</v>
          </cell>
          <cell r="G151">
            <v>0</v>
          </cell>
        </row>
        <row r="152">
          <cell r="A152" t="str">
            <v>202E43001</v>
          </cell>
          <cell r="C152" t="str">
            <v>EACH</v>
          </cell>
          <cell r="D152" t="str">
            <v>ANCHOR ASSEMBLY POST REMOVED, AS PER PLAN</v>
          </cell>
          <cell r="F152">
            <v>0</v>
          </cell>
          <cell r="G152">
            <v>0</v>
          </cell>
        </row>
        <row r="153">
          <cell r="A153" t="str">
            <v>202E47000</v>
          </cell>
          <cell r="C153" t="str">
            <v>EACH</v>
          </cell>
          <cell r="D153" t="str">
            <v>BRIDGE TERMINAL ASSEMBLY REMOVED</v>
          </cell>
          <cell r="F153">
            <v>0</v>
          </cell>
          <cell r="G153">
            <v>0</v>
          </cell>
        </row>
        <row r="154">
          <cell r="A154" t="str">
            <v>202E47001</v>
          </cell>
          <cell r="C154" t="str">
            <v>EACH</v>
          </cell>
          <cell r="D154" t="str">
            <v>BRIDGE TERMINAL ASSEMBLY REMOVED, AS PER PLAN</v>
          </cell>
          <cell r="F154">
            <v>0</v>
          </cell>
          <cell r="G154">
            <v>0</v>
          </cell>
        </row>
        <row r="155">
          <cell r="A155" t="str">
            <v>202E47100</v>
          </cell>
          <cell r="C155" t="str">
            <v>EACH</v>
          </cell>
          <cell r="D155" t="str">
            <v>BRIDGE TERMINAL ASSEMBLY REMOVED FOR STORAGE</v>
          </cell>
          <cell r="F155">
            <v>0</v>
          </cell>
          <cell r="G155">
            <v>0</v>
          </cell>
        </row>
        <row r="156">
          <cell r="A156" t="str">
            <v>202E47200</v>
          </cell>
          <cell r="C156" t="str">
            <v>EACH</v>
          </cell>
          <cell r="D156" t="str">
            <v>BRIDGE TERMINAL ASSEMBLY REMOVED FOR REUSE</v>
          </cell>
          <cell r="F156">
            <v>0</v>
          </cell>
          <cell r="G156">
            <v>0</v>
          </cell>
        </row>
        <row r="157">
          <cell r="A157" t="str">
            <v>202E47201</v>
          </cell>
          <cell r="C157" t="str">
            <v>EACH</v>
          </cell>
          <cell r="D157" t="str">
            <v>BRIDGE TERMINAL ASSEMBLY REMOVED FOR REUSE, AS PER PLAN</v>
          </cell>
          <cell r="F157">
            <v>0</v>
          </cell>
          <cell r="G157">
            <v>0</v>
          </cell>
        </row>
        <row r="158">
          <cell r="A158" t="str">
            <v>202E47800</v>
          </cell>
          <cell r="C158" t="str">
            <v>EACH</v>
          </cell>
          <cell r="D158" t="str">
            <v>IMPACT ATTENUATOR REMOVED</v>
          </cell>
          <cell r="F158">
            <v>0</v>
          </cell>
          <cell r="G158">
            <v>0</v>
          </cell>
        </row>
        <row r="159">
          <cell r="A159" t="str">
            <v>202E47801</v>
          </cell>
          <cell r="C159" t="str">
            <v>EACH</v>
          </cell>
          <cell r="D159" t="str">
            <v>IMPACT ATTENUATOR REMOVED, AS PER PLAN</v>
          </cell>
          <cell r="F159">
            <v>0</v>
          </cell>
          <cell r="G159">
            <v>0</v>
          </cell>
        </row>
        <row r="160">
          <cell r="A160" t="str">
            <v>202E48000</v>
          </cell>
          <cell r="C160" t="str">
            <v>FT</v>
          </cell>
          <cell r="D160" t="str">
            <v>CABLE BARRIER REMOVED</v>
          </cell>
          <cell r="F160">
            <v>0</v>
          </cell>
          <cell r="G160">
            <v>0</v>
          </cell>
        </row>
        <row r="161">
          <cell r="A161" t="str">
            <v>202E48001</v>
          </cell>
          <cell r="C161" t="str">
            <v>FT</v>
          </cell>
          <cell r="D161" t="str">
            <v>CABLE BARRIER REMOVED, AS PER PLAN</v>
          </cell>
          <cell r="F161">
            <v>0</v>
          </cell>
          <cell r="G161">
            <v>0</v>
          </cell>
        </row>
        <row r="162">
          <cell r="A162" t="str">
            <v>202E48100</v>
          </cell>
          <cell r="C162" t="str">
            <v>FT</v>
          </cell>
          <cell r="D162" t="str">
            <v>CABLE BARRIER REMOVED FOR STORAGE</v>
          </cell>
          <cell r="F162">
            <v>0</v>
          </cell>
          <cell r="G162">
            <v>0</v>
          </cell>
        </row>
        <row r="163">
          <cell r="A163" t="str">
            <v>202E52000</v>
          </cell>
          <cell r="C163" t="str">
            <v>EACH</v>
          </cell>
          <cell r="D163" t="str">
            <v>PRECAST TRAFFIC DIVIDER REMOVED</v>
          </cell>
          <cell r="F163">
            <v>0</v>
          </cell>
          <cell r="G163">
            <v>0</v>
          </cell>
        </row>
        <row r="164">
          <cell r="A164" t="str">
            <v>202E52001</v>
          </cell>
          <cell r="C164" t="str">
            <v>EACH</v>
          </cell>
          <cell r="D164" t="str">
            <v>PRECAST TRAFFIC DIVIDER REMOVED, AS PER PLAN</v>
          </cell>
          <cell r="F164">
            <v>0</v>
          </cell>
          <cell r="G164">
            <v>0</v>
          </cell>
        </row>
        <row r="165">
          <cell r="A165" t="str">
            <v>202E52990</v>
          </cell>
          <cell r="B165" t="str">
            <v>Y</v>
          </cell>
          <cell r="C165" t="str">
            <v>EACH</v>
          </cell>
          <cell r="D165" t="str">
            <v>BRIDGE TERMINAL ASSEMBLY REMOVED FOR REUSE</v>
          </cell>
          <cell r="F165">
            <v>0</v>
          </cell>
          <cell r="G165">
            <v>0</v>
          </cell>
        </row>
        <row r="166">
          <cell r="A166" t="str">
            <v>202E53000</v>
          </cell>
          <cell r="B166" t="str">
            <v>Y</v>
          </cell>
          <cell r="C166" t="str">
            <v>EACH</v>
          </cell>
          <cell r="D166" t="str">
            <v>BRIDGE TERMINAL ASSEMBLY REMOVED FOR REUSE, AS PER PLAN</v>
          </cell>
          <cell r="F166">
            <v>0</v>
          </cell>
          <cell r="G166">
            <v>0</v>
          </cell>
        </row>
        <row r="167">
          <cell r="A167" t="str">
            <v>202E53010</v>
          </cell>
          <cell r="B167" t="str">
            <v>Y</v>
          </cell>
          <cell r="C167" t="str">
            <v>EACH</v>
          </cell>
          <cell r="D167" t="str">
            <v>IMPACT ATTENUATOR REMOVED</v>
          </cell>
          <cell r="F167">
            <v>0</v>
          </cell>
          <cell r="G167">
            <v>0</v>
          </cell>
        </row>
        <row r="168">
          <cell r="A168" t="str">
            <v>202E53020</v>
          </cell>
          <cell r="B168" t="str">
            <v>Y</v>
          </cell>
          <cell r="C168" t="str">
            <v>FT</v>
          </cell>
          <cell r="D168" t="str">
            <v>CABLE BARRIER REMOVED</v>
          </cell>
          <cell r="F168">
            <v>0</v>
          </cell>
          <cell r="G168">
            <v>0</v>
          </cell>
        </row>
        <row r="169">
          <cell r="A169" t="str">
            <v>202E53100</v>
          </cell>
          <cell r="C169" t="str">
            <v>EACH</v>
          </cell>
          <cell r="D169" t="str">
            <v>MAILBOX REMOVED</v>
          </cell>
          <cell r="F169">
            <v>0</v>
          </cell>
          <cell r="G169">
            <v>0</v>
          </cell>
        </row>
        <row r="170">
          <cell r="A170" t="str">
            <v>202E53101</v>
          </cell>
          <cell r="C170" t="str">
            <v>EACH</v>
          </cell>
          <cell r="D170" t="str">
            <v>MAILBOX REMOVED, AS PER PLAN</v>
          </cell>
          <cell r="F170">
            <v>0</v>
          </cell>
          <cell r="G170">
            <v>0</v>
          </cell>
        </row>
        <row r="171">
          <cell r="A171" t="str">
            <v>202E56000</v>
          </cell>
          <cell r="C171" t="str">
            <v>LS</v>
          </cell>
          <cell r="D171" t="str">
            <v>BUILDING DEMOLISHED</v>
          </cell>
          <cell r="F171">
            <v>1</v>
          </cell>
          <cell r="G171">
            <v>0</v>
          </cell>
        </row>
        <row r="172">
          <cell r="A172" t="str">
            <v>202E56001</v>
          </cell>
          <cell r="C172" t="str">
            <v>LS</v>
          </cell>
          <cell r="D172" t="str">
            <v>BUILDING DEMOLISHED, AS PER PLAN</v>
          </cell>
          <cell r="F172">
            <v>1</v>
          </cell>
          <cell r="G172">
            <v>0</v>
          </cell>
        </row>
        <row r="173">
          <cell r="A173" t="str">
            <v>202E56100</v>
          </cell>
          <cell r="B173">
            <v>0</v>
          </cell>
          <cell r="C173" t="str">
            <v>EACH</v>
          </cell>
          <cell r="D173" t="str">
            <v>BUILDING DEMOLISHED</v>
          </cell>
          <cell r="F173">
            <v>1</v>
          </cell>
          <cell r="G173">
            <v>0</v>
          </cell>
        </row>
        <row r="174">
          <cell r="A174" t="str">
            <v>202E56101</v>
          </cell>
          <cell r="B174">
            <v>0</v>
          </cell>
          <cell r="C174" t="str">
            <v>EACH</v>
          </cell>
          <cell r="D174" t="str">
            <v>BUILDING DEMOLISHED, AS PER PLAN</v>
          </cell>
          <cell r="F174">
            <v>1</v>
          </cell>
          <cell r="G174">
            <v>0</v>
          </cell>
        </row>
        <row r="175">
          <cell r="A175" t="str">
            <v>202E58000</v>
          </cell>
          <cell r="B175">
            <v>0</v>
          </cell>
          <cell r="C175" t="str">
            <v>EACH</v>
          </cell>
          <cell r="D175" t="str">
            <v>MANHOLE REMOVED</v>
          </cell>
          <cell r="F175">
            <v>0</v>
          </cell>
          <cell r="G175">
            <v>0</v>
          </cell>
        </row>
        <row r="176">
          <cell r="A176" t="str">
            <v>202E58001</v>
          </cell>
          <cell r="B176">
            <v>0</v>
          </cell>
          <cell r="C176" t="str">
            <v>EACH</v>
          </cell>
          <cell r="D176" t="str">
            <v>MANHOLE REMOVED, AS PER PLAN</v>
          </cell>
          <cell r="F176">
            <v>0</v>
          </cell>
          <cell r="G176">
            <v>0</v>
          </cell>
        </row>
        <row r="177">
          <cell r="A177" t="str">
            <v>202E58100</v>
          </cell>
          <cell r="B177">
            <v>0</v>
          </cell>
          <cell r="C177" t="str">
            <v>EACH</v>
          </cell>
          <cell r="D177" t="str">
            <v>MAILBOX REMOVED</v>
          </cell>
          <cell r="F177">
            <v>0</v>
          </cell>
          <cell r="G177">
            <v>0</v>
          </cell>
        </row>
        <row r="178">
          <cell r="A178" t="str">
            <v>202E58101</v>
          </cell>
          <cell r="B178">
            <v>0</v>
          </cell>
          <cell r="C178" t="str">
            <v>EACH</v>
          </cell>
          <cell r="D178" t="str">
            <v>MAILBOX REMOVED, AS PER PLAN</v>
          </cell>
          <cell r="F178">
            <v>0</v>
          </cell>
          <cell r="G178">
            <v>0</v>
          </cell>
        </row>
        <row r="179">
          <cell r="A179" t="str">
            <v>202E58200</v>
          </cell>
          <cell r="B179">
            <v>0</v>
          </cell>
          <cell r="C179" t="str">
            <v>LS</v>
          </cell>
          <cell r="D179" t="str">
            <v>BUILDING DEMOLISHED</v>
          </cell>
          <cell r="F179">
            <v>0</v>
          </cell>
          <cell r="G179">
            <v>0</v>
          </cell>
        </row>
        <row r="180">
          <cell r="A180" t="str">
            <v>202E58201</v>
          </cell>
          <cell r="B180">
            <v>0</v>
          </cell>
          <cell r="C180" t="str">
            <v>LS</v>
          </cell>
          <cell r="D180" t="str">
            <v>BUILDING DEMOLISHED, AS PER PLAN</v>
          </cell>
          <cell r="F180">
            <v>0</v>
          </cell>
          <cell r="G180">
            <v>0</v>
          </cell>
        </row>
        <row r="181">
          <cell r="A181" t="str">
            <v>202E58300</v>
          </cell>
          <cell r="C181" t="str">
            <v>EACH</v>
          </cell>
          <cell r="D181" t="str">
            <v>CATCH BASIN OR INLET REMOVED</v>
          </cell>
          <cell r="F181">
            <v>0</v>
          </cell>
          <cell r="G181">
            <v>0</v>
          </cell>
        </row>
        <row r="182">
          <cell r="A182" t="str">
            <v>202E58400</v>
          </cell>
          <cell r="C182" t="str">
            <v>EACH</v>
          </cell>
          <cell r="D182" t="str">
            <v>INLET ABANDONED</v>
          </cell>
          <cell r="F182">
            <v>0</v>
          </cell>
          <cell r="G182">
            <v>0</v>
          </cell>
        </row>
        <row r="183">
          <cell r="A183" t="str">
            <v>202E58401</v>
          </cell>
          <cell r="C183" t="str">
            <v>EACH</v>
          </cell>
          <cell r="D183" t="str">
            <v>INLET ABANDONED, AS PER PLAN</v>
          </cell>
          <cell r="F183">
            <v>0</v>
          </cell>
          <cell r="G183">
            <v>0</v>
          </cell>
        </row>
        <row r="184">
          <cell r="A184" t="str">
            <v>202E58500</v>
          </cell>
          <cell r="C184" t="str">
            <v>EACH</v>
          </cell>
          <cell r="D184" t="str">
            <v>CATCH BASIN ABANDONED</v>
          </cell>
          <cell r="F184">
            <v>0</v>
          </cell>
          <cell r="G184">
            <v>0</v>
          </cell>
        </row>
        <row r="185">
          <cell r="A185" t="str">
            <v>202E58501</v>
          </cell>
          <cell r="C185" t="str">
            <v>EACH</v>
          </cell>
          <cell r="D185" t="str">
            <v>CATCH BASIN ABANDONED, AS PER PLAN</v>
          </cell>
          <cell r="F185">
            <v>0</v>
          </cell>
          <cell r="G185">
            <v>0</v>
          </cell>
        </row>
        <row r="186">
          <cell r="A186" t="str">
            <v>202E58600</v>
          </cell>
          <cell r="C186" t="str">
            <v>EACH</v>
          </cell>
          <cell r="D186" t="str">
            <v>CATCH BASIN OR INLET ABANDONED</v>
          </cell>
          <cell r="F186">
            <v>0</v>
          </cell>
          <cell r="G186">
            <v>0</v>
          </cell>
        </row>
        <row r="187">
          <cell r="A187" t="str">
            <v>202E58601</v>
          </cell>
          <cell r="C187" t="str">
            <v>EACH</v>
          </cell>
          <cell r="D187" t="str">
            <v>CATCH BASIN OR INLET ABANDONED, AS PER PLAN</v>
          </cell>
          <cell r="F187">
            <v>0</v>
          </cell>
          <cell r="G187">
            <v>0</v>
          </cell>
        </row>
        <row r="188">
          <cell r="A188" t="str">
            <v>202E58700</v>
          </cell>
          <cell r="C188" t="str">
            <v>EACH</v>
          </cell>
          <cell r="D188" t="str">
            <v>MANHOLE ABANDONED</v>
          </cell>
          <cell r="F188">
            <v>0</v>
          </cell>
          <cell r="G188">
            <v>0</v>
          </cell>
        </row>
        <row r="189">
          <cell r="A189" t="str">
            <v>202E58701</v>
          </cell>
          <cell r="C189" t="str">
            <v>EACH</v>
          </cell>
          <cell r="D189" t="str">
            <v>MANHOLE ABANDONED, AS PER PLAN</v>
          </cell>
          <cell r="F189">
            <v>0</v>
          </cell>
          <cell r="G189">
            <v>0</v>
          </cell>
        </row>
        <row r="190">
          <cell r="A190" t="str">
            <v>202E60000</v>
          </cell>
          <cell r="C190" t="str">
            <v>EACH</v>
          </cell>
          <cell r="D190" t="str">
            <v>MONUMENT ASSEMBLY ABANDONED</v>
          </cell>
          <cell r="F190">
            <v>0</v>
          </cell>
          <cell r="G190">
            <v>0</v>
          </cell>
        </row>
        <row r="191">
          <cell r="A191" t="str">
            <v>202E60010</v>
          </cell>
          <cell r="C191" t="str">
            <v>EACH</v>
          </cell>
          <cell r="D191" t="str">
            <v>MONUMENT ASSEMBLY REMOVED</v>
          </cell>
          <cell r="F191">
            <v>0</v>
          </cell>
          <cell r="G191">
            <v>0</v>
          </cell>
        </row>
        <row r="192">
          <cell r="A192" t="str">
            <v>202E62000</v>
          </cell>
          <cell r="C192" t="str">
            <v>EACH</v>
          </cell>
          <cell r="D192" t="str">
            <v>JUNCTION BOX REMOVED</v>
          </cell>
          <cell r="F192">
            <v>0</v>
          </cell>
          <cell r="G192">
            <v>0</v>
          </cell>
        </row>
        <row r="193">
          <cell r="A193" t="str">
            <v>202E62001</v>
          </cell>
          <cell r="C193" t="str">
            <v>EACH</v>
          </cell>
          <cell r="D193" t="str">
            <v>JUNCTION BOX REMOVED, AS PER PLAN</v>
          </cell>
          <cell r="F193">
            <v>0</v>
          </cell>
          <cell r="G193">
            <v>0</v>
          </cell>
        </row>
        <row r="194">
          <cell r="A194" t="str">
            <v>202E62600</v>
          </cell>
          <cell r="C194" t="str">
            <v>EACH</v>
          </cell>
          <cell r="D194" t="str">
            <v>PRIVY VAULT REMOVED</v>
          </cell>
          <cell r="F194">
            <v>0</v>
          </cell>
          <cell r="G194">
            <v>0</v>
          </cell>
        </row>
        <row r="195">
          <cell r="A195" t="str">
            <v>202E62601</v>
          </cell>
          <cell r="C195" t="str">
            <v>EACH</v>
          </cell>
          <cell r="D195" t="str">
            <v>PRIVY VAULT REMOVED, AS PER PLAN</v>
          </cell>
          <cell r="F195">
            <v>0</v>
          </cell>
          <cell r="G195">
            <v>0</v>
          </cell>
        </row>
        <row r="196">
          <cell r="A196" t="str">
            <v>202E62700</v>
          </cell>
          <cell r="C196" t="str">
            <v>EACH</v>
          </cell>
          <cell r="D196" t="str">
            <v>SEPTIC TANK REMOVED</v>
          </cell>
          <cell r="F196">
            <v>0</v>
          </cell>
          <cell r="G196">
            <v>0</v>
          </cell>
        </row>
        <row r="197">
          <cell r="A197" t="str">
            <v>202E64000</v>
          </cell>
          <cell r="B197" t="str">
            <v>Y</v>
          </cell>
          <cell r="C197" t="str">
            <v>EACH</v>
          </cell>
          <cell r="D197" t="str">
            <v>MANHOLE ABANDONED, AS PER PLAN</v>
          </cell>
          <cell r="F197">
            <v>0</v>
          </cell>
          <cell r="G197">
            <v>0</v>
          </cell>
        </row>
        <row r="198">
          <cell r="A198" t="str">
            <v>202E66000</v>
          </cell>
          <cell r="B198" t="str">
            <v>Y</v>
          </cell>
          <cell r="C198" t="str">
            <v>EACH</v>
          </cell>
          <cell r="D198" t="str">
            <v>MONUMENT ASSEMBLY ABANDONED</v>
          </cell>
          <cell r="F198">
            <v>0</v>
          </cell>
          <cell r="G198">
            <v>0</v>
          </cell>
        </row>
        <row r="199">
          <cell r="A199" t="str">
            <v>202E66500</v>
          </cell>
          <cell r="C199" t="str">
            <v>EACH</v>
          </cell>
          <cell r="D199" t="str">
            <v>UNDERGROUND STORAGE TANK REMOVED</v>
          </cell>
          <cell r="F199">
            <v>0</v>
          </cell>
          <cell r="G199">
            <v>0</v>
          </cell>
        </row>
        <row r="200">
          <cell r="A200" t="str">
            <v>202E66501</v>
          </cell>
          <cell r="C200" t="str">
            <v>EACH</v>
          </cell>
          <cell r="D200" t="str">
            <v>UNDERGROUND STORAGE TANK REMOVED, AS PER PLAN</v>
          </cell>
          <cell r="F200">
            <v>0</v>
          </cell>
          <cell r="G200">
            <v>0</v>
          </cell>
        </row>
        <row r="201">
          <cell r="A201" t="str">
            <v>202E67000</v>
          </cell>
          <cell r="C201" t="str">
            <v>EACH</v>
          </cell>
          <cell r="D201" t="str">
            <v>REGULATED UNDERGROUND STORAGE TANK REMOVED</v>
          </cell>
          <cell r="F201">
            <v>0</v>
          </cell>
          <cell r="G201">
            <v>0</v>
          </cell>
        </row>
        <row r="202">
          <cell r="A202" t="str">
            <v>202E67001</v>
          </cell>
          <cell r="C202" t="str">
            <v>EACH</v>
          </cell>
          <cell r="D202" t="str">
            <v>REGULATED UNDERGROUND STORAGE TANK REMOVED, AS PER PLAN</v>
          </cell>
          <cell r="F202">
            <v>0</v>
          </cell>
          <cell r="G202">
            <v>0</v>
          </cell>
        </row>
        <row r="203">
          <cell r="A203" t="str">
            <v>202E70000</v>
          </cell>
          <cell r="B203" t="str">
            <v>Y</v>
          </cell>
          <cell r="C203" t="str">
            <v>EACH</v>
          </cell>
          <cell r="D203" t="str">
            <v>PRIVY VAULT REMOVED, AS PER PLAN</v>
          </cell>
          <cell r="F203">
            <v>0</v>
          </cell>
          <cell r="G203">
            <v>0</v>
          </cell>
        </row>
        <row r="204">
          <cell r="A204" t="str">
            <v>202E70110</v>
          </cell>
          <cell r="B204" t="str">
            <v>Y</v>
          </cell>
          <cell r="C204" t="str">
            <v>EACH</v>
          </cell>
          <cell r="D204" t="str">
            <v>SEPTIC TANK REMOVED</v>
          </cell>
          <cell r="F204">
            <v>0</v>
          </cell>
          <cell r="G204">
            <v>0</v>
          </cell>
        </row>
        <row r="205">
          <cell r="A205" t="str">
            <v>202E70120</v>
          </cell>
          <cell r="B205" t="str">
            <v>Y</v>
          </cell>
          <cell r="C205" t="str">
            <v>FT</v>
          </cell>
          <cell r="D205" t="str">
            <v>SPECIAL - PIPE CLEANOUT, 27" TO 48"</v>
          </cell>
          <cell r="F205">
            <v>0</v>
          </cell>
          <cell r="G205">
            <v>0</v>
          </cell>
        </row>
        <row r="206">
          <cell r="A206" t="str">
            <v>202E70130</v>
          </cell>
          <cell r="B206" t="str">
            <v>Y</v>
          </cell>
          <cell r="C206" t="str">
            <v>FT</v>
          </cell>
          <cell r="D206" t="str">
            <v>SPECIAL - PIPE CLEANOUT OVER 48"</v>
          </cell>
          <cell r="F206">
            <v>0</v>
          </cell>
          <cell r="G206">
            <v>0</v>
          </cell>
        </row>
        <row r="207">
          <cell r="A207" t="str">
            <v>202E75000</v>
          </cell>
          <cell r="C207" t="str">
            <v>FT</v>
          </cell>
          <cell r="D207" t="str">
            <v>FENCE REMOVED</v>
          </cell>
          <cell r="F207">
            <v>0</v>
          </cell>
          <cell r="G207">
            <v>0</v>
          </cell>
        </row>
        <row r="208">
          <cell r="A208" t="str">
            <v>202E75001</v>
          </cell>
          <cell r="C208" t="str">
            <v>FT</v>
          </cell>
          <cell r="D208" t="str">
            <v>FENCE REMOVED, AS PER PLAN</v>
          </cell>
          <cell r="F208">
            <v>0</v>
          </cell>
          <cell r="G208">
            <v>0</v>
          </cell>
        </row>
        <row r="209">
          <cell r="A209" t="str">
            <v>202E75100</v>
          </cell>
          <cell r="B209">
            <v>0</v>
          </cell>
          <cell r="C209" t="str">
            <v>EACH</v>
          </cell>
          <cell r="D209" t="str">
            <v>REGULATED UNDERGROUND STORAGE TANK REMOVED</v>
          </cell>
          <cell r="F209">
            <v>0</v>
          </cell>
          <cell r="G209">
            <v>0</v>
          </cell>
        </row>
        <row r="210">
          <cell r="A210" t="str">
            <v>202E75101</v>
          </cell>
          <cell r="B210">
            <v>0</v>
          </cell>
          <cell r="C210" t="str">
            <v>EACH</v>
          </cell>
          <cell r="D210" t="str">
            <v>REGULATED UNDERGROUND STORAGE TANK REMOVED, AS PER PLAN</v>
          </cell>
          <cell r="F210">
            <v>0</v>
          </cell>
          <cell r="G210">
            <v>0</v>
          </cell>
        </row>
        <row r="211">
          <cell r="A211" t="str">
            <v>202E75200</v>
          </cell>
          <cell r="B211">
            <v>0</v>
          </cell>
          <cell r="C211" t="str">
            <v>FT</v>
          </cell>
          <cell r="D211" t="str">
            <v>FENCE REMOVED FOR REUSE</v>
          </cell>
          <cell r="F211">
            <v>0</v>
          </cell>
          <cell r="G211">
            <v>0</v>
          </cell>
        </row>
        <row r="212">
          <cell r="A212" t="str">
            <v>202E75201</v>
          </cell>
          <cell r="B212">
            <v>0</v>
          </cell>
          <cell r="C212" t="str">
            <v>FT</v>
          </cell>
          <cell r="D212" t="str">
            <v>FENCE REMOVED FOR REUSE, AS PER PLAN</v>
          </cell>
          <cell r="F212">
            <v>0</v>
          </cell>
          <cell r="G212">
            <v>0</v>
          </cell>
        </row>
        <row r="213">
          <cell r="A213" t="str">
            <v>202E75250</v>
          </cell>
          <cell r="B213">
            <v>0</v>
          </cell>
          <cell r="C213" t="str">
            <v>EACH</v>
          </cell>
          <cell r="D213" t="str">
            <v>GATE REMOVED</v>
          </cell>
          <cell r="F213">
            <v>0</v>
          </cell>
          <cell r="G213">
            <v>0</v>
          </cell>
        </row>
        <row r="214">
          <cell r="A214" t="str">
            <v>202E75251</v>
          </cell>
          <cell r="B214">
            <v>0</v>
          </cell>
          <cell r="C214" t="str">
            <v>EACH</v>
          </cell>
          <cell r="D214" t="str">
            <v>GATE REMOVED, AS PER PLAN</v>
          </cell>
          <cell r="F214">
            <v>0</v>
          </cell>
          <cell r="G214">
            <v>0</v>
          </cell>
        </row>
        <row r="215">
          <cell r="A215" t="str">
            <v>202E75254</v>
          </cell>
          <cell r="B215">
            <v>0</v>
          </cell>
          <cell r="C215" t="str">
            <v>FT</v>
          </cell>
          <cell r="D215" t="str">
            <v>FENCE REMOVED</v>
          </cell>
          <cell r="F215">
            <v>0</v>
          </cell>
          <cell r="G215">
            <v>0</v>
          </cell>
        </row>
        <row r="216">
          <cell r="A216" t="str">
            <v>202E75255</v>
          </cell>
          <cell r="B216">
            <v>0</v>
          </cell>
          <cell r="C216" t="str">
            <v>FT</v>
          </cell>
          <cell r="D216" t="str">
            <v>FENCE REMOVED, AS PER PLAN</v>
          </cell>
          <cell r="F216">
            <v>0</v>
          </cell>
          <cell r="G216">
            <v>0</v>
          </cell>
        </row>
        <row r="217">
          <cell r="A217" t="str">
            <v>202E75260</v>
          </cell>
          <cell r="B217">
            <v>0</v>
          </cell>
          <cell r="C217" t="str">
            <v>FT</v>
          </cell>
          <cell r="D217" t="str">
            <v>FENCE REMOVED FOR STORAGE</v>
          </cell>
          <cell r="F217">
            <v>0</v>
          </cell>
          <cell r="G217">
            <v>0</v>
          </cell>
        </row>
        <row r="218">
          <cell r="A218" t="str">
            <v>202E75261</v>
          </cell>
          <cell r="B218">
            <v>0</v>
          </cell>
          <cell r="C218" t="str">
            <v>FT</v>
          </cell>
          <cell r="D218" t="str">
            <v>FENCE REMOVED FOR STORAGE, AS PER PLAN</v>
          </cell>
          <cell r="F218">
            <v>0</v>
          </cell>
          <cell r="G218">
            <v>0</v>
          </cell>
        </row>
        <row r="219">
          <cell r="A219" t="str">
            <v>202E75264</v>
          </cell>
          <cell r="C219" t="str">
            <v>FT</v>
          </cell>
          <cell r="D219" t="str">
            <v>VANDAL PROTECTION FENCE REMOVED FOR STORAGE</v>
          </cell>
          <cell r="F219">
            <v>0</v>
          </cell>
          <cell r="G219">
            <v>0</v>
          </cell>
        </row>
        <row r="220">
          <cell r="A220" t="str">
            <v>202E75265</v>
          </cell>
          <cell r="C220" t="str">
            <v>FT</v>
          </cell>
          <cell r="D220" t="str">
            <v>VANDAL PROTECTION FENCE REMOVED FOR STORAGE, AS PER PLAN</v>
          </cell>
          <cell r="F220">
            <v>0</v>
          </cell>
          <cell r="G220">
            <v>0</v>
          </cell>
        </row>
        <row r="221">
          <cell r="A221" t="str">
            <v>202E75266</v>
          </cell>
          <cell r="C221" t="str">
            <v>FT</v>
          </cell>
          <cell r="D221" t="str">
            <v>VANDAL PROTECTION FENCE REMOVED AND RESET</v>
          </cell>
          <cell r="F221">
            <v>0</v>
          </cell>
          <cell r="G221">
            <v>0</v>
          </cell>
        </row>
        <row r="222">
          <cell r="A222" t="str">
            <v>202E75267</v>
          </cell>
          <cell r="C222" t="str">
            <v>FT</v>
          </cell>
          <cell r="D222" t="str">
            <v>VANDAL PROTECTION FENCE REMOVED AND RESET, AS PER PLAN</v>
          </cell>
          <cell r="F222">
            <v>0</v>
          </cell>
          <cell r="G222">
            <v>0</v>
          </cell>
        </row>
        <row r="223">
          <cell r="A223" t="str">
            <v>202E75600</v>
          </cell>
          <cell r="C223" t="str">
            <v>EACH</v>
          </cell>
          <cell r="D223" t="str">
            <v>METER VAULT REMOVED</v>
          </cell>
          <cell r="F223">
            <v>0</v>
          </cell>
          <cell r="G223">
            <v>0</v>
          </cell>
        </row>
        <row r="224">
          <cell r="A224" t="str">
            <v>202E75601</v>
          </cell>
          <cell r="C224" t="str">
            <v>EACH</v>
          </cell>
          <cell r="D224" t="str">
            <v>METER VAULT REMOVED, AS PER PLAN</v>
          </cell>
          <cell r="F224">
            <v>0</v>
          </cell>
          <cell r="G224">
            <v>0</v>
          </cell>
        </row>
        <row r="225">
          <cell r="A225" t="str">
            <v>202E75610</v>
          </cell>
          <cell r="C225" t="str">
            <v>EACH</v>
          </cell>
          <cell r="D225" t="str">
            <v>VALVE BOX REMOVED</v>
          </cell>
          <cell r="F225">
            <v>0</v>
          </cell>
          <cell r="G225">
            <v>0</v>
          </cell>
        </row>
        <row r="226">
          <cell r="A226" t="str">
            <v>202E75611</v>
          </cell>
          <cell r="C226" t="str">
            <v>EACH</v>
          </cell>
          <cell r="D226" t="str">
            <v>VALVE BOX REMOVED, AS PER PLAN</v>
          </cell>
          <cell r="F226">
            <v>0</v>
          </cell>
          <cell r="G226">
            <v>0</v>
          </cell>
        </row>
        <row r="227">
          <cell r="A227" t="str">
            <v>202E75700</v>
          </cell>
          <cell r="C227" t="str">
            <v>LS</v>
          </cell>
          <cell r="D227" t="str">
            <v>CONTROL CENTER REMOVED</v>
          </cell>
          <cell r="F227">
            <v>0</v>
          </cell>
          <cell r="G227">
            <v>0</v>
          </cell>
        </row>
        <row r="228">
          <cell r="A228" t="str">
            <v>202E75701</v>
          </cell>
          <cell r="C228" t="str">
            <v>LS</v>
          </cell>
          <cell r="D228" t="str">
            <v>CONTROL CENTER REMOVED, AS PER PLAN</v>
          </cell>
          <cell r="F228">
            <v>0</v>
          </cell>
          <cell r="G228">
            <v>0</v>
          </cell>
        </row>
        <row r="229">
          <cell r="A229" t="str">
            <v>202E75704</v>
          </cell>
          <cell r="C229" t="str">
            <v>EACH</v>
          </cell>
          <cell r="D229" t="str">
            <v>REMOVAL OF EXISTING CONTROL CENTER AND FOUNDATION</v>
          </cell>
          <cell r="F229">
            <v>0</v>
          </cell>
          <cell r="G229">
            <v>0</v>
          </cell>
        </row>
        <row r="230">
          <cell r="A230" t="str">
            <v>202E75711</v>
          </cell>
          <cell r="B230" t="str">
            <v>Y</v>
          </cell>
          <cell r="C230" t="str">
            <v>FT</v>
          </cell>
          <cell r="D230" t="str">
            <v>VANDAL PROTECTION FENCE REMOVED AND RESET, AS PER PLAN</v>
          </cell>
          <cell r="F230">
            <v>0</v>
          </cell>
          <cell r="G230">
            <v>0</v>
          </cell>
        </row>
        <row r="231">
          <cell r="A231" t="str">
            <v>202E75800</v>
          </cell>
          <cell r="C231" t="str">
            <v>EACH</v>
          </cell>
          <cell r="D231" t="str">
            <v>DISCONNECT EXISTING CIRCUIT</v>
          </cell>
          <cell r="F231">
            <v>0</v>
          </cell>
          <cell r="G231">
            <v>0</v>
          </cell>
        </row>
        <row r="232">
          <cell r="A232" t="str">
            <v>202E75801</v>
          </cell>
          <cell r="C232" t="str">
            <v>EACH</v>
          </cell>
          <cell r="D232" t="str">
            <v>DISCONNECT EXISTING CIRCUIT, AS PER PLAN</v>
          </cell>
          <cell r="F232">
            <v>0</v>
          </cell>
          <cell r="G232">
            <v>0</v>
          </cell>
        </row>
        <row r="233">
          <cell r="A233" t="str">
            <v>202E98000</v>
          </cell>
          <cell r="C233" t="str">
            <v>LS</v>
          </cell>
          <cell r="D233" t="str">
            <v>REMOVAL MISC.:</v>
          </cell>
          <cell r="F233">
            <v>1</v>
          </cell>
          <cell r="G233">
            <v>0</v>
          </cell>
        </row>
        <row r="234">
          <cell r="A234" t="str">
            <v>202E98100</v>
          </cell>
          <cell r="C234" t="str">
            <v>EACH</v>
          </cell>
          <cell r="D234" t="str">
            <v>REMOVAL MISC.:</v>
          </cell>
          <cell r="F234">
            <v>1</v>
          </cell>
          <cell r="G234">
            <v>0</v>
          </cell>
        </row>
        <row r="235">
          <cell r="A235" t="str">
            <v>202E98200</v>
          </cell>
          <cell r="C235" t="str">
            <v>FT</v>
          </cell>
          <cell r="D235" t="str">
            <v>REMOVAL MISC.:</v>
          </cell>
          <cell r="F235">
            <v>1</v>
          </cell>
          <cell r="G235">
            <v>0</v>
          </cell>
        </row>
        <row r="236">
          <cell r="A236" t="str">
            <v>202E98300</v>
          </cell>
          <cell r="C236" t="str">
            <v>SY</v>
          </cell>
          <cell r="D236" t="str">
            <v>REMOVAL MISC.:</v>
          </cell>
          <cell r="F236">
            <v>1</v>
          </cell>
          <cell r="G236">
            <v>0</v>
          </cell>
        </row>
        <row r="237">
          <cell r="A237" t="str">
            <v>202E98400</v>
          </cell>
          <cell r="C237" t="str">
            <v>SF</v>
          </cell>
          <cell r="D237" t="str">
            <v>REMOVAL MISC.:</v>
          </cell>
          <cell r="F237">
            <v>1</v>
          </cell>
          <cell r="G237">
            <v>0</v>
          </cell>
        </row>
        <row r="238">
          <cell r="A238" t="str">
            <v>202E98500</v>
          </cell>
          <cell r="C238" t="str">
            <v>CY</v>
          </cell>
          <cell r="D238" t="str">
            <v>REMOVAL MISC.:</v>
          </cell>
          <cell r="F238">
            <v>1</v>
          </cell>
          <cell r="G238">
            <v>0</v>
          </cell>
        </row>
        <row r="239">
          <cell r="A239" t="str">
            <v>202E98510</v>
          </cell>
          <cell r="C239" t="str">
            <v>MNHR</v>
          </cell>
          <cell r="D239" t="str">
            <v>REMOVAL MISC.:</v>
          </cell>
          <cell r="F239">
            <v>1</v>
          </cell>
          <cell r="G239">
            <v>0</v>
          </cell>
        </row>
        <row r="240">
          <cell r="A240" t="str">
            <v>202E98600</v>
          </cell>
          <cell r="C240" t="str">
            <v>EACH</v>
          </cell>
          <cell r="D240" t="str">
            <v>ABANDON MISC.:</v>
          </cell>
          <cell r="F240">
            <v>1</v>
          </cell>
          <cell r="G240">
            <v>0</v>
          </cell>
        </row>
        <row r="241">
          <cell r="A241" t="str">
            <v>202E98700</v>
          </cell>
          <cell r="C241" t="str">
            <v>FT</v>
          </cell>
          <cell r="D241" t="str">
            <v>ABANDON MISC.:</v>
          </cell>
          <cell r="F241">
            <v>1</v>
          </cell>
          <cell r="G241">
            <v>1</v>
          </cell>
        </row>
        <row r="242">
          <cell r="A242" t="str">
            <v>202E99000</v>
          </cell>
          <cell r="B242" t="str">
            <v>Y</v>
          </cell>
          <cell r="C242" t="str">
            <v>EACH</v>
          </cell>
          <cell r="D242" t="str">
            <v>REMOVAL MISC.:</v>
          </cell>
          <cell r="F242">
            <v>0</v>
          </cell>
          <cell r="G242" t="str">
            <v>DESIGN BUILD PROJECTS ONLY</v>
          </cell>
        </row>
        <row r="243">
          <cell r="A243" t="str">
            <v>202E99020</v>
          </cell>
          <cell r="B243" t="str">
            <v>Y</v>
          </cell>
          <cell r="C243" t="str">
            <v>FT</v>
          </cell>
          <cell r="D243" t="str">
            <v>REMOVAL MISC.:</v>
          </cell>
          <cell r="F243">
            <v>0</v>
          </cell>
          <cell r="G243" t="str">
            <v>DESIGN BUILD PROJECTS ONLY</v>
          </cell>
        </row>
        <row r="244">
          <cell r="A244" t="str">
            <v>202E99100</v>
          </cell>
          <cell r="B244" t="str">
            <v>Y</v>
          </cell>
          <cell r="C244" t="str">
            <v>SY</v>
          </cell>
          <cell r="D244" t="str">
            <v>REMOVAL MISC.:</v>
          </cell>
          <cell r="F244">
            <v>0</v>
          </cell>
          <cell r="G244" t="str">
            <v>DESIGN BUILD PROJECTS ONLY</v>
          </cell>
        </row>
        <row r="245">
          <cell r="A245" t="str">
            <v>202E99200</v>
          </cell>
          <cell r="B245" t="str">
            <v>Y</v>
          </cell>
          <cell r="C245" t="str">
            <v>SF</v>
          </cell>
          <cell r="D245" t="str">
            <v>REMOVAL MISC.:</v>
          </cell>
          <cell r="F245">
            <v>0</v>
          </cell>
          <cell r="G245" t="str">
            <v>DESIGN BUILD PROJECTS ONLY</v>
          </cell>
        </row>
        <row r="246">
          <cell r="A246" t="str">
            <v>203E01890</v>
          </cell>
          <cell r="B246" t="str">
            <v>Y</v>
          </cell>
          <cell r="C246" t="str">
            <v>CY</v>
          </cell>
          <cell r="D246" t="str">
            <v>REMOVAL MISC.:</v>
          </cell>
          <cell r="F246">
            <v>0</v>
          </cell>
          <cell r="G246">
            <v>0</v>
          </cell>
        </row>
        <row r="247">
          <cell r="A247" t="str">
            <v>203E02000</v>
          </cell>
          <cell r="B247" t="str">
            <v>Y</v>
          </cell>
          <cell r="C247" t="str">
            <v>MNHR</v>
          </cell>
          <cell r="D247" t="str">
            <v>REMOVAL MISC.:</v>
          </cell>
          <cell r="F247">
            <v>0</v>
          </cell>
          <cell r="G247">
            <v>0</v>
          </cell>
        </row>
        <row r="248">
          <cell r="A248" t="str">
            <v>203E07500</v>
          </cell>
          <cell r="B248" t="str">
            <v>Y</v>
          </cell>
          <cell r="C248" t="str">
            <v>EACH</v>
          </cell>
          <cell r="D248" t="str">
            <v>ABANDON MISC.:</v>
          </cell>
          <cell r="F248">
            <v>0</v>
          </cell>
          <cell r="G248">
            <v>0</v>
          </cell>
        </row>
        <row r="249">
          <cell r="A249" t="str">
            <v>203E07502</v>
          </cell>
          <cell r="B249" t="str">
            <v>Y</v>
          </cell>
          <cell r="C249" t="str">
            <v>FT</v>
          </cell>
          <cell r="D249" t="str">
            <v>ABANDON MISC.:</v>
          </cell>
          <cell r="F249">
            <v>0</v>
          </cell>
          <cell r="G249">
            <v>0</v>
          </cell>
        </row>
        <row r="250">
          <cell r="A250" t="str">
            <v>203E07504</v>
          </cell>
          <cell r="B250" t="str">
            <v>Y</v>
          </cell>
          <cell r="C250" t="str">
            <v>FT</v>
          </cell>
          <cell r="D250" t="str">
            <v>SPECIAL - WICK DRAIN</v>
          </cell>
          <cell r="F250">
            <v>0</v>
          </cell>
          <cell r="G250">
            <v>0</v>
          </cell>
        </row>
        <row r="251">
          <cell r="A251" t="str">
            <v>203E07510</v>
          </cell>
          <cell r="B251" t="str">
            <v>Y</v>
          </cell>
          <cell r="C251" t="str">
            <v>EACH</v>
          </cell>
          <cell r="D251" t="str">
            <v>SPECIAL - PIEZOMETER</v>
          </cell>
          <cell r="F251">
            <v>0</v>
          </cell>
          <cell r="G251">
            <v>0</v>
          </cell>
        </row>
        <row r="252">
          <cell r="A252" t="str">
            <v>203E07520</v>
          </cell>
          <cell r="B252" t="str">
            <v>Y</v>
          </cell>
          <cell r="C252" t="str">
            <v>EACH</v>
          </cell>
          <cell r="D252" t="str">
            <v>SPECIAL - SETTLEMENT CELLS</v>
          </cell>
          <cell r="F252">
            <v>0</v>
          </cell>
          <cell r="G252">
            <v>0</v>
          </cell>
        </row>
        <row r="253">
          <cell r="A253" t="str">
            <v>203E08000</v>
          </cell>
          <cell r="B253" t="str">
            <v>Y</v>
          </cell>
          <cell r="C253" t="str">
            <v>LS</v>
          </cell>
          <cell r="D253" t="str">
            <v>SPECIAL - INCLINOMETER</v>
          </cell>
          <cell r="F253">
            <v>0</v>
          </cell>
          <cell r="G253">
            <v>0</v>
          </cell>
        </row>
        <row r="254">
          <cell r="A254" t="str">
            <v>203E10000</v>
          </cell>
          <cell r="B254">
            <v>0</v>
          </cell>
          <cell r="C254" t="str">
            <v>CY</v>
          </cell>
          <cell r="D254" t="str">
            <v>EXCAVATION</v>
          </cell>
          <cell r="F254">
            <v>0</v>
          </cell>
          <cell r="G254">
            <v>0</v>
          </cell>
        </row>
        <row r="255">
          <cell r="A255" t="str">
            <v>203E10001</v>
          </cell>
          <cell r="B255">
            <v>0</v>
          </cell>
          <cell r="C255" t="str">
            <v>CY</v>
          </cell>
          <cell r="D255" t="str">
            <v>EXCAVATION, AS PER PLAN</v>
          </cell>
          <cell r="F255">
            <v>0</v>
          </cell>
          <cell r="G255">
            <v>0</v>
          </cell>
        </row>
        <row r="256">
          <cell r="A256" t="str">
            <v>203E20000</v>
          </cell>
          <cell r="B256">
            <v>0</v>
          </cell>
          <cell r="C256" t="str">
            <v>CY</v>
          </cell>
          <cell r="D256" t="str">
            <v>EMBANKMENT</v>
          </cell>
          <cell r="F256">
            <v>0</v>
          </cell>
          <cell r="G256">
            <v>0</v>
          </cell>
        </row>
        <row r="257">
          <cell r="A257" t="str">
            <v>203E20001</v>
          </cell>
          <cell r="B257">
            <v>0</v>
          </cell>
          <cell r="C257" t="str">
            <v>CY</v>
          </cell>
          <cell r="D257" t="str">
            <v>EMBANKMENT, AS PER PLAN</v>
          </cell>
          <cell r="F257">
            <v>0</v>
          </cell>
          <cell r="G257">
            <v>0</v>
          </cell>
        </row>
        <row r="258">
          <cell r="A258" t="str">
            <v>203E22000</v>
          </cell>
          <cell r="B258">
            <v>0</v>
          </cell>
          <cell r="C258" t="str">
            <v>CY</v>
          </cell>
          <cell r="D258" t="str">
            <v>EMBANKMENT, USING NATURAL SOILS, 703.16.A</v>
          </cell>
          <cell r="F258">
            <v>0</v>
          </cell>
          <cell r="G258">
            <v>0</v>
          </cell>
        </row>
        <row r="259">
          <cell r="A259" t="str">
            <v>203E35000</v>
          </cell>
          <cell r="B259">
            <v>0</v>
          </cell>
          <cell r="C259" t="str">
            <v>CY</v>
          </cell>
          <cell r="D259" t="str">
            <v>GRANULAR EMBANKMENT</v>
          </cell>
          <cell r="F259">
            <v>0</v>
          </cell>
          <cell r="G259">
            <v>0</v>
          </cell>
        </row>
        <row r="260">
          <cell r="A260" t="str">
            <v>203E35001</v>
          </cell>
          <cell r="B260">
            <v>0</v>
          </cell>
          <cell r="C260" t="str">
            <v>CY</v>
          </cell>
          <cell r="D260" t="str">
            <v>GRANULAR EMBANKMENT, AS PER PLAN</v>
          </cell>
          <cell r="F260">
            <v>0</v>
          </cell>
          <cell r="G260">
            <v>0</v>
          </cell>
        </row>
        <row r="261">
          <cell r="A261" t="str">
            <v>203E35100</v>
          </cell>
          <cell r="B261">
            <v>0</v>
          </cell>
          <cell r="C261" t="str">
            <v>CY</v>
          </cell>
          <cell r="D261" t="str">
            <v>GRANULAR MATERIAL, TYPE A</v>
          </cell>
          <cell r="F261">
            <v>0</v>
          </cell>
          <cell r="G261">
            <v>0</v>
          </cell>
        </row>
        <row r="262">
          <cell r="A262" t="str">
            <v>203E35110</v>
          </cell>
          <cell r="B262">
            <v>0</v>
          </cell>
          <cell r="C262" t="str">
            <v>CY</v>
          </cell>
          <cell r="D262" t="str">
            <v>EXCAVATION</v>
          </cell>
          <cell r="F262">
            <v>0</v>
          </cell>
          <cell r="G262">
            <v>0</v>
          </cell>
        </row>
        <row r="263">
          <cell r="A263" t="str">
            <v>203E35111</v>
          </cell>
          <cell r="B263">
            <v>0</v>
          </cell>
          <cell r="C263" t="str">
            <v>CY</v>
          </cell>
          <cell r="D263" t="str">
            <v>EXCAVATION, AS PER PLAN</v>
          </cell>
          <cell r="F263">
            <v>0</v>
          </cell>
          <cell r="G263">
            <v>0</v>
          </cell>
        </row>
        <row r="264">
          <cell r="A264" t="str">
            <v>203E35120</v>
          </cell>
          <cell r="B264">
            <v>0</v>
          </cell>
          <cell r="C264" t="str">
            <v>CY</v>
          </cell>
          <cell r="D264" t="str">
            <v>EMBANKMENT</v>
          </cell>
          <cell r="F264">
            <v>0</v>
          </cell>
          <cell r="G264">
            <v>0</v>
          </cell>
        </row>
        <row r="265">
          <cell r="A265" t="str">
            <v>203E35121</v>
          </cell>
          <cell r="B265">
            <v>0</v>
          </cell>
          <cell r="C265" t="str">
            <v>CY</v>
          </cell>
          <cell r="D265" t="str">
            <v>EMBANKMENT, AS PER PLAN</v>
          </cell>
          <cell r="F265">
            <v>0</v>
          </cell>
          <cell r="G265">
            <v>0</v>
          </cell>
        </row>
        <row r="266">
          <cell r="A266" t="str">
            <v>203E35130</v>
          </cell>
          <cell r="C266" t="str">
            <v>CY</v>
          </cell>
          <cell r="D266" t="str">
            <v>GRANULAR MATERIAL, TYPE D</v>
          </cell>
          <cell r="F266">
            <v>0</v>
          </cell>
          <cell r="G266">
            <v>0</v>
          </cell>
        </row>
        <row r="267">
          <cell r="A267" t="str">
            <v>203E35131</v>
          </cell>
          <cell r="C267" t="str">
            <v>CY</v>
          </cell>
          <cell r="D267" t="str">
            <v>GRANULAR MATERIAL, TYPE D, AS PER PLAN</v>
          </cell>
          <cell r="F267">
            <v>0</v>
          </cell>
          <cell r="G267">
            <v>0</v>
          </cell>
        </row>
        <row r="268">
          <cell r="A268" t="str">
            <v>203E35140</v>
          </cell>
          <cell r="C268" t="str">
            <v>CY</v>
          </cell>
          <cell r="D268" t="str">
            <v>GRANULAR MATERIAL, TYPE E</v>
          </cell>
          <cell r="F268">
            <v>0</v>
          </cell>
          <cell r="G268">
            <v>0</v>
          </cell>
        </row>
        <row r="269">
          <cell r="A269" t="str">
            <v>203E35141</v>
          </cell>
          <cell r="C269" t="str">
            <v>CY</v>
          </cell>
          <cell r="D269" t="str">
            <v>GRANULAR MATERIAL, TYPE E, AS PER PLAN</v>
          </cell>
          <cell r="F269">
            <v>0</v>
          </cell>
          <cell r="G269">
            <v>0</v>
          </cell>
        </row>
        <row r="270">
          <cell r="A270" t="str">
            <v>203E35150</v>
          </cell>
          <cell r="C270" t="str">
            <v>CY</v>
          </cell>
          <cell r="D270" t="str">
            <v>GRANULAR MATERIAL, TYPE F</v>
          </cell>
          <cell r="F270">
            <v>0</v>
          </cell>
          <cell r="G270">
            <v>0</v>
          </cell>
        </row>
        <row r="271">
          <cell r="A271" t="str">
            <v>203E35151</v>
          </cell>
          <cell r="C271" t="str">
            <v>CY</v>
          </cell>
          <cell r="D271" t="str">
            <v>GRANULAR MATERIAL, TYPE F, AS PER PLAN</v>
          </cell>
          <cell r="F271">
            <v>0</v>
          </cell>
          <cell r="G271">
            <v>0</v>
          </cell>
        </row>
        <row r="272">
          <cell r="A272" t="str">
            <v>203E40000</v>
          </cell>
          <cell r="C272" t="str">
            <v>CY</v>
          </cell>
          <cell r="D272" t="str">
            <v>BORROW</v>
          </cell>
          <cell r="F272">
            <v>0</v>
          </cell>
          <cell r="G272">
            <v>0</v>
          </cell>
        </row>
        <row r="273">
          <cell r="A273" t="str">
            <v>203E40001</v>
          </cell>
          <cell r="C273" t="str">
            <v>CY</v>
          </cell>
          <cell r="D273" t="str">
            <v>BORROW, AS PER PLAN</v>
          </cell>
          <cell r="F273">
            <v>0</v>
          </cell>
          <cell r="G273">
            <v>0</v>
          </cell>
        </row>
        <row r="274">
          <cell r="A274" t="str">
            <v>203E40110</v>
          </cell>
          <cell r="C274" t="str">
            <v>TON</v>
          </cell>
          <cell r="D274" t="str">
            <v>BORROW</v>
          </cell>
          <cell r="F274">
            <v>0</v>
          </cell>
          <cell r="G274">
            <v>0</v>
          </cell>
        </row>
        <row r="275">
          <cell r="A275" t="str">
            <v>203E45100</v>
          </cell>
          <cell r="C275" t="str">
            <v>TON</v>
          </cell>
          <cell r="D275" t="str">
            <v>GRANULAR MATERIAL, TYPE A</v>
          </cell>
          <cell r="F275">
            <v>0</v>
          </cell>
          <cell r="G275">
            <v>0</v>
          </cell>
        </row>
        <row r="276">
          <cell r="A276" t="str">
            <v>203E45110</v>
          </cell>
          <cell r="C276" t="str">
            <v>TON</v>
          </cell>
          <cell r="D276" t="str">
            <v>GRANULAR MATERIAL, TYPE B</v>
          </cell>
          <cell r="F276">
            <v>0</v>
          </cell>
          <cell r="G276">
            <v>0</v>
          </cell>
        </row>
        <row r="277">
          <cell r="A277" t="str">
            <v>203E45111</v>
          </cell>
          <cell r="C277" t="str">
            <v>TON</v>
          </cell>
          <cell r="D277" t="str">
            <v>GRANULAR MATERIAL, TYPE B, AS PER PLAN</v>
          </cell>
          <cell r="F277">
            <v>0</v>
          </cell>
          <cell r="G277">
            <v>0</v>
          </cell>
        </row>
        <row r="278">
          <cell r="A278" t="str">
            <v>203E45120</v>
          </cell>
          <cell r="C278" t="str">
            <v>TON</v>
          </cell>
          <cell r="D278" t="str">
            <v>GRANULAR MATERIAL, TYPE C</v>
          </cell>
          <cell r="F278">
            <v>0</v>
          </cell>
          <cell r="G278">
            <v>0</v>
          </cell>
        </row>
        <row r="279">
          <cell r="A279" t="str">
            <v>203E45130</v>
          </cell>
          <cell r="C279" t="str">
            <v>TON</v>
          </cell>
          <cell r="D279" t="str">
            <v>GRANULAR MATERIAL, TYPE D</v>
          </cell>
          <cell r="F279">
            <v>0</v>
          </cell>
          <cell r="G279">
            <v>0</v>
          </cell>
        </row>
        <row r="280">
          <cell r="A280" t="str">
            <v>203E45131</v>
          </cell>
          <cell r="C280" t="str">
            <v>TON</v>
          </cell>
          <cell r="D280" t="str">
            <v>GRANULAR MATERIAL, TYPE D, AS PER PLAN</v>
          </cell>
          <cell r="F280">
            <v>0</v>
          </cell>
          <cell r="G280">
            <v>0</v>
          </cell>
        </row>
        <row r="281">
          <cell r="A281" t="str">
            <v>203E45140</v>
          </cell>
          <cell r="C281" t="str">
            <v>TON</v>
          </cell>
          <cell r="D281" t="str">
            <v>GRANULAR MATERIAL, TYPE E</v>
          </cell>
          <cell r="F281">
            <v>0</v>
          </cell>
          <cell r="G281">
            <v>0</v>
          </cell>
        </row>
        <row r="282">
          <cell r="A282" t="str">
            <v>203E45150</v>
          </cell>
          <cell r="C282" t="str">
            <v>TON</v>
          </cell>
          <cell r="D282" t="str">
            <v>GRANULAR MATERIAL, TYPE F</v>
          </cell>
          <cell r="F282">
            <v>0</v>
          </cell>
          <cell r="G282">
            <v>0</v>
          </cell>
        </row>
        <row r="283">
          <cell r="A283" t="str">
            <v>203E48000</v>
          </cell>
          <cell r="C283" t="str">
            <v>CY</v>
          </cell>
          <cell r="D283" t="str">
            <v>ROCK</v>
          </cell>
          <cell r="F283">
            <v>0</v>
          </cell>
          <cell r="G283">
            <v>0</v>
          </cell>
        </row>
        <row r="284">
          <cell r="A284" t="str">
            <v>203E48020</v>
          </cell>
          <cell r="C284" t="str">
            <v>TON</v>
          </cell>
          <cell r="D284" t="str">
            <v>ROCK</v>
          </cell>
          <cell r="F284">
            <v>0</v>
          </cell>
          <cell r="G284">
            <v>0</v>
          </cell>
        </row>
        <row r="285">
          <cell r="A285" t="str">
            <v>203E57110</v>
          </cell>
          <cell r="B285" t="str">
            <v>Y</v>
          </cell>
          <cell r="C285" t="str">
            <v>TON</v>
          </cell>
          <cell r="D285" t="str">
            <v>BORROW</v>
          </cell>
          <cell r="F285">
            <v>0</v>
          </cell>
          <cell r="G285">
            <v>0</v>
          </cell>
        </row>
        <row r="286">
          <cell r="A286" t="str">
            <v>203E57150</v>
          </cell>
          <cell r="B286" t="str">
            <v>Y</v>
          </cell>
          <cell r="C286" t="str">
            <v>TON</v>
          </cell>
          <cell r="D286" t="str">
            <v>BORROW, USING GRANULAR MATERIAL, AS PER PLAN, INCLUDING COST OF EXCAVATION</v>
          </cell>
          <cell r="F286">
            <v>0</v>
          </cell>
          <cell r="G286">
            <v>0</v>
          </cell>
        </row>
        <row r="287">
          <cell r="A287" t="str">
            <v>203E62000</v>
          </cell>
          <cell r="B287" t="str">
            <v>Y</v>
          </cell>
          <cell r="C287" t="str">
            <v>TON</v>
          </cell>
          <cell r="D287" t="str">
            <v>BORROW, USING GRANULAR MATERIAL, AS PER PLAN</v>
          </cell>
          <cell r="F287">
            <v>0</v>
          </cell>
          <cell r="G287">
            <v>0</v>
          </cell>
        </row>
        <row r="288">
          <cell r="A288" t="str">
            <v>203E63000</v>
          </cell>
          <cell r="B288" t="str">
            <v>Y</v>
          </cell>
          <cell r="C288" t="str">
            <v>TON</v>
          </cell>
          <cell r="D288" t="str">
            <v>GRANULAR MATERIAL, TYPE A</v>
          </cell>
          <cell r="F288">
            <v>0</v>
          </cell>
          <cell r="G288">
            <v>0</v>
          </cell>
        </row>
        <row r="289">
          <cell r="A289" t="str">
            <v>203E63500</v>
          </cell>
          <cell r="B289" t="str">
            <v>Y</v>
          </cell>
          <cell r="C289" t="str">
            <v>TON</v>
          </cell>
          <cell r="D289" t="str">
            <v>GRANULAR MATERIAL, TYPE B</v>
          </cell>
          <cell r="F289">
            <v>0</v>
          </cell>
          <cell r="G289">
            <v>0</v>
          </cell>
        </row>
        <row r="290">
          <cell r="A290" t="str">
            <v>203E63600</v>
          </cell>
          <cell r="B290" t="str">
            <v>Y</v>
          </cell>
          <cell r="C290" t="str">
            <v>TON</v>
          </cell>
          <cell r="D290" t="str">
            <v>GRANULAR MATERIAL, TYPE B, AS PER PLAN</v>
          </cell>
          <cell r="F290">
            <v>0</v>
          </cell>
          <cell r="G290">
            <v>0</v>
          </cell>
        </row>
        <row r="291">
          <cell r="A291" t="str">
            <v>203E65000</v>
          </cell>
          <cell r="B291" t="str">
            <v>Y</v>
          </cell>
          <cell r="C291" t="str">
            <v>TON</v>
          </cell>
          <cell r="D291" t="str">
            <v>GRANULAR MATERIAL, TYPE C</v>
          </cell>
          <cell r="F291">
            <v>0</v>
          </cell>
          <cell r="G291">
            <v>0</v>
          </cell>
        </row>
        <row r="292">
          <cell r="A292" t="str">
            <v>203E65500</v>
          </cell>
          <cell r="B292" t="str">
            <v>Y</v>
          </cell>
          <cell r="C292" t="str">
            <v>TON</v>
          </cell>
          <cell r="D292" t="str">
            <v>GRANULAR MATERIAL, TYPE D</v>
          </cell>
          <cell r="F292">
            <v>0</v>
          </cell>
          <cell r="G292">
            <v>0</v>
          </cell>
        </row>
        <row r="293">
          <cell r="A293" t="str">
            <v>203E98000</v>
          </cell>
          <cell r="C293" t="str">
            <v>CY</v>
          </cell>
          <cell r="D293" t="str">
            <v>ROADWAY, MISC.:</v>
          </cell>
          <cell r="F293">
            <v>1</v>
          </cell>
          <cell r="G293">
            <v>0</v>
          </cell>
        </row>
        <row r="294">
          <cell r="A294" t="str">
            <v>203E98100</v>
          </cell>
          <cell r="C294" t="str">
            <v>SY</v>
          </cell>
          <cell r="D294" t="str">
            <v>ROADWAY, MISC.:</v>
          </cell>
          <cell r="F294">
            <v>1</v>
          </cell>
          <cell r="G294">
            <v>0</v>
          </cell>
        </row>
        <row r="295">
          <cell r="A295" t="str">
            <v>203E98200</v>
          </cell>
          <cell r="C295" t="str">
            <v>TON</v>
          </cell>
          <cell r="D295" t="str">
            <v>ROADWAY, MISC.:</v>
          </cell>
          <cell r="F295">
            <v>1</v>
          </cell>
          <cell r="G295">
            <v>0</v>
          </cell>
        </row>
        <row r="296">
          <cell r="A296" t="str">
            <v>203E98300</v>
          </cell>
          <cell r="C296" t="str">
            <v>FT</v>
          </cell>
          <cell r="D296" t="str">
            <v>ROADWAY, MISC.:</v>
          </cell>
          <cell r="F296">
            <v>1</v>
          </cell>
          <cell r="G296">
            <v>0</v>
          </cell>
        </row>
        <row r="297">
          <cell r="A297" t="str">
            <v>203E98400</v>
          </cell>
          <cell r="C297" t="str">
            <v>STA</v>
          </cell>
          <cell r="D297" t="str">
            <v>ROADWAY, MISC.:</v>
          </cell>
          <cell r="F297">
            <v>1</v>
          </cell>
          <cell r="G297">
            <v>0</v>
          </cell>
        </row>
        <row r="298">
          <cell r="A298" t="str">
            <v>203E98500</v>
          </cell>
          <cell r="B298">
            <v>0</v>
          </cell>
          <cell r="C298" t="str">
            <v>LS</v>
          </cell>
          <cell r="D298" t="str">
            <v>ROADWAY, MISC.:</v>
          </cell>
          <cell r="F298">
            <v>1</v>
          </cell>
          <cell r="G298">
            <v>0</v>
          </cell>
        </row>
        <row r="299">
          <cell r="A299" t="str">
            <v>203E98600</v>
          </cell>
          <cell r="B299">
            <v>0</v>
          </cell>
          <cell r="C299" t="str">
            <v>EACH</v>
          </cell>
          <cell r="D299" t="str">
            <v>ROADWAY, MISC.:</v>
          </cell>
          <cell r="F299">
            <v>1</v>
          </cell>
          <cell r="G299">
            <v>0</v>
          </cell>
        </row>
        <row r="300">
          <cell r="A300" t="str">
            <v>203E99000</v>
          </cell>
          <cell r="B300" t="str">
            <v>Y</v>
          </cell>
          <cell r="C300" t="str">
            <v>LS</v>
          </cell>
          <cell r="D300" t="str">
            <v>SPECIAL - EARTHWORK</v>
          </cell>
          <cell r="F300">
            <v>0</v>
          </cell>
          <cell r="G300">
            <v>0</v>
          </cell>
        </row>
        <row r="301">
          <cell r="A301" t="str">
            <v>204E10000</v>
          </cell>
          <cell r="B301">
            <v>0</v>
          </cell>
          <cell r="C301" t="str">
            <v>SY</v>
          </cell>
          <cell r="D301" t="str">
            <v>SUBGRADE COMPACTION</v>
          </cell>
          <cell r="F301">
            <v>0</v>
          </cell>
          <cell r="G301">
            <v>0</v>
          </cell>
        </row>
        <row r="302">
          <cell r="A302" t="str">
            <v>204E10001</v>
          </cell>
          <cell r="B302">
            <v>0</v>
          </cell>
          <cell r="C302" t="str">
            <v>SY</v>
          </cell>
          <cell r="D302" t="str">
            <v>SUBGRADE COMPACTION, AS PER PLAN</v>
          </cell>
          <cell r="F302">
            <v>0</v>
          </cell>
          <cell r="G302">
            <v>0</v>
          </cell>
        </row>
        <row r="303">
          <cell r="A303" t="str">
            <v>204E13000</v>
          </cell>
          <cell r="B303">
            <v>0</v>
          </cell>
          <cell r="C303" t="str">
            <v>CY</v>
          </cell>
          <cell r="D303" t="str">
            <v>EXCAVATION OF SUBGRADE</v>
          </cell>
          <cell r="F303">
            <v>0</v>
          </cell>
          <cell r="G303">
            <v>0</v>
          </cell>
        </row>
        <row r="304">
          <cell r="A304" t="str">
            <v>204E13001</v>
          </cell>
          <cell r="B304">
            <v>0</v>
          </cell>
          <cell r="C304" t="str">
            <v>CY</v>
          </cell>
          <cell r="D304" t="str">
            <v>EXCAVATION OF SUBGRADE, AS PER PLAN</v>
          </cell>
          <cell r="F304">
            <v>0</v>
          </cell>
          <cell r="G304">
            <v>0</v>
          </cell>
        </row>
        <row r="305">
          <cell r="A305" t="str">
            <v>204E20000</v>
          </cell>
          <cell r="B305">
            <v>0</v>
          </cell>
          <cell r="C305" t="str">
            <v>CY</v>
          </cell>
          <cell r="D305" t="str">
            <v>EMBANKMENT</v>
          </cell>
          <cell r="F305">
            <v>0</v>
          </cell>
          <cell r="G305">
            <v>0</v>
          </cell>
        </row>
        <row r="306">
          <cell r="A306" t="str">
            <v>204E20001</v>
          </cell>
          <cell r="B306">
            <v>0</v>
          </cell>
          <cell r="C306" t="str">
            <v>CY</v>
          </cell>
          <cell r="D306" t="str">
            <v>EMBANKMENT, AS PER PLAN</v>
          </cell>
          <cell r="F306">
            <v>0</v>
          </cell>
          <cell r="G306">
            <v>0</v>
          </cell>
        </row>
        <row r="307">
          <cell r="A307" t="str">
            <v>204E21000</v>
          </cell>
          <cell r="B307">
            <v>0</v>
          </cell>
          <cell r="C307" t="str">
            <v>CY</v>
          </cell>
          <cell r="D307" t="str">
            <v>GRANULAR EMBANKMENT</v>
          </cell>
          <cell r="F307">
            <v>0</v>
          </cell>
          <cell r="G307">
            <v>0</v>
          </cell>
        </row>
        <row r="308">
          <cell r="A308" t="str">
            <v>204E21001</v>
          </cell>
          <cell r="B308">
            <v>0</v>
          </cell>
          <cell r="C308" t="str">
            <v>CY</v>
          </cell>
          <cell r="D308" t="str">
            <v>GRANULAR EMBANKMENT, AS PER PLAN</v>
          </cell>
          <cell r="F308">
            <v>0</v>
          </cell>
          <cell r="G308">
            <v>0</v>
          </cell>
        </row>
        <row r="309">
          <cell r="A309" t="str">
            <v>204E30000</v>
          </cell>
          <cell r="B309">
            <v>0</v>
          </cell>
          <cell r="C309" t="str">
            <v>CY</v>
          </cell>
          <cell r="D309" t="str">
            <v>GRANULAR MATERIAL, TYPE A</v>
          </cell>
          <cell r="F309">
            <v>0</v>
          </cell>
          <cell r="G309">
            <v>0</v>
          </cell>
        </row>
        <row r="310">
          <cell r="A310" t="str">
            <v>204E30010</v>
          </cell>
          <cell r="B310">
            <v>0</v>
          </cell>
          <cell r="C310" t="str">
            <v>CY</v>
          </cell>
          <cell r="D310" t="str">
            <v>GRANULAR MATERIAL, TYPE B</v>
          </cell>
          <cell r="F310">
            <v>0</v>
          </cell>
          <cell r="G310">
            <v>0</v>
          </cell>
        </row>
        <row r="311">
          <cell r="A311" t="str">
            <v>204E30011</v>
          </cell>
          <cell r="B311">
            <v>0</v>
          </cell>
          <cell r="C311" t="str">
            <v>CY</v>
          </cell>
          <cell r="D311" t="str">
            <v>GRANULAR MATERIAL, TYPE B, AS PER PLAN</v>
          </cell>
          <cell r="F311">
            <v>0</v>
          </cell>
          <cell r="G311">
            <v>0</v>
          </cell>
        </row>
        <row r="312">
          <cell r="A312" t="str">
            <v>204E30020</v>
          </cell>
          <cell r="B312">
            <v>0</v>
          </cell>
          <cell r="C312" t="str">
            <v>CY</v>
          </cell>
          <cell r="D312" t="str">
            <v>GRANULAR MATERIAL, TYPE C</v>
          </cell>
          <cell r="F312">
            <v>0</v>
          </cell>
          <cell r="G312">
            <v>0</v>
          </cell>
        </row>
        <row r="313">
          <cell r="A313" t="str">
            <v>204E30021</v>
          </cell>
          <cell r="B313">
            <v>0</v>
          </cell>
          <cell r="C313" t="str">
            <v>CY</v>
          </cell>
          <cell r="D313" t="str">
            <v>GRANULAR MATERIAL, TYPE C, AS PER PLAN</v>
          </cell>
          <cell r="F313">
            <v>0</v>
          </cell>
          <cell r="G313">
            <v>0</v>
          </cell>
        </row>
        <row r="314">
          <cell r="A314" t="str">
            <v>204E30030</v>
          </cell>
          <cell r="B314">
            <v>0</v>
          </cell>
          <cell r="C314" t="str">
            <v>CY</v>
          </cell>
          <cell r="D314" t="str">
            <v>GRANULAR MATERIAL, TYPE D</v>
          </cell>
          <cell r="F314">
            <v>0</v>
          </cell>
          <cell r="G314">
            <v>0</v>
          </cell>
        </row>
        <row r="315">
          <cell r="A315" t="str">
            <v>204E30031</v>
          </cell>
          <cell r="B315">
            <v>0</v>
          </cell>
          <cell r="C315" t="str">
            <v>CY</v>
          </cell>
          <cell r="D315" t="str">
            <v>GRANULAR MATERIAL, TYPE D, AS PER PLAN</v>
          </cell>
          <cell r="F315">
            <v>0</v>
          </cell>
          <cell r="G315">
            <v>0</v>
          </cell>
        </row>
        <row r="316">
          <cell r="A316" t="str">
            <v>204E30040</v>
          </cell>
          <cell r="B316">
            <v>0</v>
          </cell>
          <cell r="C316" t="str">
            <v>CY</v>
          </cell>
          <cell r="D316" t="str">
            <v>ROADWAY, MISC.:</v>
          </cell>
          <cell r="F316">
            <v>0</v>
          </cell>
          <cell r="G316">
            <v>0</v>
          </cell>
        </row>
        <row r="317">
          <cell r="A317" t="str">
            <v>204E30041</v>
          </cell>
          <cell r="B317">
            <v>0</v>
          </cell>
          <cell r="C317" t="str">
            <v>SY</v>
          </cell>
          <cell r="D317" t="str">
            <v>ROADWAY, MISC.:</v>
          </cell>
          <cell r="F317">
            <v>0</v>
          </cell>
          <cell r="G317">
            <v>0</v>
          </cell>
        </row>
        <row r="318">
          <cell r="A318" t="str">
            <v>204E30050</v>
          </cell>
          <cell r="B318">
            <v>0</v>
          </cell>
          <cell r="C318" t="str">
            <v>TON</v>
          </cell>
          <cell r="D318" t="str">
            <v>ROADWAY, MISC.:</v>
          </cell>
          <cell r="F318">
            <v>0</v>
          </cell>
          <cell r="G318">
            <v>0</v>
          </cell>
        </row>
        <row r="319">
          <cell r="A319" t="str">
            <v>204E30051</v>
          </cell>
          <cell r="B319">
            <v>0</v>
          </cell>
          <cell r="C319" t="str">
            <v>FT</v>
          </cell>
          <cell r="D319" t="str">
            <v>ROADWAY, MISC.:</v>
          </cell>
          <cell r="F319">
            <v>0</v>
          </cell>
          <cell r="G319">
            <v>0</v>
          </cell>
        </row>
        <row r="320">
          <cell r="A320" t="str">
            <v>204E45000</v>
          </cell>
          <cell r="C320" t="str">
            <v>HOUR</v>
          </cell>
          <cell r="D320" t="str">
            <v>PROOF ROLLING</v>
          </cell>
          <cell r="F320">
            <v>0</v>
          </cell>
          <cell r="G320">
            <v>0</v>
          </cell>
        </row>
        <row r="321">
          <cell r="A321" t="str">
            <v>204E45001</v>
          </cell>
          <cell r="C321" t="str">
            <v>HOUR</v>
          </cell>
          <cell r="D321" t="str">
            <v>PROOF ROLLING, AS PER PLAN</v>
          </cell>
          <cell r="F321">
            <v>0</v>
          </cell>
          <cell r="G321">
            <v>0</v>
          </cell>
        </row>
        <row r="322">
          <cell r="A322" t="str">
            <v>204E50000</v>
          </cell>
          <cell r="C322" t="str">
            <v>SY</v>
          </cell>
          <cell r="D322" t="str">
            <v>GEOTEXTILE FABRIC</v>
          </cell>
          <cell r="F322">
            <v>0</v>
          </cell>
          <cell r="G322">
            <v>0</v>
          </cell>
        </row>
        <row r="323">
          <cell r="A323" t="str">
            <v>204E50001</v>
          </cell>
          <cell r="B323">
            <v>0</v>
          </cell>
          <cell r="C323" t="str">
            <v>SY</v>
          </cell>
          <cell r="D323" t="str">
            <v>GEOTEXTILE FABRIC, AS PER PLAN</v>
          </cell>
          <cell r="F323">
            <v>0</v>
          </cell>
          <cell r="G323">
            <v>0</v>
          </cell>
        </row>
        <row r="324">
          <cell r="A324" t="str">
            <v>204E51000</v>
          </cell>
          <cell r="C324" t="str">
            <v>SY</v>
          </cell>
          <cell r="D324" t="str">
            <v>GEOGRID</v>
          </cell>
          <cell r="F324">
            <v>0</v>
          </cell>
          <cell r="G324">
            <v>0</v>
          </cell>
        </row>
        <row r="325">
          <cell r="A325" t="str">
            <v>204E51001</v>
          </cell>
          <cell r="C325" t="str">
            <v>SY</v>
          </cell>
          <cell r="D325" t="str">
            <v>GEOGRID, AS PER PLAN</v>
          </cell>
          <cell r="F325">
            <v>0</v>
          </cell>
          <cell r="G325">
            <v>0</v>
          </cell>
        </row>
        <row r="326">
          <cell r="A326" t="str">
            <v>204E60000</v>
          </cell>
          <cell r="B326" t="str">
            <v>Y</v>
          </cell>
          <cell r="C326" t="str">
            <v>CY</v>
          </cell>
          <cell r="D326" t="str">
            <v>EXCAVATION OF SUBGRADE</v>
          </cell>
          <cell r="F326">
            <v>1</v>
          </cell>
          <cell r="G326">
            <v>0</v>
          </cell>
        </row>
        <row r="327">
          <cell r="A327" t="str">
            <v>205E10050</v>
          </cell>
          <cell r="B327">
            <v>0</v>
          </cell>
          <cell r="C327" t="str">
            <v>CY</v>
          </cell>
          <cell r="D327" t="str">
            <v>EXCAVATION OF SUBGRADE, AS PER PLAN</v>
          </cell>
          <cell r="F327">
            <v>0</v>
          </cell>
          <cell r="G327">
            <v>0</v>
          </cell>
        </row>
        <row r="328">
          <cell r="A328" t="str">
            <v>205E10300</v>
          </cell>
          <cell r="C328" t="str">
            <v>TON</v>
          </cell>
          <cell r="D328" t="str">
            <v>LIME</v>
          </cell>
          <cell r="F328">
            <v>0</v>
          </cell>
          <cell r="G328">
            <v>0</v>
          </cell>
        </row>
        <row r="329">
          <cell r="A329" t="str">
            <v>205E10500</v>
          </cell>
          <cell r="C329" t="str">
            <v>CY</v>
          </cell>
          <cell r="D329" t="str">
            <v>CEMENT STABILIZED EMBANKMENT</v>
          </cell>
          <cell r="F329">
            <v>0</v>
          </cell>
          <cell r="G329">
            <v>0</v>
          </cell>
        </row>
        <row r="330">
          <cell r="A330" t="str">
            <v>205E10550</v>
          </cell>
          <cell r="C330" t="str">
            <v>TON</v>
          </cell>
          <cell r="D330" t="str">
            <v>CEMENT</v>
          </cell>
          <cell r="F330">
            <v>0</v>
          </cell>
          <cell r="G330">
            <v>0</v>
          </cell>
        </row>
        <row r="331">
          <cell r="A331" t="str">
            <v>205E20000</v>
          </cell>
          <cell r="C331" t="str">
            <v>LS</v>
          </cell>
          <cell r="D331" t="str">
            <v>MIXTURE DESIGN FOR CHEMICALLY STABILIZED SOILS</v>
          </cell>
          <cell r="F331">
            <v>0</v>
          </cell>
          <cell r="G331">
            <v>0</v>
          </cell>
        </row>
        <row r="332">
          <cell r="A332" t="str">
            <v>206E10010</v>
          </cell>
          <cell r="C332" t="str">
            <v>SY</v>
          </cell>
          <cell r="D332" t="str">
            <v>LIME STABILIZED SUBGRADE, 12 INCHES DEEP</v>
          </cell>
          <cell r="F332">
            <v>0</v>
          </cell>
          <cell r="G332">
            <v>0</v>
          </cell>
        </row>
        <row r="333">
          <cell r="A333" t="str">
            <v>206E10020</v>
          </cell>
          <cell r="C333" t="str">
            <v>SY</v>
          </cell>
          <cell r="D333" t="str">
            <v>LIME STABILIZED SUBGRADE, 14 INCHES DEEP</v>
          </cell>
          <cell r="F333">
            <v>0</v>
          </cell>
          <cell r="G333">
            <v>0</v>
          </cell>
        </row>
        <row r="334">
          <cell r="A334" t="str">
            <v>206E10030</v>
          </cell>
          <cell r="C334" t="str">
            <v>SY</v>
          </cell>
          <cell r="D334" t="str">
            <v>LIME STABILIZED SUBGRADE, 16 INCHES DEEP</v>
          </cell>
          <cell r="F334">
            <v>0</v>
          </cell>
          <cell r="G334">
            <v>0</v>
          </cell>
        </row>
        <row r="335">
          <cell r="A335" t="str">
            <v>206E10300</v>
          </cell>
          <cell r="C335" t="str">
            <v>TON</v>
          </cell>
          <cell r="D335" t="str">
            <v>LIME</v>
          </cell>
          <cell r="F335">
            <v>0</v>
          </cell>
          <cell r="G335">
            <v>0</v>
          </cell>
        </row>
        <row r="336">
          <cell r="A336" t="str">
            <v>206E10500</v>
          </cell>
          <cell r="C336" t="str">
            <v>TON</v>
          </cell>
          <cell r="D336" t="str">
            <v>CEMENT</v>
          </cell>
          <cell r="F336">
            <v>0</v>
          </cell>
          <cell r="G336">
            <v>0</v>
          </cell>
        </row>
        <row r="337">
          <cell r="A337" t="str">
            <v>206E11000</v>
          </cell>
          <cell r="C337" t="str">
            <v>SY</v>
          </cell>
          <cell r="D337" t="str">
            <v>CURING COAT</v>
          </cell>
          <cell r="F337">
            <v>0</v>
          </cell>
          <cell r="G337">
            <v>0</v>
          </cell>
        </row>
        <row r="338">
          <cell r="A338" t="str">
            <v>206E11001</v>
          </cell>
          <cell r="C338" t="str">
            <v>SY</v>
          </cell>
          <cell r="D338" t="str">
            <v>CURING COAT, AS PER PLAN</v>
          </cell>
          <cell r="F338">
            <v>0</v>
          </cell>
          <cell r="G338">
            <v>0</v>
          </cell>
        </row>
        <row r="339">
          <cell r="A339" t="str">
            <v>206E15010</v>
          </cell>
          <cell r="C339" t="str">
            <v>SY</v>
          </cell>
          <cell r="D339" t="str">
            <v>CEMENT STABILIZED SUBGRADE, 12 INCHES DEEP</v>
          </cell>
          <cell r="F339">
            <v>0</v>
          </cell>
          <cell r="G339">
            <v>0</v>
          </cell>
        </row>
        <row r="340">
          <cell r="A340" t="str">
            <v>206E15020</v>
          </cell>
          <cell r="C340" t="str">
            <v>SY</v>
          </cell>
          <cell r="D340" t="str">
            <v>CEMENT STABILIZED SUBGRADE, 14 INCHES DEEP</v>
          </cell>
          <cell r="F340">
            <v>0</v>
          </cell>
          <cell r="G340">
            <v>0</v>
          </cell>
        </row>
        <row r="341">
          <cell r="A341" t="str">
            <v>206E15030</v>
          </cell>
          <cell r="C341" t="str">
            <v>SY</v>
          </cell>
          <cell r="D341" t="str">
            <v>CEMENT STABILIZED SUBGRADE, 16 INCHES DEEP</v>
          </cell>
          <cell r="F341">
            <v>0</v>
          </cell>
          <cell r="G341">
            <v>0</v>
          </cell>
        </row>
        <row r="342">
          <cell r="A342" t="str">
            <v>206E20000</v>
          </cell>
          <cell r="C342" t="str">
            <v>HOUR</v>
          </cell>
          <cell r="D342" t="str">
            <v>TEST ROLLING</v>
          </cell>
          <cell r="F342">
            <v>0</v>
          </cell>
          <cell r="G342">
            <v>0</v>
          </cell>
        </row>
        <row r="343">
          <cell r="A343" t="str">
            <v>206E30000</v>
          </cell>
          <cell r="C343" t="str">
            <v>LS</v>
          </cell>
          <cell r="D343" t="str">
            <v>MIXTURE DESIGN FOR CHEMICALLY STABILIZED SOILS</v>
          </cell>
          <cell r="F343">
            <v>0</v>
          </cell>
          <cell r="G343">
            <v>0</v>
          </cell>
        </row>
        <row r="344">
          <cell r="A344" t="str">
            <v>206E30001</v>
          </cell>
          <cell r="C344" t="str">
            <v>LS</v>
          </cell>
          <cell r="D344" t="str">
            <v>MIXTURE DESIGN FOR CHEMICALLY STABILIZED SOILS, AS PER PLAN</v>
          </cell>
          <cell r="F344">
            <v>0</v>
          </cell>
          <cell r="G344">
            <v>0</v>
          </cell>
        </row>
        <row r="345">
          <cell r="A345" t="str">
            <v>206E98400</v>
          </cell>
          <cell r="B345" t="str">
            <v>Y</v>
          </cell>
          <cell r="C345" t="str">
            <v>SY</v>
          </cell>
          <cell r="D345" t="str">
            <v>GEOTEXTILE FABRIC</v>
          </cell>
          <cell r="F345">
            <v>1</v>
          </cell>
          <cell r="G345">
            <v>0</v>
          </cell>
        </row>
        <row r="346">
          <cell r="A346" t="str">
            <v>206E98800</v>
          </cell>
          <cell r="B346" t="str">
            <v>Y</v>
          </cell>
          <cell r="C346" t="str">
            <v>SY</v>
          </cell>
          <cell r="D346" t="str">
            <v>GEOTEXTILE FABRIC, AS PER PLAN</v>
          </cell>
          <cell r="F346">
            <v>1</v>
          </cell>
          <cell r="G346">
            <v>0</v>
          </cell>
        </row>
        <row r="347">
          <cell r="A347" t="str">
            <v>208E10000</v>
          </cell>
          <cell r="C347" t="str">
            <v>LS</v>
          </cell>
          <cell r="D347" t="str">
            <v>PRE-BLAST CONDITION SURVEY</v>
          </cell>
          <cell r="F347">
            <v>0</v>
          </cell>
          <cell r="G347">
            <v>0</v>
          </cell>
        </row>
        <row r="348">
          <cell r="A348" t="str">
            <v>208E10001</v>
          </cell>
          <cell r="C348" t="str">
            <v>LS</v>
          </cell>
          <cell r="D348" t="str">
            <v>PRE-BLAST CONDITION SURVEY, AS PER PLAN</v>
          </cell>
          <cell r="F348">
            <v>0</v>
          </cell>
          <cell r="G348">
            <v>0</v>
          </cell>
        </row>
        <row r="349">
          <cell r="A349" t="str">
            <v>208E12000</v>
          </cell>
          <cell r="C349" t="str">
            <v>LS</v>
          </cell>
          <cell r="D349" t="str">
            <v>BLASTING CONSULTANT</v>
          </cell>
          <cell r="F349">
            <v>0</v>
          </cell>
          <cell r="G349">
            <v>0</v>
          </cell>
        </row>
        <row r="350">
          <cell r="A350" t="str">
            <v>208E13000</v>
          </cell>
          <cell r="C350" t="str">
            <v>LS</v>
          </cell>
          <cell r="D350" t="str">
            <v>AIR BLAST AND NOISE CONTROL</v>
          </cell>
          <cell r="F350">
            <v>0</v>
          </cell>
          <cell r="G350">
            <v>0</v>
          </cell>
        </row>
        <row r="351">
          <cell r="A351" t="str">
            <v>208E14000</v>
          </cell>
          <cell r="C351" t="str">
            <v>LS</v>
          </cell>
          <cell r="D351" t="str">
            <v>VIBRATION CONTROL AND MONITORING</v>
          </cell>
          <cell r="F351">
            <v>0</v>
          </cell>
          <cell r="G351">
            <v>0</v>
          </cell>
        </row>
        <row r="352">
          <cell r="A352" t="str">
            <v>208E14001</v>
          </cell>
          <cell r="C352" t="str">
            <v>LS</v>
          </cell>
          <cell r="D352" t="str">
            <v>VIBRATION CONTROL AND MONITORING, AS PER PLAN</v>
          </cell>
          <cell r="F352">
            <v>0</v>
          </cell>
          <cell r="G352">
            <v>0</v>
          </cell>
        </row>
        <row r="353">
          <cell r="A353" t="str">
            <v>208E15000</v>
          </cell>
          <cell r="C353" t="str">
            <v>SY</v>
          </cell>
          <cell r="D353" t="str">
            <v>PRESPLITTING</v>
          </cell>
          <cell r="F353">
            <v>0</v>
          </cell>
          <cell r="G353">
            <v>0</v>
          </cell>
        </row>
        <row r="354">
          <cell r="A354" t="str">
            <v>208E15001</v>
          </cell>
          <cell r="C354" t="str">
            <v>SY</v>
          </cell>
          <cell r="D354" t="str">
            <v>PRESPLITTING, AS PER PLAN</v>
          </cell>
          <cell r="F354">
            <v>0</v>
          </cell>
          <cell r="G354">
            <v>0</v>
          </cell>
        </row>
        <row r="355">
          <cell r="A355" t="str">
            <v>208E16000</v>
          </cell>
          <cell r="C355" t="str">
            <v>LS</v>
          </cell>
          <cell r="D355" t="str">
            <v>HYDROLOGIST</v>
          </cell>
          <cell r="F355">
            <v>0</v>
          </cell>
          <cell r="G355">
            <v>0</v>
          </cell>
        </row>
        <row r="356">
          <cell r="A356" t="str">
            <v>209E10000</v>
          </cell>
          <cell r="C356" t="str">
            <v>FT</v>
          </cell>
          <cell r="D356" t="str">
            <v>DITCH CLEANOUT</v>
          </cell>
          <cell r="F356">
            <v>0</v>
          </cell>
          <cell r="G356">
            <v>0</v>
          </cell>
        </row>
        <row r="357">
          <cell r="A357" t="str">
            <v>209E10001</v>
          </cell>
          <cell r="C357" t="str">
            <v>FT</v>
          </cell>
          <cell r="D357" t="str">
            <v>DITCH CLEANOUT, AS PER PLAN</v>
          </cell>
          <cell r="F357">
            <v>0</v>
          </cell>
          <cell r="G357">
            <v>0</v>
          </cell>
        </row>
        <row r="358">
          <cell r="A358" t="str">
            <v>209E15000</v>
          </cell>
          <cell r="C358" t="str">
            <v>STA</v>
          </cell>
          <cell r="D358" t="str">
            <v>RESHAPING UNDER GUARDRAIL</v>
          </cell>
          <cell r="F358">
            <v>0</v>
          </cell>
          <cell r="G358">
            <v>0</v>
          </cell>
        </row>
        <row r="359">
          <cell r="A359" t="str">
            <v>209E15001</v>
          </cell>
          <cell r="C359" t="str">
            <v>STA</v>
          </cell>
          <cell r="D359" t="str">
            <v>RESHAPING UNDER GUARDRAIL, AS PER PLAN</v>
          </cell>
          <cell r="F359">
            <v>0</v>
          </cell>
          <cell r="G359">
            <v>0</v>
          </cell>
        </row>
        <row r="360">
          <cell r="A360" t="str">
            <v>209E15050</v>
          </cell>
          <cell r="C360" t="str">
            <v>MILE</v>
          </cell>
          <cell r="D360" t="str">
            <v>RESHAPING UNDER GUARDRAIL</v>
          </cell>
          <cell r="F360">
            <v>0</v>
          </cell>
          <cell r="G360">
            <v>0</v>
          </cell>
        </row>
        <row r="361">
          <cell r="A361" t="str">
            <v>209E15051</v>
          </cell>
          <cell r="C361" t="str">
            <v>MILE</v>
          </cell>
          <cell r="D361" t="str">
            <v>RESHAPING UNDER GUARDRAIL, AS PER PLAN</v>
          </cell>
          <cell r="F361">
            <v>0</v>
          </cell>
          <cell r="G361">
            <v>0</v>
          </cell>
        </row>
        <row r="362">
          <cell r="A362" t="str">
            <v>209E60200</v>
          </cell>
          <cell r="C362" t="str">
            <v>STA</v>
          </cell>
          <cell r="D362" t="str">
            <v>LINEAR GRADING</v>
          </cell>
          <cell r="F362">
            <v>0</v>
          </cell>
          <cell r="G362">
            <v>0</v>
          </cell>
        </row>
        <row r="363">
          <cell r="A363" t="str">
            <v>209E60201</v>
          </cell>
          <cell r="C363" t="str">
            <v>STA</v>
          </cell>
          <cell r="D363" t="str">
            <v>LINEAR GRADING, AS PER PLAN</v>
          </cell>
          <cell r="F363">
            <v>0</v>
          </cell>
          <cell r="G363">
            <v>0</v>
          </cell>
        </row>
        <row r="364">
          <cell r="A364" t="str">
            <v>209E60500</v>
          </cell>
          <cell r="C364" t="str">
            <v>MILE</v>
          </cell>
          <cell r="D364" t="str">
            <v>LINEAR GRADING</v>
          </cell>
          <cell r="F364">
            <v>0</v>
          </cell>
          <cell r="G364">
            <v>0</v>
          </cell>
        </row>
        <row r="365">
          <cell r="A365" t="str">
            <v>209E60501</v>
          </cell>
          <cell r="B365">
            <v>0</v>
          </cell>
          <cell r="C365" t="str">
            <v>MILE</v>
          </cell>
          <cell r="D365" t="str">
            <v>LINEAR GRADING, AS PER PLAN</v>
          </cell>
          <cell r="F365">
            <v>0</v>
          </cell>
          <cell r="G365" t="str">
            <v>CHECK UNIT OF MEASURE</v>
          </cell>
        </row>
        <row r="366">
          <cell r="A366" t="str">
            <v>209E61000</v>
          </cell>
          <cell r="B366" t="str">
            <v>Y</v>
          </cell>
          <cell r="C366" t="str">
            <v>SY</v>
          </cell>
          <cell r="D366" t="str">
            <v>SPECIAL - SHAPING</v>
          </cell>
          <cell r="F366">
            <v>0</v>
          </cell>
          <cell r="G366">
            <v>0</v>
          </cell>
        </row>
        <row r="367">
          <cell r="A367" t="str">
            <v>209E70000</v>
          </cell>
          <cell r="C367" t="str">
            <v>CY</v>
          </cell>
          <cell r="D367" t="str">
            <v>BORROW</v>
          </cell>
          <cell r="F367">
            <v>0</v>
          </cell>
          <cell r="G367">
            <v>0</v>
          </cell>
        </row>
        <row r="368">
          <cell r="A368" t="str">
            <v>209E70050</v>
          </cell>
          <cell r="C368" t="str">
            <v>TON</v>
          </cell>
          <cell r="D368" t="str">
            <v>BORROW</v>
          </cell>
          <cell r="F368">
            <v>0</v>
          </cell>
          <cell r="G368">
            <v>0</v>
          </cell>
        </row>
        <row r="369">
          <cell r="A369" t="str">
            <v>209E72000</v>
          </cell>
          <cell r="C369" t="str">
            <v>STA</v>
          </cell>
          <cell r="D369" t="str">
            <v>PREPARING SUBGRADE FOR SHOULDER PAVING</v>
          </cell>
          <cell r="F369">
            <v>0</v>
          </cell>
          <cell r="G369">
            <v>0</v>
          </cell>
        </row>
        <row r="370">
          <cell r="A370" t="str">
            <v>209E72001</v>
          </cell>
          <cell r="C370" t="str">
            <v>STA</v>
          </cell>
          <cell r="D370" t="str">
            <v>PREPARING SUBGRADE FOR SHOULDER PAVING, AS PER PLAN</v>
          </cell>
          <cell r="F370">
            <v>0</v>
          </cell>
          <cell r="G370">
            <v>0</v>
          </cell>
        </row>
        <row r="371">
          <cell r="A371" t="str">
            <v>209E72050</v>
          </cell>
          <cell r="C371" t="str">
            <v>MILE</v>
          </cell>
          <cell r="D371" t="str">
            <v>PREPARING SUBGRADE FOR SHOULDER PAVING</v>
          </cell>
          <cell r="F371">
            <v>0</v>
          </cell>
          <cell r="G371">
            <v>0</v>
          </cell>
        </row>
        <row r="372">
          <cell r="A372" t="str">
            <v>209E72051</v>
          </cell>
          <cell r="B372">
            <v>0</v>
          </cell>
          <cell r="C372" t="str">
            <v>LS</v>
          </cell>
          <cell r="D372" t="str">
            <v>VIBRATION CONTROL AND MONITORING, AS PER PLAN</v>
          </cell>
          <cell r="F372">
            <v>0</v>
          </cell>
          <cell r="G372">
            <v>0</v>
          </cell>
        </row>
        <row r="373">
          <cell r="A373" t="str">
            <v>209E80000</v>
          </cell>
          <cell r="B373">
            <v>0</v>
          </cell>
          <cell r="C373" t="str">
            <v>SY</v>
          </cell>
          <cell r="D373" t="str">
            <v>PRESPLITTING</v>
          </cell>
          <cell r="F373">
            <v>0</v>
          </cell>
          <cell r="G373">
            <v>0</v>
          </cell>
        </row>
        <row r="374">
          <cell r="A374" t="str">
            <v>209E80050</v>
          </cell>
          <cell r="C374" t="str">
            <v>EACH</v>
          </cell>
          <cell r="D374" t="str">
            <v>GRADING DRIVE APPROACHES</v>
          </cell>
          <cell r="F374">
            <v>0</v>
          </cell>
          <cell r="G374">
            <v>0</v>
          </cell>
        </row>
        <row r="375">
          <cell r="A375" t="str">
            <v>209E98300</v>
          </cell>
          <cell r="C375" t="str">
            <v>SY</v>
          </cell>
          <cell r="D375" t="str">
            <v>LINEAR GRADING, MISC.:</v>
          </cell>
          <cell r="F375">
            <v>1</v>
          </cell>
          <cell r="G375">
            <v>0</v>
          </cell>
        </row>
        <row r="376">
          <cell r="A376" t="str">
            <v>251E01000</v>
          </cell>
          <cell r="C376" t="str">
            <v>SY</v>
          </cell>
          <cell r="D376" t="str">
            <v>PARTIAL DEPTH PAVEMENT REPAIR (441)</v>
          </cell>
          <cell r="F376">
            <v>0</v>
          </cell>
          <cell r="G376">
            <v>0</v>
          </cell>
        </row>
        <row r="377">
          <cell r="A377" t="str">
            <v>251E01001</v>
          </cell>
          <cell r="C377" t="str">
            <v>SY</v>
          </cell>
          <cell r="D377" t="str">
            <v>PARTIAL DEPTH PAVEMENT REPAIR (441), AS PER PLAN</v>
          </cell>
          <cell r="F377">
            <v>0</v>
          </cell>
          <cell r="G377">
            <v>0</v>
          </cell>
        </row>
        <row r="378">
          <cell r="A378" t="str">
            <v>251E01010</v>
          </cell>
          <cell r="C378" t="str">
            <v>CY</v>
          </cell>
          <cell r="D378" t="str">
            <v>PARTIAL DEPTH PAVEMENT REPAIR (441)</v>
          </cell>
          <cell r="F378">
            <v>0</v>
          </cell>
          <cell r="G378" t="str">
            <v>CHECK UNIT OF MEASURE</v>
          </cell>
        </row>
        <row r="379">
          <cell r="A379" t="str">
            <v>251E01011</v>
          </cell>
          <cell r="C379" t="str">
            <v>CY</v>
          </cell>
          <cell r="D379" t="str">
            <v>PARTIAL DEPTH PAVEMENT REPAIR (441), AS PER PLAN</v>
          </cell>
          <cell r="F379">
            <v>0</v>
          </cell>
          <cell r="G379" t="str">
            <v>CHECK UNIT OF MEASURE</v>
          </cell>
        </row>
        <row r="380">
          <cell r="A380" t="str">
            <v>251E01020</v>
          </cell>
          <cell r="C380" t="str">
            <v>SY</v>
          </cell>
          <cell r="D380" t="str">
            <v>PARTIAL DEPTH PAVEMENT REPAIR (442)</v>
          </cell>
          <cell r="F380">
            <v>0</v>
          </cell>
          <cell r="G380" t="str">
            <v>CHECK UNIT OF MEASURE</v>
          </cell>
        </row>
        <row r="381">
          <cell r="A381" t="str">
            <v>251E01021</v>
          </cell>
          <cell r="C381" t="str">
            <v>SY</v>
          </cell>
          <cell r="D381" t="str">
            <v>PARTIAL DEPTH PAVEMENT REPAIR (442), AS PER PLAN</v>
          </cell>
          <cell r="F381">
            <v>0</v>
          </cell>
          <cell r="G381" t="str">
            <v>CHECK UNIT OF MEASURE</v>
          </cell>
        </row>
        <row r="382">
          <cell r="A382" t="str">
            <v>251E01030</v>
          </cell>
          <cell r="C382" t="str">
            <v>CY</v>
          </cell>
          <cell r="D382" t="str">
            <v>PARTIAL DEPTH PAVEMENT REPAIR (442)</v>
          </cell>
          <cell r="F382">
            <v>0</v>
          </cell>
          <cell r="G382" t="str">
            <v>CHECK UNIT OF MEASURE</v>
          </cell>
        </row>
        <row r="383">
          <cell r="A383" t="str">
            <v>251E01031</v>
          </cell>
          <cell r="C383" t="str">
            <v>CY</v>
          </cell>
          <cell r="D383" t="str">
            <v>PARTIAL DEPTH PAVEMENT REPAIR (442), AS PER PLAN</v>
          </cell>
          <cell r="F383">
            <v>0</v>
          </cell>
          <cell r="G383" t="str">
            <v>CHECK UNIT OF MEASURE</v>
          </cell>
        </row>
        <row r="384">
          <cell r="A384" t="str">
            <v>251E01040</v>
          </cell>
          <cell r="C384" t="str">
            <v>SY</v>
          </cell>
          <cell r="D384" t="str">
            <v>PARTIAL DEPTH PAVEMENT REPAIR (ASPHALT CONCRETE BASE)</v>
          </cell>
          <cell r="F384">
            <v>0</v>
          </cell>
          <cell r="G384">
            <v>0</v>
          </cell>
        </row>
        <row r="385">
          <cell r="A385" t="str">
            <v>251E01041</v>
          </cell>
          <cell r="C385" t="str">
            <v>SY</v>
          </cell>
          <cell r="D385" t="str">
            <v>PARTIAL DEPTH PAVEMENT REPAIR (ASPHALT CONCRETE BASE), AS PER PLAN</v>
          </cell>
          <cell r="F385">
            <v>0</v>
          </cell>
          <cell r="G385">
            <v>0</v>
          </cell>
        </row>
        <row r="386">
          <cell r="A386" t="str">
            <v>251E01042</v>
          </cell>
          <cell r="B386">
            <v>0</v>
          </cell>
          <cell r="C386" t="str">
            <v>CY</v>
          </cell>
          <cell r="D386" t="str">
            <v>PARTIAL DEPTH PAVEMENT REPAIR (ASPHALT CONCRETE BASE)</v>
          </cell>
          <cell r="F386">
            <v>0</v>
          </cell>
          <cell r="G386">
            <v>0</v>
          </cell>
        </row>
        <row r="387">
          <cell r="A387" t="str">
            <v>251E01043</v>
          </cell>
          <cell r="C387" t="str">
            <v>CY</v>
          </cell>
          <cell r="D387" t="str">
            <v>PARTIAL DEPTH PAVEMENT REPAIR (ASPHALT CONCRETE BASE), AS PER PLAN</v>
          </cell>
          <cell r="F387">
            <v>0</v>
          </cell>
          <cell r="G387">
            <v>0</v>
          </cell>
        </row>
        <row r="388">
          <cell r="A388" t="str">
            <v>251E98000</v>
          </cell>
          <cell r="C388" t="str">
            <v>CY</v>
          </cell>
          <cell r="D388" t="str">
            <v>PARTIAL DEPTH REPAIR, MISC.:</v>
          </cell>
          <cell r="F388">
            <v>1</v>
          </cell>
          <cell r="G388">
            <v>1</v>
          </cell>
        </row>
        <row r="389">
          <cell r="A389" t="str">
            <v>252E01000</v>
          </cell>
          <cell r="C389" t="str">
            <v>SY</v>
          </cell>
          <cell r="D389" t="str">
            <v>FULL DEPTH RIGID PAVEMENT REMOVAL AND FLEXIBLE REPLACEMENT</v>
          </cell>
          <cell r="F389">
            <v>0</v>
          </cell>
          <cell r="G389">
            <v>0</v>
          </cell>
        </row>
        <row r="390">
          <cell r="A390" t="str">
            <v>252E01001</v>
          </cell>
          <cell r="C390" t="str">
            <v>SY</v>
          </cell>
          <cell r="D390" t="str">
            <v>FULL DEPTH RIGID PAVEMENT REMOVAL AND FLEXIBLE REPLACEMENT, AS PER PLAN</v>
          </cell>
          <cell r="F390">
            <v>0</v>
          </cell>
          <cell r="G390">
            <v>0</v>
          </cell>
        </row>
        <row r="391">
          <cell r="A391" t="str">
            <v>252E01500</v>
          </cell>
          <cell r="C391" t="str">
            <v>FT</v>
          </cell>
          <cell r="D391" t="str">
            <v>FULL DEPTH PAVEMENT SAWING</v>
          </cell>
          <cell r="F391">
            <v>0</v>
          </cell>
          <cell r="G391">
            <v>0</v>
          </cell>
        </row>
        <row r="392">
          <cell r="A392" t="str">
            <v>253E01000</v>
          </cell>
          <cell r="C392" t="str">
            <v>SY</v>
          </cell>
          <cell r="D392" t="str">
            <v>PAVEMENT REPAIR</v>
          </cell>
          <cell r="F392">
            <v>0</v>
          </cell>
          <cell r="G392" t="str">
            <v>CHECK UNIT OF MEASURE</v>
          </cell>
        </row>
        <row r="393">
          <cell r="A393" t="str">
            <v>253E01001</v>
          </cell>
          <cell r="B393">
            <v>0</v>
          </cell>
          <cell r="C393" t="str">
            <v>EACH</v>
          </cell>
          <cell r="D393" t="str">
            <v>GRADING MAILBOX APPROACHES</v>
          </cell>
          <cell r="F393">
            <v>0</v>
          </cell>
          <cell r="G393">
            <v>0</v>
          </cell>
        </row>
        <row r="394">
          <cell r="A394" t="str">
            <v>253E02000</v>
          </cell>
          <cell r="C394" t="str">
            <v>CY</v>
          </cell>
          <cell r="D394" t="str">
            <v>PAVEMENT REPAIR</v>
          </cell>
          <cell r="F394">
            <v>0</v>
          </cell>
          <cell r="G394">
            <v>0</v>
          </cell>
        </row>
        <row r="395">
          <cell r="A395" t="str">
            <v>253E02001</v>
          </cell>
          <cell r="C395" t="str">
            <v>CY</v>
          </cell>
          <cell r="D395" t="str">
            <v>PAVEMENT REPAIR, AS PER PLAN</v>
          </cell>
          <cell r="F395">
            <v>0</v>
          </cell>
          <cell r="G395" t="str">
            <v>CHECK UNIT OF MEASURE</v>
          </cell>
        </row>
        <row r="396">
          <cell r="A396" t="str">
            <v>253E90000</v>
          </cell>
          <cell r="C396" t="str">
            <v>CY</v>
          </cell>
          <cell r="D396" t="str">
            <v>PAVEMENT REPAIR, MISC.:</v>
          </cell>
          <cell r="F396">
            <v>1</v>
          </cell>
          <cell r="G396">
            <v>1</v>
          </cell>
        </row>
        <row r="397">
          <cell r="A397" t="str">
            <v>253E90100</v>
          </cell>
          <cell r="C397" t="str">
            <v>SY</v>
          </cell>
          <cell r="D397" t="str">
            <v>PAVEMENT REPAIR, MISC.:</v>
          </cell>
          <cell r="F397">
            <v>1</v>
          </cell>
          <cell r="G397">
            <v>1</v>
          </cell>
        </row>
        <row r="398">
          <cell r="A398" t="str">
            <v>254E01000</v>
          </cell>
          <cell r="C398" t="str">
            <v>SY</v>
          </cell>
          <cell r="D398" t="str">
            <v>PAVEMENT PLANING, ASPHALT CONCRETE</v>
          </cell>
          <cell r="F398">
            <v>1</v>
          </cell>
          <cell r="G398" t="str">
            <v>SPECIFY DEPTH</v>
          </cell>
        </row>
        <row r="399">
          <cell r="A399" t="str">
            <v>254E01001</v>
          </cell>
          <cell r="C399" t="str">
            <v>SY</v>
          </cell>
          <cell r="D399" t="str">
            <v>PAVEMENT PLANING, ASPHALT CONCRETE, AS PER PLAN</v>
          </cell>
          <cell r="F399">
            <v>1</v>
          </cell>
          <cell r="G399" t="str">
            <v>SPECIFY DEPTH</v>
          </cell>
        </row>
        <row r="400">
          <cell r="A400" t="str">
            <v>254E01010</v>
          </cell>
          <cell r="C400" t="str">
            <v>SY</v>
          </cell>
          <cell r="D400" t="str">
            <v>PAVEMENT PLANING, PORTLAND CEMENT CONCRETE</v>
          </cell>
          <cell r="F400">
            <v>1</v>
          </cell>
          <cell r="G400" t="str">
            <v>SPECIFY DEPTH</v>
          </cell>
        </row>
        <row r="401">
          <cell r="A401" t="str">
            <v>254E01011</v>
          </cell>
          <cell r="C401" t="str">
            <v>SY</v>
          </cell>
          <cell r="D401" t="str">
            <v>PAVEMENT PLANING, PORTLAND CEMENT CONCRETE, AS PER PLAN</v>
          </cell>
          <cell r="F401">
            <v>1</v>
          </cell>
          <cell r="G401" t="str">
            <v>SPECIFY DEPTH</v>
          </cell>
        </row>
        <row r="402">
          <cell r="A402" t="str">
            <v>254E01600</v>
          </cell>
          <cell r="C402" t="str">
            <v>SY</v>
          </cell>
          <cell r="D402" t="str">
            <v>PATCHING PLANED SURFACE</v>
          </cell>
          <cell r="F402">
            <v>0</v>
          </cell>
          <cell r="G402">
            <v>0</v>
          </cell>
        </row>
        <row r="403">
          <cell r="A403" t="str">
            <v>254E01601</v>
          </cell>
          <cell r="C403" t="str">
            <v>SY</v>
          </cell>
          <cell r="D403" t="str">
            <v>PATCHING PLANED SURFACE, AS PER PLAN</v>
          </cell>
          <cell r="F403">
            <v>0</v>
          </cell>
          <cell r="G403">
            <v>0</v>
          </cell>
        </row>
        <row r="404">
          <cell r="A404" t="str">
            <v>255E10010</v>
          </cell>
          <cell r="C404" t="str">
            <v>SY</v>
          </cell>
          <cell r="D404" t="str">
            <v>FULL DEPTH PAVEMENT REMOVAL AND RIGID REPLACEMENT, CLASS QC1</v>
          </cell>
          <cell r="F404">
            <v>0</v>
          </cell>
          <cell r="G404">
            <v>1</v>
          </cell>
        </row>
        <row r="405">
          <cell r="A405" t="str">
            <v>255E10011</v>
          </cell>
          <cell r="C405" t="str">
            <v>SY</v>
          </cell>
          <cell r="D405" t="str">
            <v>FULL DEPTH PAVEMENT REMOVAL AND RIGID REPLACEMENT, CLASS QC1, AS PER PLAN</v>
          </cell>
          <cell r="F405">
            <v>0</v>
          </cell>
          <cell r="G405">
            <v>0</v>
          </cell>
        </row>
        <row r="406">
          <cell r="A406" t="str">
            <v>255E10110</v>
          </cell>
          <cell r="C406" t="str">
            <v>SY</v>
          </cell>
          <cell r="D406" t="str">
            <v>FULL DEPTH PAVEMENT REMOVAL AND RIGID REPLACEMENT, CLASS QC FS</v>
          </cell>
          <cell r="F406">
            <v>0</v>
          </cell>
          <cell r="G406">
            <v>0</v>
          </cell>
        </row>
        <row r="407">
          <cell r="A407" t="str">
            <v>255E10111</v>
          </cell>
          <cell r="C407" t="str">
            <v>SY</v>
          </cell>
          <cell r="D407" t="str">
            <v>FULL DEPTH PAVEMENT REMOVAL AND RIGID REPLACEMENT, CLASS QC FS, AS PER PLAN</v>
          </cell>
          <cell r="F407">
            <v>0</v>
          </cell>
          <cell r="G407">
            <v>0</v>
          </cell>
        </row>
        <row r="408">
          <cell r="A408" t="str">
            <v>255E10160</v>
          </cell>
          <cell r="C408" t="str">
            <v>SY</v>
          </cell>
          <cell r="D408" t="str">
            <v>FULL DEPTH PAVEMENT REMOVAL AND RIGID REPLACEMENT, CLASS QC MS</v>
          </cell>
          <cell r="F408">
            <v>0</v>
          </cell>
          <cell r="G408">
            <v>0</v>
          </cell>
        </row>
        <row r="409">
          <cell r="A409" t="str">
            <v>255E10161</v>
          </cell>
          <cell r="C409" t="str">
            <v>SY</v>
          </cell>
          <cell r="D409" t="str">
            <v>FULL DEPTH PAVEMENT REMOVAL AND RIGID REPLACEMENT, CLASS QC MS, AS PER PLAN</v>
          </cell>
          <cell r="F409">
            <v>0</v>
          </cell>
          <cell r="G409">
            <v>0</v>
          </cell>
        </row>
        <row r="410">
          <cell r="A410" t="str">
            <v>255E10200</v>
          </cell>
          <cell r="C410" t="str">
            <v>SY</v>
          </cell>
          <cell r="D410" t="str">
            <v>FULL DEPTH PAVEMENT REMOVAL AND RIGID REPLACEMENT, MISC.:</v>
          </cell>
          <cell r="F410">
            <v>1</v>
          </cell>
          <cell r="G410">
            <v>1</v>
          </cell>
        </row>
        <row r="411">
          <cell r="A411" t="str">
            <v>255E10500</v>
          </cell>
          <cell r="C411" t="str">
            <v>SY</v>
          </cell>
          <cell r="D411" t="str">
            <v>FULL DEPTH PAVEMENT REMOVAL AND RIGID REPLACEMENT, CLASS RRCM</v>
          </cell>
          <cell r="F411">
            <v>0</v>
          </cell>
          <cell r="G411">
            <v>0</v>
          </cell>
        </row>
        <row r="412">
          <cell r="A412" t="str">
            <v>255E10501</v>
          </cell>
          <cell r="C412" t="str">
            <v>SY</v>
          </cell>
          <cell r="D412" t="str">
            <v>FULL DEPTH PAVEMENT REMOVAL AND RIGID REPLACEMENT, CLASS RRCM, AS PER PLAN</v>
          </cell>
          <cell r="F412">
            <v>0</v>
          </cell>
          <cell r="G412">
            <v>0</v>
          </cell>
        </row>
        <row r="413">
          <cell r="A413" t="str">
            <v>255E20000</v>
          </cell>
          <cell r="C413" t="str">
            <v>FT</v>
          </cell>
          <cell r="D413" t="str">
            <v>FULL DEPTH PAVEMENT SAWING</v>
          </cell>
          <cell r="F413">
            <v>0</v>
          </cell>
          <cell r="G413">
            <v>0</v>
          </cell>
        </row>
        <row r="414">
          <cell r="A414" t="str">
            <v>255E20001</v>
          </cell>
          <cell r="C414" t="str">
            <v>FT</v>
          </cell>
          <cell r="D414" t="str">
            <v>FULL DEPTH PAVEMENT SAWING, AS PER PLAN</v>
          </cell>
          <cell r="F414">
            <v>0</v>
          </cell>
          <cell r="G414">
            <v>0</v>
          </cell>
        </row>
        <row r="415">
          <cell r="A415" t="str">
            <v>255E98000</v>
          </cell>
          <cell r="C415" t="str">
            <v>CY</v>
          </cell>
          <cell r="D415" t="str">
            <v>FULL DEPTH REPAIR, MISC.:</v>
          </cell>
          <cell r="F415">
            <v>1</v>
          </cell>
          <cell r="G415">
            <v>1</v>
          </cell>
        </row>
        <row r="416">
          <cell r="A416" t="str">
            <v>256E10000</v>
          </cell>
          <cell r="C416" t="str">
            <v>SF</v>
          </cell>
          <cell r="D416" t="str">
            <v>BONDED PATCHING OF PORTLAND CEMENT CONCRETE PAVEMENT, TYPE A</v>
          </cell>
          <cell r="F416">
            <v>0</v>
          </cell>
          <cell r="G416">
            <v>0</v>
          </cell>
        </row>
        <row r="417">
          <cell r="A417" t="str">
            <v>256E10001</v>
          </cell>
          <cell r="C417" t="str">
            <v>SF</v>
          </cell>
          <cell r="D417" t="str">
            <v>BONDED PATCHING OF PORTLAND CEMENT CONCRETE PAVEMENT, TYPE A, AS PER PLAN</v>
          </cell>
          <cell r="F417">
            <v>0</v>
          </cell>
          <cell r="G417">
            <v>0</v>
          </cell>
        </row>
        <row r="418">
          <cell r="A418" t="str">
            <v>256E10100</v>
          </cell>
          <cell r="C418" t="str">
            <v>SF</v>
          </cell>
          <cell r="D418" t="str">
            <v>BONDED PATCHING OF PORTLAND CEMENT CONCRETE PAVEMENT, TYPE B</v>
          </cell>
          <cell r="F418">
            <v>0</v>
          </cell>
          <cell r="G418">
            <v>0</v>
          </cell>
        </row>
        <row r="419">
          <cell r="A419" t="str">
            <v>256E10200</v>
          </cell>
          <cell r="C419" t="str">
            <v>SF</v>
          </cell>
          <cell r="D419" t="str">
            <v>BONDED PATCHING OF PORTLAND CEMENT CONCRETE PAVEMENT, TYPE C</v>
          </cell>
          <cell r="F419">
            <v>0</v>
          </cell>
          <cell r="G419">
            <v>0</v>
          </cell>
        </row>
        <row r="420">
          <cell r="A420" t="str">
            <v>257E10000</v>
          </cell>
          <cell r="C420" t="str">
            <v>SY</v>
          </cell>
          <cell r="D420" t="str">
            <v>DIAMOND GRINDING PORTLAND CEMENT CONCRETE PAVEMENT</v>
          </cell>
          <cell r="F420">
            <v>0</v>
          </cell>
          <cell r="G420">
            <v>0</v>
          </cell>
        </row>
        <row r="421">
          <cell r="A421" t="str">
            <v>257E10001</v>
          </cell>
          <cell r="C421" t="str">
            <v>SY</v>
          </cell>
          <cell r="D421" t="str">
            <v>DIAMOND GRINDING PORTLAND CEMENT CONCRETE PAVEMENT, AS PER PLAN</v>
          </cell>
          <cell r="F421">
            <v>0</v>
          </cell>
          <cell r="G421">
            <v>0</v>
          </cell>
        </row>
        <row r="422">
          <cell r="A422" t="str">
            <v>258E10000</v>
          </cell>
          <cell r="C422" t="str">
            <v>EACH</v>
          </cell>
          <cell r="D422" t="str">
            <v>RETROFIT DOWEL BAR</v>
          </cell>
          <cell r="F422">
            <v>0</v>
          </cell>
          <cell r="G422">
            <v>0</v>
          </cell>
        </row>
        <row r="423">
          <cell r="A423" t="str">
            <v>258E10001</v>
          </cell>
          <cell r="C423" t="str">
            <v>EACH</v>
          </cell>
          <cell r="D423" t="str">
            <v>RETROFIT DOWEL BAR, AS PER PLAN</v>
          </cell>
          <cell r="F423">
            <v>0</v>
          </cell>
          <cell r="G423">
            <v>0</v>
          </cell>
        </row>
        <row r="424">
          <cell r="A424" t="str">
            <v>258E10010</v>
          </cell>
          <cell r="C424" t="str">
            <v>EACH</v>
          </cell>
          <cell r="D424" t="str">
            <v>RETROFIT DEFORMED BARS</v>
          </cell>
          <cell r="F424">
            <v>0</v>
          </cell>
          <cell r="G424">
            <v>0</v>
          </cell>
        </row>
        <row r="425">
          <cell r="A425" t="str">
            <v>300E99000</v>
          </cell>
          <cell r="B425" t="str">
            <v>Y</v>
          </cell>
          <cell r="C425" t="str">
            <v>SY</v>
          </cell>
          <cell r="D425" t="str">
            <v>FULL DEPTH PAVEMENT REMOVAL AND RIGID REPLACEMENT, CLASS QC MS, AS PER PLAN</v>
          </cell>
          <cell r="F425">
            <v>0</v>
          </cell>
          <cell r="G425">
            <v>0</v>
          </cell>
        </row>
        <row r="426">
          <cell r="A426" t="str">
            <v>301E46000</v>
          </cell>
          <cell r="C426" t="str">
            <v>CY</v>
          </cell>
          <cell r="D426" t="str">
            <v>ASPHALT CONCRETE BASE, PG64-22</v>
          </cell>
          <cell r="F426">
            <v>0</v>
          </cell>
          <cell r="G426">
            <v>0</v>
          </cell>
        </row>
        <row r="427">
          <cell r="A427" t="str">
            <v>301E46001</v>
          </cell>
          <cell r="C427" t="str">
            <v>CY</v>
          </cell>
          <cell r="D427" t="str">
            <v>ASPHALT CONCRETE BASE, PG64-22, AS PER PLAN</v>
          </cell>
          <cell r="F427">
            <v>0</v>
          </cell>
          <cell r="G427">
            <v>0</v>
          </cell>
        </row>
        <row r="428">
          <cell r="A428" t="str">
            <v>301E46010</v>
          </cell>
          <cell r="C428" t="str">
            <v>CY</v>
          </cell>
          <cell r="D428" t="str">
            <v>ASPHALT CONCRETE BASE, PG64-28</v>
          </cell>
          <cell r="F428">
            <v>0</v>
          </cell>
          <cell r="G428">
            <v>0</v>
          </cell>
        </row>
        <row r="429">
          <cell r="A429" t="str">
            <v>301E46011</v>
          </cell>
          <cell r="C429" t="str">
            <v>CY</v>
          </cell>
          <cell r="D429" t="str">
            <v>ASPHALT CONCRETE BASE, PG64-28, AS PER PLAN</v>
          </cell>
          <cell r="F429">
            <v>0</v>
          </cell>
          <cell r="G429">
            <v>0</v>
          </cell>
        </row>
        <row r="430">
          <cell r="A430" t="str">
            <v>301E46020</v>
          </cell>
          <cell r="C430" t="str">
            <v>CY</v>
          </cell>
          <cell r="D430" t="str">
            <v>ASPHALT CONCRETE BASE, PG70-22M</v>
          </cell>
          <cell r="F430">
            <v>0</v>
          </cell>
          <cell r="G430">
            <v>0</v>
          </cell>
        </row>
        <row r="431">
          <cell r="A431" t="str">
            <v>301E46021</v>
          </cell>
          <cell r="C431" t="str">
            <v>CY</v>
          </cell>
          <cell r="D431" t="str">
            <v>ASPHALT CONCRETE BASE, PG70-22M, AS PER PLAN</v>
          </cell>
          <cell r="F431">
            <v>0</v>
          </cell>
          <cell r="G431">
            <v>0</v>
          </cell>
        </row>
        <row r="432">
          <cell r="A432" t="str">
            <v>301E48000</v>
          </cell>
          <cell r="C432" t="str">
            <v>CY</v>
          </cell>
          <cell r="D432" t="str">
            <v>ASPHALT CONCRETE BASE, PG64-22 (DRIVEWAYS)</v>
          </cell>
          <cell r="F432">
            <v>0</v>
          </cell>
          <cell r="G432">
            <v>0</v>
          </cell>
        </row>
        <row r="433">
          <cell r="A433" t="str">
            <v>302E46000</v>
          </cell>
          <cell r="C433" t="str">
            <v>CY</v>
          </cell>
          <cell r="D433" t="str">
            <v>ASPHALT CONCRETE BASE, PG64-22</v>
          </cell>
          <cell r="F433">
            <v>0</v>
          </cell>
          <cell r="G433">
            <v>0</v>
          </cell>
        </row>
        <row r="434">
          <cell r="A434" t="str">
            <v>302E46001</v>
          </cell>
          <cell r="C434" t="str">
            <v>CY</v>
          </cell>
          <cell r="D434" t="str">
            <v>ASPHALT CONCRETE BASE, AS PER PLAN</v>
          </cell>
          <cell r="F434">
            <v>0</v>
          </cell>
          <cell r="G434">
            <v>0</v>
          </cell>
        </row>
        <row r="435">
          <cell r="A435" t="str">
            <v>304E20000</v>
          </cell>
          <cell r="C435" t="str">
            <v>CY</v>
          </cell>
          <cell r="D435" t="str">
            <v>AGGREGATE BASE</v>
          </cell>
          <cell r="F435">
            <v>0</v>
          </cell>
          <cell r="G435">
            <v>0</v>
          </cell>
        </row>
        <row r="436">
          <cell r="A436" t="str">
            <v>304E20001</v>
          </cell>
          <cell r="C436" t="str">
            <v>CY</v>
          </cell>
          <cell r="D436" t="str">
            <v>AGGREGATE BASE, AS PER PLAN</v>
          </cell>
          <cell r="F436">
            <v>0</v>
          </cell>
          <cell r="G436">
            <v>0</v>
          </cell>
        </row>
        <row r="437">
          <cell r="A437" t="str">
            <v>305E10010</v>
          </cell>
          <cell r="C437" t="str">
            <v>SY</v>
          </cell>
          <cell r="D437" t="str">
            <v>6" CONCRETE BASE, CLASS QC 1P</v>
          </cell>
          <cell r="F437">
            <v>0</v>
          </cell>
          <cell r="G437">
            <v>0</v>
          </cell>
        </row>
        <row r="438">
          <cell r="A438" t="str">
            <v>305E10011</v>
          </cell>
          <cell r="C438" t="str">
            <v>SY</v>
          </cell>
          <cell r="D438" t="str">
            <v>6" CONCRETE BASE, CLASS QC 1P, AS PER PLAN</v>
          </cell>
          <cell r="F438">
            <v>0</v>
          </cell>
          <cell r="G438">
            <v>0</v>
          </cell>
        </row>
        <row r="439">
          <cell r="A439" t="str">
            <v>305E10020</v>
          </cell>
          <cell r="C439" t="str">
            <v>SY</v>
          </cell>
          <cell r="D439" t="str">
            <v>6" CONCRETE BASE, CLASS QC 1P WITH QC/QA</v>
          </cell>
          <cell r="F439">
            <v>0</v>
          </cell>
          <cell r="G439">
            <v>0</v>
          </cell>
        </row>
        <row r="440">
          <cell r="A440" t="str">
            <v>305E10021</v>
          </cell>
          <cell r="C440" t="str">
            <v>SY</v>
          </cell>
          <cell r="D440" t="str">
            <v>6" CONCRETE BASE, CLASS QC 1P WITH QC/QA, AS PER PLAN</v>
          </cell>
          <cell r="F440">
            <v>0</v>
          </cell>
          <cell r="G440">
            <v>0</v>
          </cell>
        </row>
        <row r="441">
          <cell r="A441" t="str">
            <v>305E11010</v>
          </cell>
          <cell r="B441">
            <v>0</v>
          </cell>
          <cell r="C441" t="str">
            <v>SY</v>
          </cell>
          <cell r="D441" t="str">
            <v>7" CONCRETE BASE, CLASS QC 1P</v>
          </cell>
          <cell r="F441">
            <v>0</v>
          </cell>
          <cell r="G441">
            <v>0</v>
          </cell>
        </row>
        <row r="442">
          <cell r="A442" t="str">
            <v>305E11011</v>
          </cell>
          <cell r="C442" t="str">
            <v>SY</v>
          </cell>
          <cell r="D442" t="str">
            <v>7" CONCRETE BASE, CLASS QC 1P, AS PER PLAN</v>
          </cell>
          <cell r="F442">
            <v>0</v>
          </cell>
          <cell r="G442">
            <v>0</v>
          </cell>
        </row>
        <row r="443">
          <cell r="A443" t="str">
            <v>305E11020</v>
          </cell>
          <cell r="C443" t="str">
            <v>SY</v>
          </cell>
          <cell r="D443" t="str">
            <v>7" CONCRETE BASE, CLASS QC 1P WITH QC/QA</v>
          </cell>
          <cell r="F443">
            <v>0</v>
          </cell>
          <cell r="G443">
            <v>0</v>
          </cell>
        </row>
        <row r="444">
          <cell r="A444" t="str">
            <v>305E11021</v>
          </cell>
          <cell r="C444" t="str">
            <v>SY</v>
          </cell>
          <cell r="D444" t="str">
            <v>7" CONCRETE BASE, CLASS QC 1P WITH QC/QA, AS PER PLAN</v>
          </cell>
          <cell r="F444">
            <v>0</v>
          </cell>
          <cell r="G444">
            <v>0</v>
          </cell>
        </row>
        <row r="445">
          <cell r="A445" t="str">
            <v>305E12010</v>
          </cell>
          <cell r="C445" t="str">
            <v>SY</v>
          </cell>
          <cell r="D445" t="str">
            <v>8" CONCRETE BASE, CLASS QC 1P</v>
          </cell>
          <cell r="F445">
            <v>0</v>
          </cell>
          <cell r="G445">
            <v>0</v>
          </cell>
        </row>
        <row r="446">
          <cell r="A446" t="str">
            <v>305E12011</v>
          </cell>
          <cell r="C446" t="str">
            <v>SY</v>
          </cell>
          <cell r="D446" t="str">
            <v>8" CONCRETE BASE, CLASS QC 1P, AS PER PLAN</v>
          </cell>
          <cell r="F446">
            <v>0</v>
          </cell>
          <cell r="G446">
            <v>0</v>
          </cell>
        </row>
        <row r="447">
          <cell r="A447" t="str">
            <v>305E12020</v>
          </cell>
          <cell r="C447" t="str">
            <v>SY</v>
          </cell>
          <cell r="D447" t="str">
            <v>8" CONCRETE BASE, CLASS QC 1P WITH QC/QA</v>
          </cell>
          <cell r="F447">
            <v>0</v>
          </cell>
          <cell r="G447">
            <v>0</v>
          </cell>
        </row>
        <row r="448">
          <cell r="A448" t="str">
            <v>305E12021</v>
          </cell>
          <cell r="C448" t="str">
            <v>SY</v>
          </cell>
          <cell r="D448" t="str">
            <v>8" CONCRETE BASE, CLASS QC 1P WITH QC/QA, AS PER PLAN</v>
          </cell>
          <cell r="F448">
            <v>0</v>
          </cell>
          <cell r="G448">
            <v>0</v>
          </cell>
        </row>
        <row r="449">
          <cell r="A449" t="str">
            <v>305E13010</v>
          </cell>
          <cell r="C449" t="str">
            <v>SY</v>
          </cell>
          <cell r="D449" t="str">
            <v>9" CONCRETE BASE, CLASS QC 1P</v>
          </cell>
          <cell r="F449">
            <v>0</v>
          </cell>
          <cell r="G449">
            <v>0</v>
          </cell>
        </row>
        <row r="450">
          <cell r="A450" t="str">
            <v>305E13011</v>
          </cell>
          <cell r="C450" t="str">
            <v>SY</v>
          </cell>
          <cell r="D450" t="str">
            <v>9" CONCRETE BASE, CLASS QC 1P, AS PER PLAN</v>
          </cell>
          <cell r="F450">
            <v>0</v>
          </cell>
          <cell r="G450">
            <v>0</v>
          </cell>
        </row>
        <row r="451">
          <cell r="A451" t="str">
            <v>305E13020</v>
          </cell>
          <cell r="C451" t="str">
            <v>SY</v>
          </cell>
          <cell r="D451" t="str">
            <v>9" CONCRETE BASE, CLASS QC 1P WITH QC/QA</v>
          </cell>
          <cell r="F451">
            <v>0</v>
          </cell>
          <cell r="G451">
            <v>0</v>
          </cell>
        </row>
        <row r="452">
          <cell r="A452" t="str">
            <v>305E13021</v>
          </cell>
          <cell r="B452">
            <v>0</v>
          </cell>
          <cell r="C452" t="str">
            <v>CY</v>
          </cell>
          <cell r="D452" t="str">
            <v>AGGREGATE BASE, AS PER PLAN</v>
          </cell>
          <cell r="F452">
            <v>0</v>
          </cell>
          <cell r="G452">
            <v>0</v>
          </cell>
        </row>
        <row r="453">
          <cell r="A453" t="str">
            <v>305E14010</v>
          </cell>
          <cell r="C453" t="str">
            <v>SY</v>
          </cell>
          <cell r="D453" t="str">
            <v>10" CONCRETE BASE, CLASS QC 1P</v>
          </cell>
          <cell r="F453">
            <v>0</v>
          </cell>
          <cell r="G453">
            <v>0</v>
          </cell>
        </row>
        <row r="454">
          <cell r="A454" t="str">
            <v>305E14011</v>
          </cell>
          <cell r="C454" t="str">
            <v>SY</v>
          </cell>
          <cell r="D454" t="str">
            <v>10" CONCRETE BASE, CLASS QC 1P, AS PER PLAN</v>
          </cell>
          <cell r="F454">
            <v>0</v>
          </cell>
          <cell r="G454">
            <v>0</v>
          </cell>
        </row>
        <row r="455">
          <cell r="A455" t="str">
            <v>305E14020</v>
          </cell>
          <cell r="C455" t="str">
            <v>SY</v>
          </cell>
          <cell r="D455" t="str">
            <v>10" CONCRETE BASE, CLASS QC 1P WITH QC/QA</v>
          </cell>
          <cell r="F455">
            <v>0</v>
          </cell>
          <cell r="G455">
            <v>0</v>
          </cell>
        </row>
        <row r="456">
          <cell r="A456" t="str">
            <v>305E14021</v>
          </cell>
          <cell r="C456" t="str">
            <v>SY</v>
          </cell>
          <cell r="D456" t="str">
            <v>10" CONCRETE BASE, CLASS QC 1P WITH QC/QA, AS PER PLAN</v>
          </cell>
          <cell r="F456">
            <v>0</v>
          </cell>
          <cell r="G456">
            <v>0</v>
          </cell>
        </row>
        <row r="457">
          <cell r="A457" t="str">
            <v>305E15010</v>
          </cell>
          <cell r="C457" t="str">
            <v>SY</v>
          </cell>
          <cell r="D457" t="str">
            <v>11" CONCRETE BASE, CLASS QC 1P</v>
          </cell>
          <cell r="F457">
            <v>0</v>
          </cell>
          <cell r="G457">
            <v>0</v>
          </cell>
        </row>
        <row r="458">
          <cell r="A458" t="str">
            <v>305E15011</v>
          </cell>
          <cell r="C458" t="str">
            <v>SY</v>
          </cell>
          <cell r="D458" t="str">
            <v>11" CONCRETE BASE, CLASS QC 1P, AS PER PLAN</v>
          </cell>
          <cell r="F458">
            <v>0</v>
          </cell>
          <cell r="G458">
            <v>0</v>
          </cell>
        </row>
        <row r="459">
          <cell r="A459" t="str">
            <v>305E15020</v>
          </cell>
          <cell r="C459" t="str">
            <v>SY</v>
          </cell>
          <cell r="D459" t="str">
            <v>11" CONCRETE BASE, CLASS QC 1P WITH QC/QA</v>
          </cell>
          <cell r="F459">
            <v>0</v>
          </cell>
          <cell r="G459">
            <v>0</v>
          </cell>
        </row>
        <row r="460">
          <cell r="A460" t="str">
            <v>305E15021</v>
          </cell>
          <cell r="C460" t="str">
            <v>SY</v>
          </cell>
          <cell r="D460" t="str">
            <v>11" CONCRETE BASE, CLASS QC 1P WITH QC/QA, AS PER PLAN</v>
          </cell>
          <cell r="F460">
            <v>0</v>
          </cell>
          <cell r="G460">
            <v>0</v>
          </cell>
        </row>
        <row r="461">
          <cell r="A461" t="str">
            <v>305E16010</v>
          </cell>
          <cell r="C461" t="str">
            <v>SY</v>
          </cell>
          <cell r="D461" t="str">
            <v>12" CONCRETE BASE, CLASS QC 1P</v>
          </cell>
          <cell r="F461">
            <v>0</v>
          </cell>
          <cell r="G461">
            <v>0</v>
          </cell>
        </row>
        <row r="462">
          <cell r="A462" t="str">
            <v>305E16011</v>
          </cell>
          <cell r="C462" t="str">
            <v>SY</v>
          </cell>
          <cell r="D462" t="str">
            <v>12" CONCRETE BASE, CLASS QC 1P, AS PER PLAN</v>
          </cell>
          <cell r="F462">
            <v>0</v>
          </cell>
          <cell r="G462">
            <v>0</v>
          </cell>
        </row>
        <row r="463">
          <cell r="A463" t="str">
            <v>305E16020</v>
          </cell>
          <cell r="C463" t="str">
            <v>SY</v>
          </cell>
          <cell r="D463" t="str">
            <v>12" CONCRETE BASE, CLASS QC 1P WITH QC/QA</v>
          </cell>
          <cell r="F463">
            <v>0</v>
          </cell>
          <cell r="G463">
            <v>0</v>
          </cell>
        </row>
        <row r="464">
          <cell r="A464" t="str">
            <v>305E16021</v>
          </cell>
          <cell r="C464" t="str">
            <v>SY</v>
          </cell>
          <cell r="D464" t="str">
            <v>12" CONCRETE BASE, CLASS QC 1P WITH QC/QA, AS PER PLAN</v>
          </cell>
          <cell r="F464">
            <v>0</v>
          </cell>
          <cell r="G464">
            <v>0</v>
          </cell>
        </row>
        <row r="465">
          <cell r="A465" t="str">
            <v>305E17010</v>
          </cell>
          <cell r="C465" t="str">
            <v>SY</v>
          </cell>
          <cell r="D465" t="str">
            <v>13" CONCRETE BASE, CLASS QC 1P</v>
          </cell>
          <cell r="F465">
            <v>0</v>
          </cell>
          <cell r="G465">
            <v>0</v>
          </cell>
        </row>
        <row r="466">
          <cell r="A466" t="str">
            <v>305E17011</v>
          </cell>
          <cell r="C466" t="str">
            <v>SY</v>
          </cell>
          <cell r="D466" t="str">
            <v>13" CONCRETE BASE, CLASS QC 1P, AS PER PLAN</v>
          </cell>
          <cell r="F466">
            <v>0</v>
          </cell>
          <cell r="G466">
            <v>0</v>
          </cell>
        </row>
        <row r="467">
          <cell r="A467" t="str">
            <v>305E17020</v>
          </cell>
          <cell r="C467" t="str">
            <v>SY</v>
          </cell>
          <cell r="D467" t="str">
            <v>13" CONCRETE BASE, CLASS QC 1P WITH QC/QA</v>
          </cell>
          <cell r="F467">
            <v>0</v>
          </cell>
          <cell r="G467">
            <v>0</v>
          </cell>
        </row>
        <row r="468">
          <cell r="A468" t="str">
            <v>305E17021</v>
          </cell>
          <cell r="C468" t="str">
            <v>SY</v>
          </cell>
          <cell r="D468" t="str">
            <v>13" CONCRETE BASE, CLASS QC 1P WITH QC/QA, AS PER PLAN</v>
          </cell>
          <cell r="F468">
            <v>0</v>
          </cell>
          <cell r="G468">
            <v>0</v>
          </cell>
        </row>
        <row r="469">
          <cell r="A469" t="str">
            <v>305E17500</v>
          </cell>
          <cell r="C469" t="str">
            <v>SY</v>
          </cell>
          <cell r="D469" t="str">
            <v>CONCRETE BASE, MISC.:</v>
          </cell>
          <cell r="F469">
            <v>1</v>
          </cell>
          <cell r="G469">
            <v>0</v>
          </cell>
        </row>
        <row r="470">
          <cell r="A470" t="str">
            <v>320E70000</v>
          </cell>
          <cell r="C470" t="str">
            <v>SY</v>
          </cell>
          <cell r="D470" t="str">
            <v>RUBBLIZE AND ROLL</v>
          </cell>
          <cell r="F470">
            <v>0</v>
          </cell>
          <cell r="G470">
            <v>0</v>
          </cell>
        </row>
        <row r="471">
          <cell r="A471" t="str">
            <v>320E80000</v>
          </cell>
          <cell r="C471" t="str">
            <v>CY</v>
          </cell>
          <cell r="D471" t="str">
            <v>FILLER AGGREGATE</v>
          </cell>
          <cell r="F471">
            <v>0</v>
          </cell>
          <cell r="G471">
            <v>0</v>
          </cell>
        </row>
        <row r="472">
          <cell r="A472" t="str">
            <v>321E17500</v>
          </cell>
          <cell r="C472" t="str">
            <v>SY</v>
          </cell>
          <cell r="D472" t="str">
            <v>CRACKING AND SEATING NON-REINFORCED CONCRETE PAVEMENT</v>
          </cell>
          <cell r="F472">
            <v>0</v>
          </cell>
          <cell r="G472">
            <v>0</v>
          </cell>
        </row>
        <row r="473">
          <cell r="A473" t="str">
            <v>400E99000</v>
          </cell>
          <cell r="B473" t="str">
            <v>Y</v>
          </cell>
          <cell r="C473" t="str">
            <v>SY</v>
          </cell>
          <cell r="D473" t="str">
            <v>11" CONCRETE BASE, CLASS QC1</v>
          </cell>
          <cell r="F473">
            <v>0</v>
          </cell>
          <cell r="G473">
            <v>0</v>
          </cell>
        </row>
        <row r="474">
          <cell r="A474" t="str">
            <v>407E10000</v>
          </cell>
          <cell r="C474" t="str">
            <v>GAL</v>
          </cell>
          <cell r="D474" t="str">
            <v>TACK COAT</v>
          </cell>
          <cell r="F474">
            <v>0</v>
          </cell>
          <cell r="G474">
            <v>0</v>
          </cell>
        </row>
        <row r="475">
          <cell r="A475" t="str">
            <v>407E10001</v>
          </cell>
          <cell r="C475" t="str">
            <v>GAL</v>
          </cell>
          <cell r="D475" t="str">
            <v>TACK COAT, AS PER PLAN</v>
          </cell>
          <cell r="F475">
            <v>0</v>
          </cell>
          <cell r="G475">
            <v>0</v>
          </cell>
        </row>
        <row r="476">
          <cell r="A476" t="str">
            <v>407E13900</v>
          </cell>
          <cell r="C476" t="str">
            <v>GAL</v>
          </cell>
          <cell r="D476" t="str">
            <v>TACK COAT, 702.13</v>
          </cell>
          <cell r="F476">
            <v>0</v>
          </cell>
          <cell r="G476">
            <v>0</v>
          </cell>
        </row>
        <row r="477">
          <cell r="A477" t="str">
            <v>407E13901</v>
          </cell>
          <cell r="C477" t="str">
            <v>GAL</v>
          </cell>
          <cell r="D477" t="str">
            <v>TACK COAT, 702.13, AS PER PLAN</v>
          </cell>
          <cell r="F477">
            <v>0</v>
          </cell>
          <cell r="G477">
            <v>0</v>
          </cell>
        </row>
        <row r="478">
          <cell r="A478" t="str">
            <v>407E20000</v>
          </cell>
          <cell r="C478" t="str">
            <v>GAL</v>
          </cell>
          <cell r="D478" t="str">
            <v>NON-TRACKING TACK COAT</v>
          </cell>
          <cell r="F478">
            <v>0</v>
          </cell>
          <cell r="G478">
            <v>0</v>
          </cell>
        </row>
        <row r="479">
          <cell r="A479" t="str">
            <v>407E20001</v>
          </cell>
          <cell r="C479" t="str">
            <v>GAL</v>
          </cell>
          <cell r="D479" t="str">
            <v>NON-TRACKING TACK COAT, AS PER PLAN</v>
          </cell>
          <cell r="F479">
            <v>0</v>
          </cell>
          <cell r="G479">
            <v>0</v>
          </cell>
        </row>
        <row r="480">
          <cell r="A480" t="str">
            <v>407E98010</v>
          </cell>
          <cell r="C480" t="str">
            <v>GAL</v>
          </cell>
          <cell r="D480" t="str">
            <v>TACK COAT, MISC.:</v>
          </cell>
          <cell r="F480">
            <v>1</v>
          </cell>
          <cell r="G480">
            <v>0</v>
          </cell>
        </row>
        <row r="481">
          <cell r="A481" t="str">
            <v>408E10000</v>
          </cell>
          <cell r="C481" t="str">
            <v>GAL</v>
          </cell>
          <cell r="D481" t="str">
            <v>PRIME COAT</v>
          </cell>
          <cell r="F481">
            <v>0</v>
          </cell>
          <cell r="G481">
            <v>0</v>
          </cell>
        </row>
        <row r="482">
          <cell r="A482" t="str">
            <v>408E10001</v>
          </cell>
          <cell r="C482" t="str">
            <v>GAL</v>
          </cell>
          <cell r="D482" t="str">
            <v>PRIME COAT, AS PER PLAN</v>
          </cell>
          <cell r="F482">
            <v>0</v>
          </cell>
          <cell r="G482">
            <v>0</v>
          </cell>
        </row>
        <row r="483">
          <cell r="A483" t="str">
            <v>409E30000</v>
          </cell>
          <cell r="C483" t="str">
            <v>FT</v>
          </cell>
          <cell r="D483" t="str">
            <v>SAWING AND SEALING ASPHALT CONCRETE PAVEMENT JOINTS</v>
          </cell>
          <cell r="F483">
            <v>0</v>
          </cell>
          <cell r="G483">
            <v>0</v>
          </cell>
        </row>
        <row r="484">
          <cell r="A484" t="str">
            <v>409E30001</v>
          </cell>
          <cell r="C484" t="str">
            <v>FT</v>
          </cell>
          <cell r="D484" t="str">
            <v>SAWING AND SEALING ASPHALT CONCRETE PAVEMENT JOINTS, AS PER PLAN</v>
          </cell>
          <cell r="F484">
            <v>0</v>
          </cell>
          <cell r="G484">
            <v>0</v>
          </cell>
        </row>
        <row r="485">
          <cell r="A485" t="str">
            <v>409E98000</v>
          </cell>
          <cell r="C485" t="str">
            <v>SY</v>
          </cell>
          <cell r="D485" t="str">
            <v>SEALING, MISC:</v>
          </cell>
          <cell r="F485">
            <v>1</v>
          </cell>
          <cell r="G485" t="str">
            <v>ADD SUPPLEMENTAL DESCRIPTION</v>
          </cell>
        </row>
        <row r="486">
          <cell r="A486" t="str">
            <v>409E98010</v>
          </cell>
          <cell r="C486" t="str">
            <v>LB</v>
          </cell>
          <cell r="D486" t="str">
            <v>SEALING, MISC.:</v>
          </cell>
          <cell r="F486">
            <v>1</v>
          </cell>
          <cell r="G486">
            <v>0</v>
          </cell>
        </row>
        <row r="487">
          <cell r="A487" t="str">
            <v>409E98020</v>
          </cell>
          <cell r="C487" t="str">
            <v>GAL</v>
          </cell>
          <cell r="D487" t="str">
            <v>SEALING, MISC:</v>
          </cell>
          <cell r="F487">
            <v>1</v>
          </cell>
          <cell r="G487">
            <v>0</v>
          </cell>
        </row>
        <row r="488">
          <cell r="A488" t="str">
            <v>410E10000</v>
          </cell>
          <cell r="C488" t="str">
            <v>CY</v>
          </cell>
          <cell r="D488" t="str">
            <v>TRAFFIC COMPACTED SURFACE, TYPE A</v>
          </cell>
          <cell r="F488">
            <v>0</v>
          </cell>
          <cell r="G488">
            <v>0</v>
          </cell>
        </row>
        <row r="489">
          <cell r="A489" t="str">
            <v>410E10001</v>
          </cell>
          <cell r="B489">
            <v>0</v>
          </cell>
          <cell r="C489" t="str">
            <v>CY</v>
          </cell>
          <cell r="D489" t="str">
            <v>TRAFFIC COMPACTED SURFACE, TYPE A, AS PER PLAN</v>
          </cell>
          <cell r="F489">
            <v>0</v>
          </cell>
          <cell r="G489" t="str">
            <v>CHECK UNIT OF MEASURE</v>
          </cell>
        </row>
        <row r="490">
          <cell r="A490" t="str">
            <v>410E11000</v>
          </cell>
          <cell r="C490" t="str">
            <v>CY</v>
          </cell>
          <cell r="D490" t="str">
            <v>TRAFFIC COMPACTED SURFACE, TYPE B</v>
          </cell>
          <cell r="F490">
            <v>0</v>
          </cell>
          <cell r="G490">
            <v>0</v>
          </cell>
        </row>
        <row r="491">
          <cell r="A491" t="str">
            <v>410E11001</v>
          </cell>
          <cell r="C491" t="str">
            <v>CY</v>
          </cell>
          <cell r="D491" t="str">
            <v>TRAFFIC COMPACTED SURFACE, TYPE B, AS PER PLAN</v>
          </cell>
          <cell r="F491">
            <v>0</v>
          </cell>
          <cell r="G491">
            <v>0</v>
          </cell>
        </row>
        <row r="492">
          <cell r="A492" t="str">
            <v>410E12000</v>
          </cell>
          <cell r="C492" t="str">
            <v>CY</v>
          </cell>
          <cell r="D492" t="str">
            <v>TRAFFIC COMPACTED SURFACE, TYPE A OR B</v>
          </cell>
          <cell r="F492">
            <v>0</v>
          </cell>
          <cell r="G492">
            <v>0</v>
          </cell>
        </row>
        <row r="493">
          <cell r="A493" t="str">
            <v>410E12001</v>
          </cell>
          <cell r="C493" t="str">
            <v>CY</v>
          </cell>
          <cell r="D493" t="str">
            <v>TRAFFIC COMPACTED SURFACE, TYPE A OR B, AS PER PLAN</v>
          </cell>
          <cell r="F493">
            <v>0</v>
          </cell>
          <cell r="G493">
            <v>0</v>
          </cell>
        </row>
        <row r="494">
          <cell r="A494" t="str">
            <v>410E13000</v>
          </cell>
          <cell r="C494" t="str">
            <v>CY</v>
          </cell>
          <cell r="D494" t="str">
            <v>TRAFFIC COMPACTED SURFACE, TYPE C</v>
          </cell>
          <cell r="F494">
            <v>0</v>
          </cell>
          <cell r="G494">
            <v>0</v>
          </cell>
        </row>
        <row r="495">
          <cell r="A495" t="str">
            <v>410E13001</v>
          </cell>
          <cell r="C495" t="str">
            <v>CY</v>
          </cell>
          <cell r="D495" t="str">
            <v>TRAFFIC COMPACTED SURFACE, TYPE C, AS PER PLAN</v>
          </cell>
          <cell r="F495">
            <v>0</v>
          </cell>
          <cell r="G495">
            <v>0</v>
          </cell>
        </row>
        <row r="496">
          <cell r="A496" t="str">
            <v>410E14001</v>
          </cell>
          <cell r="C496" t="str">
            <v>CY</v>
          </cell>
          <cell r="D496" t="str">
            <v>TRAFFIC COMPACTED SURFACE, AS PER PLAN</v>
          </cell>
          <cell r="F496">
            <v>0</v>
          </cell>
          <cell r="G496" t="str">
            <v>CHECK UNIT OF MEASURE</v>
          </cell>
        </row>
        <row r="497">
          <cell r="A497" t="str">
            <v>410E20000</v>
          </cell>
          <cell r="C497" t="str">
            <v>TON</v>
          </cell>
          <cell r="D497" t="str">
            <v>TRAFFIC COMPACTED SURFACE, TYPE A</v>
          </cell>
          <cell r="F497">
            <v>0</v>
          </cell>
          <cell r="G497">
            <v>0</v>
          </cell>
        </row>
        <row r="498">
          <cell r="A498" t="str">
            <v>410E21000</v>
          </cell>
          <cell r="C498" t="str">
            <v>TON</v>
          </cell>
          <cell r="D498" t="str">
            <v>TRAFFIC COMPACTED SURFACE, TYPE B</v>
          </cell>
          <cell r="F498">
            <v>0</v>
          </cell>
          <cell r="G498">
            <v>0</v>
          </cell>
        </row>
        <row r="499">
          <cell r="A499" t="str">
            <v>410E22000</v>
          </cell>
          <cell r="C499" t="str">
            <v>TON</v>
          </cell>
          <cell r="D499" t="str">
            <v>TRAFFIC COMPACTED SURFACE, TYPE A OR B</v>
          </cell>
          <cell r="F499">
            <v>0</v>
          </cell>
          <cell r="G499">
            <v>0</v>
          </cell>
        </row>
        <row r="500">
          <cell r="A500" t="str">
            <v>410E23000</v>
          </cell>
          <cell r="B500">
            <v>0</v>
          </cell>
          <cell r="C500" t="str">
            <v>FT</v>
          </cell>
          <cell r="D500" t="str">
            <v>SAWING AND SEALING ASPHALT CONCRETE PAVEMENT JOINTS, AS PER PLAN</v>
          </cell>
          <cell r="F500">
            <v>0</v>
          </cell>
          <cell r="G500">
            <v>0</v>
          </cell>
        </row>
        <row r="501">
          <cell r="A501" t="str">
            <v>410E24001</v>
          </cell>
          <cell r="C501" t="str">
            <v>TON</v>
          </cell>
          <cell r="D501" t="str">
            <v>TRAFFIC COMPACTED SURFACE, AS PER PLAN</v>
          </cell>
          <cell r="F501">
            <v>0</v>
          </cell>
          <cell r="G501" t="str">
            <v>CHECK UNIT OF MEASURE</v>
          </cell>
        </row>
        <row r="502">
          <cell r="A502" t="str">
            <v>411E10000</v>
          </cell>
          <cell r="C502" t="str">
            <v>CY</v>
          </cell>
          <cell r="D502" t="str">
            <v>STABILIZED CRUSHED AGGREGATE</v>
          </cell>
          <cell r="F502">
            <v>0</v>
          </cell>
          <cell r="G502">
            <v>0</v>
          </cell>
        </row>
        <row r="503">
          <cell r="A503" t="str">
            <v>411E10001</v>
          </cell>
          <cell r="C503" t="str">
            <v>CY</v>
          </cell>
          <cell r="D503" t="str">
            <v>STABILIZED CRUSHED AGGREGATE, AS PER PLAN</v>
          </cell>
          <cell r="F503">
            <v>0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F504">
            <v>0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F505">
            <v>0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F506">
            <v>0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F507">
            <v>0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F508">
            <v>0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F509">
            <v>0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F510">
            <v>0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F511">
            <v>0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F512">
            <v>0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F513">
            <v>0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F514">
            <v>0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F515">
            <v>0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F516">
            <v>0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F517">
            <v>0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F518">
            <v>0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F519">
            <v>0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F520">
            <v>0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F521">
            <v>0</v>
          </cell>
          <cell r="G521">
            <v>0</v>
          </cell>
        </row>
        <row r="522">
          <cell r="A522" t="str">
            <v>423E00160</v>
          </cell>
          <cell r="C522" t="str">
            <v>LB</v>
          </cell>
          <cell r="D522" t="str">
            <v>CRACK SEALING WITH SAWING, TYPE I</v>
          </cell>
          <cell r="F522">
            <v>0</v>
          </cell>
          <cell r="G522">
            <v>0</v>
          </cell>
        </row>
        <row r="523">
          <cell r="A523" t="str">
            <v>423E00200</v>
          </cell>
          <cell r="C523" t="str">
            <v>SY</v>
          </cell>
          <cell r="D523" t="str">
            <v>CRACK SEALING, TYPE I</v>
          </cell>
          <cell r="F523">
            <v>0</v>
          </cell>
          <cell r="G523">
            <v>0</v>
          </cell>
        </row>
        <row r="524">
          <cell r="A524" t="str">
            <v>423E00202</v>
          </cell>
          <cell r="C524" t="str">
            <v>SY</v>
          </cell>
          <cell r="D524" t="str">
            <v>CRACK SEALING WITH ROUTING, TYPE I</v>
          </cell>
          <cell r="F524">
            <v>0</v>
          </cell>
          <cell r="G524">
            <v>0</v>
          </cell>
        </row>
        <row r="525">
          <cell r="A525" t="str">
            <v>423E00204</v>
          </cell>
          <cell r="C525" t="str">
            <v>SY</v>
          </cell>
          <cell r="D525" t="str">
            <v>CRACK SEALING, TYPE II</v>
          </cell>
          <cell r="F525">
            <v>0</v>
          </cell>
          <cell r="G525">
            <v>0</v>
          </cell>
        </row>
        <row r="526">
          <cell r="A526" t="str">
            <v>423E00205</v>
          </cell>
          <cell r="C526" t="str">
            <v>SY</v>
          </cell>
          <cell r="D526" t="str">
            <v>CRACK SEALING, TYPE II, AS PER PLAN</v>
          </cell>
          <cell r="F526">
            <v>0</v>
          </cell>
          <cell r="G526">
            <v>0</v>
          </cell>
        </row>
        <row r="527">
          <cell r="A527" t="str">
            <v>423E00250</v>
          </cell>
          <cell r="C527" t="str">
            <v>SY</v>
          </cell>
          <cell r="D527" t="str">
            <v>CRACK SEALING, TYPE IV</v>
          </cell>
          <cell r="F527">
            <v>0</v>
          </cell>
          <cell r="G527">
            <v>0</v>
          </cell>
        </row>
        <row r="528">
          <cell r="A528" t="str">
            <v>423E00251</v>
          </cell>
          <cell r="C528" t="str">
            <v>SY</v>
          </cell>
          <cell r="D528" t="str">
            <v>CRACK SEALING, TYPE IV, AS PER PLAN</v>
          </cell>
          <cell r="F528">
            <v>0</v>
          </cell>
          <cell r="G528">
            <v>0</v>
          </cell>
        </row>
        <row r="529">
          <cell r="A529" t="str">
            <v>423E00260</v>
          </cell>
          <cell r="C529" t="str">
            <v>SY</v>
          </cell>
          <cell r="D529" t="str">
            <v>CRACK SEALING WITH SAWING, TYPE I</v>
          </cell>
          <cell r="F529">
            <v>0</v>
          </cell>
          <cell r="G529">
            <v>0</v>
          </cell>
        </row>
        <row r="530">
          <cell r="A530" t="str">
            <v>423E98000</v>
          </cell>
          <cell r="C530" t="str">
            <v>LB</v>
          </cell>
          <cell r="D530" t="str">
            <v>CRACK SEALING, MISC.:</v>
          </cell>
          <cell r="F530">
            <v>1</v>
          </cell>
          <cell r="G530">
            <v>0</v>
          </cell>
        </row>
        <row r="531">
          <cell r="A531" t="str">
            <v>423E98100</v>
          </cell>
          <cell r="C531" t="str">
            <v>SY</v>
          </cell>
          <cell r="D531" t="str">
            <v>CRACK SEALING, MISC.:</v>
          </cell>
          <cell r="F531">
            <v>1</v>
          </cell>
          <cell r="G531">
            <v>1</v>
          </cell>
        </row>
        <row r="532">
          <cell r="A532" t="str">
            <v>423E98200</v>
          </cell>
          <cell r="C532" t="str">
            <v>FT</v>
          </cell>
          <cell r="D532" t="str">
            <v>CRACK SEALING, MISC.:</v>
          </cell>
          <cell r="F532">
            <v>1</v>
          </cell>
          <cell r="G532">
            <v>0</v>
          </cell>
        </row>
        <row r="533">
          <cell r="A533" t="str">
            <v>424E10000</v>
          </cell>
          <cell r="C533" t="str">
            <v>CY</v>
          </cell>
          <cell r="D533" t="str">
            <v>FINE GRADED POLYMER ASPHALT CONCRETE, TYPE A</v>
          </cell>
          <cell r="F533">
            <v>0</v>
          </cell>
          <cell r="G533">
            <v>0</v>
          </cell>
        </row>
        <row r="534">
          <cell r="A534" t="str">
            <v>424E10001</v>
          </cell>
          <cell r="C534" t="str">
            <v>CY</v>
          </cell>
          <cell r="D534" t="str">
            <v>FINE GRADED POLYMER ASPHALT CONCRETE, TYPE A, AS PER PLAN</v>
          </cell>
          <cell r="F534">
            <v>0</v>
          </cell>
          <cell r="G534">
            <v>0</v>
          </cell>
        </row>
        <row r="535">
          <cell r="A535" t="str">
            <v>424E12000</v>
          </cell>
          <cell r="C535" t="str">
            <v>CY</v>
          </cell>
          <cell r="D535" t="str">
            <v>FINE GRADED POLYMER ASPHALT CONCRETE, TYPE B</v>
          </cell>
          <cell r="F535">
            <v>0</v>
          </cell>
          <cell r="G535">
            <v>0</v>
          </cell>
        </row>
        <row r="536">
          <cell r="A536" t="str">
            <v>424E12001</v>
          </cell>
          <cell r="C536" t="str">
            <v>CY</v>
          </cell>
          <cell r="D536" t="str">
            <v>FINE GRADED POLYMER ASPHALT CONCRETE, TYPE B, AS PER PLAN</v>
          </cell>
          <cell r="F536">
            <v>0</v>
          </cell>
          <cell r="G536">
            <v>0</v>
          </cell>
        </row>
        <row r="537">
          <cell r="A537" t="str">
            <v>424E12011</v>
          </cell>
          <cell r="C537" t="str">
            <v>CY</v>
          </cell>
          <cell r="D537" t="str">
            <v>FINE GRADED POLYMER ASPHALT CONCRETE, TYPE B, WITH SUPPLEMENT 1059 WARRANTY, AS PER PLAN</v>
          </cell>
          <cell r="F537">
            <v>0</v>
          </cell>
          <cell r="G537">
            <v>0</v>
          </cell>
        </row>
        <row r="538">
          <cell r="A538" t="str">
            <v>441E00100</v>
          </cell>
          <cell r="C538" t="str">
            <v>CY</v>
          </cell>
          <cell r="D538" t="str">
            <v>ANTI-SEGREGATION EQUIPMENT</v>
          </cell>
          <cell r="F538">
            <v>0</v>
          </cell>
          <cell r="G538">
            <v>0</v>
          </cell>
        </row>
        <row r="539">
          <cell r="A539" t="str">
            <v>441E10000</v>
          </cell>
          <cell r="C539" t="str">
            <v>CY</v>
          </cell>
          <cell r="D539" t="str">
            <v>ASPHALT CONCRETE SURFACE COURSE, TYPE 1, (446), PG64-22</v>
          </cell>
          <cell r="F539">
            <v>0</v>
          </cell>
          <cell r="G539">
            <v>0</v>
          </cell>
        </row>
        <row r="540">
          <cell r="A540" t="str">
            <v>441E10100</v>
          </cell>
          <cell r="C540" t="str">
            <v>CY</v>
          </cell>
          <cell r="D540" t="str">
            <v>ASPHALT CONCRETE SURFACE COURSE, TYPE 1, (446), PG70-22M</v>
          </cell>
          <cell r="F540">
            <v>0</v>
          </cell>
          <cell r="G540">
            <v>0</v>
          </cell>
        </row>
        <row r="541">
          <cell r="A541" t="str">
            <v>441E10101</v>
          </cell>
          <cell r="C541" t="str">
            <v>CY</v>
          </cell>
          <cell r="D541" t="str">
            <v>ASPHALT CONCRETE SURFACE COURSE, TYPE 1, (446), AS PER PLAN</v>
          </cell>
          <cell r="F541">
            <v>1</v>
          </cell>
          <cell r="G541">
            <v>0</v>
          </cell>
        </row>
        <row r="542">
          <cell r="A542" t="str">
            <v>441E10200</v>
          </cell>
          <cell r="C542" t="str">
            <v>CY</v>
          </cell>
          <cell r="D542" t="str">
            <v>ASPHALT CONCRETE INTERMEDIATE COURSE, TYPE 2, (446)</v>
          </cell>
          <cell r="F542">
            <v>0</v>
          </cell>
          <cell r="G542">
            <v>0</v>
          </cell>
        </row>
        <row r="543">
          <cell r="A543" t="str">
            <v>441E10201</v>
          </cell>
          <cell r="C543" t="str">
            <v>CY</v>
          </cell>
          <cell r="D543" t="str">
            <v>ASPHALT CONCRETE INTERMEDIATE COURSE, TYPE 2, (446), AS PER PLAN</v>
          </cell>
          <cell r="F543">
            <v>1</v>
          </cell>
          <cell r="G543">
            <v>0</v>
          </cell>
        </row>
        <row r="544">
          <cell r="A544" t="str">
            <v>441E20000</v>
          </cell>
          <cell r="C544" t="str">
            <v>CY</v>
          </cell>
          <cell r="D544" t="str">
            <v>ASPHALT CONCRETE SURFACE COURSE, TYPE 1, (446), PG64-22 WITH SUPPLEMENT 1059 WARRANTY</v>
          </cell>
          <cell r="F544">
            <v>0</v>
          </cell>
          <cell r="G544">
            <v>0</v>
          </cell>
        </row>
        <row r="545">
          <cell r="A545" t="str">
            <v>441E50000</v>
          </cell>
          <cell r="C545" t="str">
            <v>CY</v>
          </cell>
          <cell r="D545" t="str">
            <v>ASPHALT CONCRETE SURFACE COURSE, TYPE 1, (448), PG64-22</v>
          </cell>
          <cell r="F545">
            <v>0</v>
          </cell>
          <cell r="G545">
            <v>0</v>
          </cell>
        </row>
        <row r="546">
          <cell r="A546" t="str">
            <v>441E50100</v>
          </cell>
          <cell r="C546" t="str">
            <v>CY</v>
          </cell>
          <cell r="D546" t="str">
            <v>ASPHALT CONCRETE SURFACE COURSE, TYPE 1, (448), PG70-22M</v>
          </cell>
          <cell r="F546">
            <v>0</v>
          </cell>
          <cell r="G546">
            <v>0</v>
          </cell>
        </row>
        <row r="547">
          <cell r="A547" t="str">
            <v>441E50101</v>
          </cell>
          <cell r="C547" t="str">
            <v>CY</v>
          </cell>
          <cell r="D547" t="str">
            <v>ASPHALT CONCRETE SURFACE COURSE, TYPE 1, (448), AS PER PLAN</v>
          </cell>
          <cell r="F547">
            <v>1</v>
          </cell>
          <cell r="G547">
            <v>0</v>
          </cell>
        </row>
        <row r="548">
          <cell r="A548" t="str">
            <v>441E50200</v>
          </cell>
          <cell r="C548" t="str">
            <v>CY</v>
          </cell>
          <cell r="D548" t="str">
            <v>ASPHALT CONCRETE INTERMEDIATE COURSE, TYPE 1, (448)</v>
          </cell>
          <cell r="F548">
            <v>0</v>
          </cell>
          <cell r="G548">
            <v>0</v>
          </cell>
        </row>
        <row r="549">
          <cell r="A549" t="str">
            <v>441E50201</v>
          </cell>
          <cell r="C549" t="str">
            <v>CY</v>
          </cell>
          <cell r="D549" t="str">
            <v>ASPHALT CONCRETE INTERMEDIATE COURSE, TYPE 1, (448), AS PER PLAN</v>
          </cell>
          <cell r="F549">
            <v>1</v>
          </cell>
          <cell r="G549">
            <v>0</v>
          </cell>
        </row>
        <row r="550">
          <cell r="A550" t="str">
            <v>441E50300</v>
          </cell>
          <cell r="C550" t="str">
            <v>CY</v>
          </cell>
          <cell r="D550" t="str">
            <v>ASPHALT CONCRETE INTERMEDIATE COURSE, TYPE 2, (448)</v>
          </cell>
          <cell r="F550">
            <v>0</v>
          </cell>
          <cell r="G550">
            <v>0</v>
          </cell>
        </row>
        <row r="551">
          <cell r="A551" t="str">
            <v>441E50301</v>
          </cell>
          <cell r="C551" t="str">
            <v>CY</v>
          </cell>
          <cell r="D551" t="str">
            <v>ASPHALT CONCRETE INTERMEDIATE COURSE, TYPE 2, (448), AS PER PLAN</v>
          </cell>
          <cell r="F551">
            <v>1</v>
          </cell>
          <cell r="G551" t="str">
            <v>SPECIFY BINDER TYPE</v>
          </cell>
        </row>
        <row r="552">
          <cell r="A552" t="str">
            <v>441E50400</v>
          </cell>
          <cell r="C552" t="str">
            <v>CY</v>
          </cell>
          <cell r="D552" t="str">
            <v>ASPHALT CONCRETE SURFACE COURSE, TYPE 1, (448), (DRIVEWAYS)</v>
          </cell>
          <cell r="F552">
            <v>0</v>
          </cell>
          <cell r="G552">
            <v>0</v>
          </cell>
        </row>
        <row r="553">
          <cell r="A553" t="str">
            <v>441E50401</v>
          </cell>
          <cell r="C553" t="str">
            <v>CY</v>
          </cell>
          <cell r="D553" t="str">
            <v>ASPHALT CONCRETE SURFACE COURSE, TYPE 1, (448), (DRIVEWAYS), AS PER PLAN</v>
          </cell>
          <cell r="F553">
            <v>0</v>
          </cell>
          <cell r="G553">
            <v>0</v>
          </cell>
        </row>
        <row r="554">
          <cell r="A554" t="str">
            <v>441E50500</v>
          </cell>
          <cell r="C554" t="str">
            <v>CY</v>
          </cell>
          <cell r="D554" t="str">
            <v>ASPHALT CONCRETE INTERMEDIATE COURSE, TYPE 1, (448), (DRIVEWAYS)</v>
          </cell>
          <cell r="F554">
            <v>0</v>
          </cell>
          <cell r="G554">
            <v>0</v>
          </cell>
        </row>
        <row r="555">
          <cell r="A555" t="str">
            <v>441E50600</v>
          </cell>
          <cell r="C555" t="str">
            <v>CY</v>
          </cell>
          <cell r="D555" t="str">
            <v>ASPHALT CONCRETE INTERMEDIATE COURSE, TYPE 2, (448), (DRIVEWAYS)</v>
          </cell>
          <cell r="F555">
            <v>0</v>
          </cell>
          <cell r="G555">
            <v>0</v>
          </cell>
        </row>
        <row r="556">
          <cell r="A556" t="str">
            <v>441E50700</v>
          </cell>
          <cell r="C556" t="str">
            <v>CY</v>
          </cell>
          <cell r="D556" t="str">
            <v>ASPHALT CONCRETE INTERMEDIATE COURSE, TYPE 1, (448), (UNDER GUARDRAIL)</v>
          </cell>
          <cell r="F556">
            <v>0</v>
          </cell>
          <cell r="G556">
            <v>0</v>
          </cell>
        </row>
        <row r="557">
          <cell r="A557" t="str">
            <v>441E50701</v>
          </cell>
          <cell r="C557" t="str">
            <v>CY</v>
          </cell>
          <cell r="D557" t="str">
            <v>ASPHALT CONCRETE INTERMEDIATE COURSE, TYPE 1, (448), (UNDER GUARDRAIL), AS PER PLAN</v>
          </cell>
          <cell r="F557">
            <v>0</v>
          </cell>
          <cell r="G557">
            <v>0</v>
          </cell>
        </row>
        <row r="558">
          <cell r="A558" t="str">
            <v>441E60000</v>
          </cell>
          <cell r="C558" t="str">
            <v>CY</v>
          </cell>
          <cell r="D558" t="str">
            <v>ASPHALT CONCRETE SURFACE COURSE, TYPE 1, (448), PG64-22 WITH SUPPLEMENT 1059 WARRANTY</v>
          </cell>
          <cell r="F558">
            <v>0</v>
          </cell>
          <cell r="G558">
            <v>0</v>
          </cell>
        </row>
        <row r="559">
          <cell r="A559" t="str">
            <v>441E90000</v>
          </cell>
          <cell r="C559" t="str">
            <v>CY</v>
          </cell>
          <cell r="D559" t="str">
            <v>ASPHALT CONCRETE, MISC.:</v>
          </cell>
          <cell r="F559">
            <v>1</v>
          </cell>
          <cell r="G559">
            <v>0</v>
          </cell>
        </row>
        <row r="560">
          <cell r="A560" t="str">
            <v>441E91000</v>
          </cell>
          <cell r="C560" t="str">
            <v>SY</v>
          </cell>
          <cell r="D560" t="str">
            <v>ASPHALT CONCRETE, MISC.:</v>
          </cell>
          <cell r="F560">
            <v>1</v>
          </cell>
          <cell r="G560">
            <v>0</v>
          </cell>
        </row>
        <row r="561">
          <cell r="A561" t="str">
            <v>441E92000</v>
          </cell>
          <cell r="C561" t="str">
            <v>LS</v>
          </cell>
          <cell r="D561" t="str">
            <v>ASPHALT CONCRETE, MISC.:</v>
          </cell>
          <cell r="F561">
            <v>1</v>
          </cell>
          <cell r="G561">
            <v>1</v>
          </cell>
        </row>
        <row r="562">
          <cell r="A562" t="str">
            <v>442E00100</v>
          </cell>
          <cell r="C562" t="str">
            <v>CY</v>
          </cell>
          <cell r="D562" t="str">
            <v>ANTI-SEGREGATION EQUIPMENT</v>
          </cell>
          <cell r="F562">
            <v>0</v>
          </cell>
          <cell r="G562">
            <v>0</v>
          </cell>
        </row>
        <row r="563">
          <cell r="A563" t="str">
            <v>442E00101</v>
          </cell>
          <cell r="C563" t="str">
            <v>CY</v>
          </cell>
          <cell r="D563" t="str">
            <v>ANTI-SEGREGATION EQUIPMENT, AS PER PLAN</v>
          </cell>
          <cell r="F563">
            <v>0</v>
          </cell>
          <cell r="G563">
            <v>0</v>
          </cell>
        </row>
        <row r="564">
          <cell r="A564" t="str">
            <v>442E00200</v>
          </cell>
          <cell r="C564" t="str">
            <v>CY</v>
          </cell>
          <cell r="D564" t="str">
            <v>ASPHALT CONCRETE SURFACE COURSE, 9.5 MM, TYPE A (446)</v>
          </cell>
          <cell r="F564">
            <v>0</v>
          </cell>
          <cell r="G564">
            <v>0</v>
          </cell>
        </row>
        <row r="565">
          <cell r="A565" t="str">
            <v>442E00201</v>
          </cell>
          <cell r="C565" t="str">
            <v>CY</v>
          </cell>
          <cell r="D565" t="str">
            <v>ASPHALT CONCRETE SURFACE COURSE, 9.5 MM, TYPE A (446), AS PER PLAN</v>
          </cell>
          <cell r="F565">
            <v>1</v>
          </cell>
          <cell r="G565">
            <v>0</v>
          </cell>
        </row>
        <row r="566">
          <cell r="A566" t="str">
            <v>442E00300</v>
          </cell>
          <cell r="C566" t="str">
            <v>CY</v>
          </cell>
          <cell r="D566" t="str">
            <v>ASPHALT CONCRETE SURFACE COURSE, 9.5 MM, TYPE B (446)</v>
          </cell>
          <cell r="F566">
            <v>0</v>
          </cell>
          <cell r="G566">
            <v>0</v>
          </cell>
        </row>
        <row r="567">
          <cell r="A567" t="str">
            <v>442E00301</v>
          </cell>
          <cell r="C567" t="str">
            <v>CY</v>
          </cell>
          <cell r="D567" t="str">
            <v>ASPHALT CONCRETE SURFACE COURSE, 9.5 MM, TYPE B (446), AS PER PLAN</v>
          </cell>
          <cell r="F567">
            <v>1</v>
          </cell>
          <cell r="G567" t="str">
            <v>SPECIFY BINDER TYPE</v>
          </cell>
        </row>
        <row r="568">
          <cell r="A568" t="str">
            <v>442E10000</v>
          </cell>
          <cell r="C568" t="str">
            <v>CY</v>
          </cell>
          <cell r="D568" t="str">
            <v>ASPHALT CONCRETE SURFACE COURSE, 12.5 MM, TYPE A (446)</v>
          </cell>
          <cell r="F568">
            <v>0</v>
          </cell>
          <cell r="G568">
            <v>0</v>
          </cell>
        </row>
        <row r="569">
          <cell r="A569" t="str">
            <v>442E10001</v>
          </cell>
          <cell r="C569" t="str">
            <v>CY</v>
          </cell>
          <cell r="D569" t="str">
            <v>ASPHALT CONCRETE SURFACE COURSE, 12.5 MM, TYPE A (446), AS PER PLAN</v>
          </cell>
          <cell r="F569">
            <v>1</v>
          </cell>
          <cell r="G569" t="str">
            <v>SPECIFY BINDER TYPE</v>
          </cell>
        </row>
        <row r="570">
          <cell r="A570" t="str">
            <v>442E10002</v>
          </cell>
          <cell r="C570" t="str">
            <v>CY</v>
          </cell>
          <cell r="D570" t="str">
            <v>ASPHALT CONCRETE SURFACE COURSE, 12.5 MM, TYPE A (446) WITH SUPPLEMENT 1059 WARRANTY</v>
          </cell>
          <cell r="F570">
            <v>0</v>
          </cell>
          <cell r="G570">
            <v>0</v>
          </cell>
        </row>
        <row r="571">
          <cell r="A571" t="str">
            <v>442E10003</v>
          </cell>
          <cell r="C571" t="str">
            <v>CY</v>
          </cell>
          <cell r="D571" t="str">
            <v>ASPHALT CONCRETE SURFACE COURSE, 12.5 MM, TYPE A (446) WITH SUPPLEMENT 1059 WARRANTY, AS PER PLAN</v>
          </cell>
          <cell r="F571">
            <v>1</v>
          </cell>
          <cell r="G571" t="str">
            <v>SPECIFY BINDER TYPE</v>
          </cell>
        </row>
        <row r="572">
          <cell r="A572" t="str">
            <v>442E10050</v>
          </cell>
          <cell r="C572" t="str">
            <v>CY</v>
          </cell>
          <cell r="D572" t="str">
            <v>ASPHALT CONCRETE SURFACE COURSE, 12.5 MM, TYPE B (446)</v>
          </cell>
          <cell r="F572">
            <v>0</v>
          </cell>
          <cell r="G572">
            <v>0</v>
          </cell>
        </row>
        <row r="573">
          <cell r="A573" t="str">
            <v>442E10051</v>
          </cell>
          <cell r="C573" t="str">
            <v>CY</v>
          </cell>
          <cell r="D573" t="str">
            <v>ASPHALT CONCRETE SURFACE COURSE, 12.5 MM, TYPE B (446), AS PER PLAN</v>
          </cell>
          <cell r="F573">
            <v>1</v>
          </cell>
          <cell r="G573">
            <v>0</v>
          </cell>
        </row>
        <row r="574">
          <cell r="A574" t="str">
            <v>442E10060</v>
          </cell>
          <cell r="C574" t="str">
            <v>CY</v>
          </cell>
          <cell r="D574" t="str">
            <v>ASPHALT CONCRETE SURFACE COURSE, 12.5 MM, TYPE B (446) WITH SUPPLEMENT 1059 WARRANTY</v>
          </cell>
          <cell r="F574">
            <v>0</v>
          </cell>
          <cell r="G574">
            <v>0</v>
          </cell>
        </row>
        <row r="575">
          <cell r="A575" t="str">
            <v>442E10061</v>
          </cell>
          <cell r="C575" t="str">
            <v>CY</v>
          </cell>
          <cell r="D575" t="str">
            <v>ASPHALT CONCRETE SURFACE COURSE, 12.5 MM, TYPE B (446) WITH SUPPLEMENT 1059 WARRANTY, AS PER PLAN</v>
          </cell>
          <cell r="F575">
            <v>1</v>
          </cell>
          <cell r="G575">
            <v>0</v>
          </cell>
        </row>
        <row r="576">
          <cell r="A576" t="str">
            <v>442E10100</v>
          </cell>
          <cell r="C576" t="str">
            <v>CY</v>
          </cell>
          <cell r="D576" t="str">
            <v>ASPHALT CONCRETE INTERMEDIATE COURSE, 19 MM, TYPE A (446)</v>
          </cell>
          <cell r="F576">
            <v>0</v>
          </cell>
          <cell r="G576">
            <v>0</v>
          </cell>
        </row>
        <row r="577">
          <cell r="A577" t="str">
            <v>442E10101</v>
          </cell>
          <cell r="C577" t="str">
            <v>CY</v>
          </cell>
          <cell r="D577" t="str">
            <v>ASPHALT CONCRETE INTERMEDIATE COURSE, 19 MM, TYPE A (446), AS PER PLAN</v>
          </cell>
          <cell r="F577">
            <v>1</v>
          </cell>
          <cell r="G577">
            <v>0</v>
          </cell>
        </row>
        <row r="578">
          <cell r="A578" t="str">
            <v>442E10110</v>
          </cell>
          <cell r="C578" t="str">
            <v>CY</v>
          </cell>
          <cell r="D578" t="str">
            <v>ASPHALT CONCRETE INTERMEDIATE COURSE, 19 MM, TYPE A (446) (DRIVEWAYS)</v>
          </cell>
          <cell r="F578">
            <v>0</v>
          </cell>
          <cell r="G578">
            <v>0</v>
          </cell>
        </row>
        <row r="579">
          <cell r="A579" t="str">
            <v>442E10150</v>
          </cell>
          <cell r="C579" t="str">
            <v>CY</v>
          </cell>
          <cell r="D579" t="str">
            <v>ASPHALT CONCRETE INTERMEDIATE COURSE, 19 MM, TYPE B (446)</v>
          </cell>
          <cell r="F579">
            <v>0</v>
          </cell>
          <cell r="G579">
            <v>0</v>
          </cell>
        </row>
        <row r="580">
          <cell r="A580" t="str">
            <v>442E10151</v>
          </cell>
          <cell r="C580" t="str">
            <v>CY</v>
          </cell>
          <cell r="D580" t="str">
            <v>ASPHALT CONCRETE INTERMEDIATE COURSE, 19 MM, TYPE B (446), AS PER PLAN</v>
          </cell>
          <cell r="F580">
            <v>1</v>
          </cell>
          <cell r="G580" t="str">
            <v>SPECIFY BINDER TYPE</v>
          </cell>
        </row>
        <row r="581">
          <cell r="A581" t="str">
            <v>442E10200</v>
          </cell>
          <cell r="C581" t="str">
            <v>CY</v>
          </cell>
          <cell r="D581" t="str">
            <v>ASPHALT CONCRETE SURFACE COURSE, 9.5 MM, TYPE A (447)</v>
          </cell>
          <cell r="F581">
            <v>0</v>
          </cell>
          <cell r="G581">
            <v>0</v>
          </cell>
        </row>
        <row r="582">
          <cell r="A582" t="str">
            <v>442E10201</v>
          </cell>
          <cell r="C582" t="str">
            <v>CY</v>
          </cell>
          <cell r="D582" t="str">
            <v>ASPHALT CONCRETE SURFACE COURSE, 9.5 MM, TYPE A (447), AS PER PLAN</v>
          </cell>
          <cell r="F582">
            <v>0</v>
          </cell>
          <cell r="G582">
            <v>0</v>
          </cell>
        </row>
        <row r="583">
          <cell r="A583" t="str">
            <v>442E10250</v>
          </cell>
          <cell r="C583" t="str">
            <v>CY</v>
          </cell>
          <cell r="D583" t="str">
            <v>ASPHALT CONCRETE SURFACE COURSE, 9.5 MM, TYPE B (447)</v>
          </cell>
          <cell r="F583">
            <v>0</v>
          </cell>
          <cell r="G583">
            <v>0</v>
          </cell>
        </row>
        <row r="584">
          <cell r="A584" t="str">
            <v>442E10251</v>
          </cell>
          <cell r="C584" t="str">
            <v>CY</v>
          </cell>
          <cell r="D584" t="str">
            <v>ASPHALT CONCRETE SURFACE COURSE, 9.5 MM, TYPE B (447), AS PER PLAN</v>
          </cell>
          <cell r="F584">
            <v>0</v>
          </cell>
          <cell r="G584">
            <v>0</v>
          </cell>
        </row>
        <row r="585">
          <cell r="A585" t="str">
            <v>442E10300</v>
          </cell>
          <cell r="C585" t="str">
            <v>CY</v>
          </cell>
          <cell r="D585" t="str">
            <v>ASPHALT CONCRETE SURFACE COURSE, 12.5 MM, TYPE A (447)</v>
          </cell>
          <cell r="F585">
            <v>0</v>
          </cell>
          <cell r="G585">
            <v>0</v>
          </cell>
        </row>
        <row r="586">
          <cell r="A586" t="str">
            <v>442E10301</v>
          </cell>
          <cell r="C586" t="str">
            <v>CY</v>
          </cell>
          <cell r="D586" t="str">
            <v>ASPHALT CONCRETE SURFACE COURSE, 12.5 MM, TYPE A (447), AS PER PLAN</v>
          </cell>
          <cell r="F586">
            <v>0</v>
          </cell>
          <cell r="G586">
            <v>0</v>
          </cell>
        </row>
        <row r="587">
          <cell r="A587" t="str">
            <v>442E10350</v>
          </cell>
          <cell r="C587" t="str">
            <v>CY</v>
          </cell>
          <cell r="D587" t="str">
            <v>ASPHALT CONCRETE SURFACE COURSE, 12.5 MM, TYPE B (447)</v>
          </cell>
          <cell r="F587">
            <v>0</v>
          </cell>
          <cell r="G587">
            <v>0</v>
          </cell>
        </row>
        <row r="588">
          <cell r="A588" t="str">
            <v>442E10351</v>
          </cell>
          <cell r="C588" t="str">
            <v>CY</v>
          </cell>
          <cell r="D588" t="str">
            <v>ASPHALT CONCRETE SURFACE COURSE, 12.5 MM, TYPE B (447), AS PER PLAN</v>
          </cell>
          <cell r="F588">
            <v>0</v>
          </cell>
          <cell r="G588">
            <v>0</v>
          </cell>
        </row>
        <row r="589">
          <cell r="A589" t="str">
            <v>442E10500</v>
          </cell>
          <cell r="C589" t="str">
            <v>CY</v>
          </cell>
          <cell r="D589" t="str">
            <v>ASPHALT CONCRETE SURFACE COURSE, 9.5 MM, TYPE A (448)</v>
          </cell>
          <cell r="F589">
            <v>0</v>
          </cell>
          <cell r="G589">
            <v>0</v>
          </cell>
        </row>
        <row r="590">
          <cell r="A590" t="str">
            <v>442E10501</v>
          </cell>
          <cell r="C590" t="str">
            <v>CY</v>
          </cell>
          <cell r="D590" t="str">
            <v>ASPHALT CONCRETE SURFACE COURSE, 9.5 MM, TYPE A (448), AS PER PLAN</v>
          </cell>
          <cell r="F590">
            <v>1</v>
          </cell>
          <cell r="G590">
            <v>0</v>
          </cell>
        </row>
        <row r="591">
          <cell r="A591" t="str">
            <v>442E10510</v>
          </cell>
          <cell r="C591" t="str">
            <v>CY</v>
          </cell>
          <cell r="D591" t="str">
            <v>ASPHALT CONCRETE SURFACE COURSE, 9.5 MM, TYPE A (448) (DRIVEWAYS)</v>
          </cell>
          <cell r="F591">
            <v>0</v>
          </cell>
          <cell r="G591">
            <v>0</v>
          </cell>
        </row>
        <row r="592">
          <cell r="A592" t="str">
            <v>442E10511</v>
          </cell>
          <cell r="C592" t="str">
            <v>CY</v>
          </cell>
          <cell r="D592" t="str">
            <v>ASPHALT CONCRETE SURFACE COURSE, 9.5 MM, TYPE A (448) (DRIVEWAYS), AS PER PLAN</v>
          </cell>
          <cell r="F592">
            <v>1</v>
          </cell>
          <cell r="G592">
            <v>0</v>
          </cell>
        </row>
        <row r="593">
          <cell r="A593" t="str">
            <v>442E10600</v>
          </cell>
          <cell r="C593" t="str">
            <v>CY</v>
          </cell>
          <cell r="D593" t="str">
            <v>ASPHALT CONCRETE SURFACE COURSE, 9.5 MM, TYPE B (448)</v>
          </cell>
          <cell r="F593">
            <v>0</v>
          </cell>
          <cell r="G593">
            <v>0</v>
          </cell>
        </row>
        <row r="594">
          <cell r="A594" t="str">
            <v>442E10601</v>
          </cell>
          <cell r="C594" t="str">
            <v>CY</v>
          </cell>
          <cell r="D594" t="str">
            <v>ASPHALT CONCRETE SURFACE COURSE, 9.5 MM, TYPE B (448), AS PER PLAN</v>
          </cell>
          <cell r="F594">
            <v>1</v>
          </cell>
          <cell r="G594">
            <v>0</v>
          </cell>
        </row>
        <row r="595">
          <cell r="A595" t="str">
            <v>442E20000</v>
          </cell>
          <cell r="C595" t="str">
            <v>CY</v>
          </cell>
          <cell r="D595" t="str">
            <v>ASPHALT CONCRETE SURFACE COURSE, 12.5 MM, TYPE A (448)</v>
          </cell>
          <cell r="F595">
            <v>0</v>
          </cell>
          <cell r="G595">
            <v>0</v>
          </cell>
        </row>
        <row r="596">
          <cell r="A596" t="str">
            <v>442E20001</v>
          </cell>
          <cell r="C596" t="str">
            <v>CY</v>
          </cell>
          <cell r="D596" t="str">
            <v>ASPHALT CONCRETE SURFACE COURSE, 12.5 MM, TYPE A (448), AS PER PLAN</v>
          </cell>
          <cell r="F596">
            <v>1</v>
          </cell>
          <cell r="G596">
            <v>0</v>
          </cell>
        </row>
        <row r="597">
          <cell r="A597" t="str">
            <v>442E20010</v>
          </cell>
          <cell r="C597" t="str">
            <v>CY</v>
          </cell>
          <cell r="D597" t="str">
            <v>ASPHALT CONCRETE SURFACE COURSE, 12.5 MM, TYPE A (448) (DRIVEWAYS)</v>
          </cell>
          <cell r="F597">
            <v>0</v>
          </cell>
          <cell r="G597">
            <v>0</v>
          </cell>
        </row>
        <row r="598">
          <cell r="A598" t="str">
            <v>442E20050</v>
          </cell>
          <cell r="C598" t="str">
            <v>CY</v>
          </cell>
          <cell r="D598" t="str">
            <v>ASPHALT CONCRETE SURFACE COURSE, 12.5 MM, TYPE B (448)</v>
          </cell>
          <cell r="F598">
            <v>0</v>
          </cell>
          <cell r="G598">
            <v>0</v>
          </cell>
        </row>
        <row r="599">
          <cell r="A599" t="str">
            <v>442E20051</v>
          </cell>
          <cell r="C599" t="str">
            <v>CY</v>
          </cell>
          <cell r="D599" t="str">
            <v>ASPHALT CONCRETE SURFACE COURSE, 12.5 MM, TYPE B (448), AS PER PLAN</v>
          </cell>
          <cell r="F599">
            <v>1</v>
          </cell>
          <cell r="G599">
            <v>0</v>
          </cell>
        </row>
        <row r="600">
          <cell r="A600" t="str">
            <v>442E20100</v>
          </cell>
          <cell r="C600" t="str">
            <v>CY</v>
          </cell>
          <cell r="D600" t="str">
            <v>ASPHALT CONCRETE INTERMEDIATE COURSE, 9.5 MM, TYPE A (448)</v>
          </cell>
          <cell r="F600">
            <v>0</v>
          </cell>
          <cell r="G600">
            <v>0</v>
          </cell>
        </row>
        <row r="601">
          <cell r="A601" t="str">
            <v>442E20101</v>
          </cell>
          <cell r="C601" t="str">
            <v>CY</v>
          </cell>
          <cell r="D601" t="str">
            <v>ASPHALT CONCRETE INTERMEDIATE COURSE, 9.5 MM, TYPE A (448), AS PER PLAN</v>
          </cell>
          <cell r="F601">
            <v>1</v>
          </cell>
          <cell r="G601">
            <v>0</v>
          </cell>
        </row>
        <row r="602">
          <cell r="A602" t="str">
            <v>442E20114</v>
          </cell>
          <cell r="C602" t="str">
            <v>CY</v>
          </cell>
          <cell r="D602" t="str">
            <v>ASPHALT CONCRETE INTERMEDIATE COURSE, 9.5 MM, TYPE A (448) (DRIVEWAYS)</v>
          </cell>
          <cell r="F602">
            <v>0</v>
          </cell>
          <cell r="G602">
            <v>0</v>
          </cell>
        </row>
        <row r="603">
          <cell r="A603" t="str">
            <v>442E20150</v>
          </cell>
          <cell r="C603" t="str">
            <v>CY</v>
          </cell>
          <cell r="D603" t="str">
            <v>ASPHALT CONCRETE INTERMEDIATE COURSE, 9.5 MM, TYPE B (448)</v>
          </cell>
          <cell r="F603">
            <v>0</v>
          </cell>
          <cell r="G603">
            <v>0</v>
          </cell>
        </row>
        <row r="604">
          <cell r="A604" t="str">
            <v>442E20151</v>
          </cell>
          <cell r="C604" t="str">
            <v>CY</v>
          </cell>
          <cell r="D604" t="str">
            <v>ASPHALT CONCRETE INTERMEDIATE COURSE, 9.5 MM, TYPE B (448), AS PER PLAN</v>
          </cell>
          <cell r="F604">
            <v>1</v>
          </cell>
          <cell r="G604">
            <v>0</v>
          </cell>
        </row>
        <row r="605">
          <cell r="A605" t="str">
            <v>442E20200</v>
          </cell>
          <cell r="C605" t="str">
            <v>CY</v>
          </cell>
          <cell r="D605" t="str">
            <v>ASPHALT CONCRETE INTERMEDIATE COURSE, 19 MM, TYPE A (448)</v>
          </cell>
          <cell r="F605">
            <v>0</v>
          </cell>
          <cell r="G605">
            <v>0</v>
          </cell>
        </row>
        <row r="606">
          <cell r="A606" t="str">
            <v>442E20201</v>
          </cell>
          <cell r="C606" t="str">
            <v>CY</v>
          </cell>
          <cell r="D606" t="str">
            <v>ASPHALT CONCRETE INTERMEDIATE COURSE, 19 MM, TYPE A (448), AS PER PLAN</v>
          </cell>
          <cell r="F606">
            <v>1</v>
          </cell>
          <cell r="G606">
            <v>0</v>
          </cell>
        </row>
        <row r="607">
          <cell r="A607" t="str">
            <v>442E20214</v>
          </cell>
          <cell r="C607" t="str">
            <v>CY</v>
          </cell>
          <cell r="D607" t="str">
            <v>ASPHALT CONCRETE INTERMEDIATE COURSE, 19 MM, TYPE A (448) (DRIVEWAYS)</v>
          </cell>
          <cell r="F607">
            <v>0</v>
          </cell>
          <cell r="G607">
            <v>0</v>
          </cell>
        </row>
        <row r="608">
          <cell r="A608" t="str">
            <v>442E20215</v>
          </cell>
          <cell r="C608" t="str">
            <v>CY</v>
          </cell>
          <cell r="D608" t="str">
            <v>ASPHALT CONCRETE INTERMEDIATE COURSE, 19 MM, TYPE A (448) (DRIVEWAYS), AS PER PLAN</v>
          </cell>
          <cell r="F608">
            <v>1</v>
          </cell>
          <cell r="G608">
            <v>0</v>
          </cell>
        </row>
        <row r="609">
          <cell r="A609" t="str">
            <v>442E20250</v>
          </cell>
          <cell r="C609" t="str">
            <v>CY</v>
          </cell>
          <cell r="D609" t="str">
            <v>ASPHALT CONCRETE INTERMEDIATE COURSE, 19 MM, TYPE B (448)</v>
          </cell>
          <cell r="F609">
            <v>0</v>
          </cell>
          <cell r="G609">
            <v>0</v>
          </cell>
        </row>
        <row r="610">
          <cell r="A610" t="str">
            <v>442E20251</v>
          </cell>
          <cell r="C610" t="str">
            <v>CY</v>
          </cell>
          <cell r="D610" t="str">
            <v>ASPHALT CONCRETE INTERMEDIATE COURSE, 19 MM, TYPE B (448), AS PER PLAN</v>
          </cell>
          <cell r="F610">
            <v>1</v>
          </cell>
          <cell r="G610">
            <v>0</v>
          </cell>
        </row>
        <row r="611">
          <cell r="A611" t="str">
            <v>442E90000</v>
          </cell>
          <cell r="C611" t="str">
            <v>CY</v>
          </cell>
          <cell r="D611" t="str">
            <v>ASPHALT CONCRETE, MISC.:</v>
          </cell>
          <cell r="F611">
            <v>1</v>
          </cell>
          <cell r="G611">
            <v>0</v>
          </cell>
        </row>
        <row r="612">
          <cell r="A612" t="str">
            <v>443E10000</v>
          </cell>
          <cell r="C612" t="str">
            <v>CY</v>
          </cell>
          <cell r="D612" t="str">
            <v>STONE MATRIX ASPHALT CONCRETE, 12.5 MM, PG70-22M, (446)</v>
          </cell>
          <cell r="F612">
            <v>0</v>
          </cell>
          <cell r="G612">
            <v>0</v>
          </cell>
        </row>
        <row r="613">
          <cell r="A613" t="str">
            <v>443E10001</v>
          </cell>
          <cell r="C613" t="str">
            <v>CY</v>
          </cell>
          <cell r="D613" t="str">
            <v>STONE MATRIX ASPHALT CONCRETE, 12.5 MM, PG70-22M, (446), AS PER PLAN</v>
          </cell>
          <cell r="F613">
            <v>0</v>
          </cell>
          <cell r="G613">
            <v>0</v>
          </cell>
        </row>
        <row r="614">
          <cell r="A614" t="str">
            <v>443E12000</v>
          </cell>
          <cell r="C614" t="str">
            <v>CY</v>
          </cell>
          <cell r="D614" t="str">
            <v>STONE MATRIX ASPHALT CONCRETE, 12.5 MM, PG76-22M, (446)</v>
          </cell>
          <cell r="F614">
            <v>0</v>
          </cell>
          <cell r="G614">
            <v>0</v>
          </cell>
        </row>
        <row r="615">
          <cell r="A615" t="str">
            <v>443E12001</v>
          </cell>
          <cell r="C615" t="str">
            <v>CY</v>
          </cell>
          <cell r="D615" t="str">
            <v>STONE MATRIX ASPHALT CONCRETE, 12.5 MM, PG76-22M, (446), AS PER PLAN</v>
          </cell>
          <cell r="F615">
            <v>0</v>
          </cell>
          <cell r="G615">
            <v>0</v>
          </cell>
        </row>
        <row r="616">
          <cell r="A616" t="str">
            <v>443E98000</v>
          </cell>
          <cell r="C616" t="str">
            <v>CY</v>
          </cell>
          <cell r="D616" t="str">
            <v>STONE MATRIX ASPHALT CONCRETE, MISC.:</v>
          </cell>
          <cell r="F616">
            <v>1</v>
          </cell>
          <cell r="G616">
            <v>0</v>
          </cell>
        </row>
        <row r="617">
          <cell r="A617" t="str">
            <v>450E99000</v>
          </cell>
          <cell r="B617" t="str">
            <v>Y</v>
          </cell>
          <cell r="C617" t="str">
            <v>CY</v>
          </cell>
          <cell r="D617" t="str">
            <v>ASPHALT CONCRETE INTERMEDIATE COURSE, 19 MM, TYPE A (448), AS PER PLAN</v>
          </cell>
          <cell r="F617">
            <v>0</v>
          </cell>
          <cell r="G617">
            <v>0</v>
          </cell>
        </row>
        <row r="618">
          <cell r="A618" t="str">
            <v>451E10010</v>
          </cell>
          <cell r="C618" t="str">
            <v>SY</v>
          </cell>
          <cell r="D618" t="str">
            <v>6" REINFORCED CONCRETE PAVEMENT, CLASS QC 1P</v>
          </cell>
          <cell r="F618">
            <v>0</v>
          </cell>
          <cell r="G618">
            <v>0</v>
          </cell>
        </row>
        <row r="619">
          <cell r="A619" t="str">
            <v>451E10011</v>
          </cell>
          <cell r="C619" t="str">
            <v>SY</v>
          </cell>
          <cell r="D619" t="str">
            <v>6" REINFORCED CONCRETE PAVEMENT, CLASS QC 1P, AS PER PLAN</v>
          </cell>
          <cell r="F619">
            <v>0</v>
          </cell>
          <cell r="G619">
            <v>0</v>
          </cell>
        </row>
        <row r="620">
          <cell r="A620" t="str">
            <v>451E10020</v>
          </cell>
          <cell r="C620" t="str">
            <v>SY</v>
          </cell>
          <cell r="D620" t="str">
            <v>6" REINFORCED CONCRETE PAVEMENT, CLASS QC 1P WITH QC/QA</v>
          </cell>
          <cell r="F620">
            <v>0</v>
          </cell>
          <cell r="G620">
            <v>0</v>
          </cell>
        </row>
        <row r="621">
          <cell r="A621" t="str">
            <v>451E10021</v>
          </cell>
          <cell r="C621" t="str">
            <v>SY</v>
          </cell>
          <cell r="D621" t="str">
            <v>6" REINFORCED CONCRETE PAVEMENT, CLASS QC 1P WITH QC/QA, AS PER PLAN</v>
          </cell>
          <cell r="F621">
            <v>0</v>
          </cell>
          <cell r="G621">
            <v>0</v>
          </cell>
        </row>
        <row r="622">
          <cell r="A622" t="str">
            <v>451E11010</v>
          </cell>
          <cell r="C622" t="str">
            <v>SY</v>
          </cell>
          <cell r="D622" t="str">
            <v>7" REINFORCED CONCRETE PAVEMENT, CLASS QC 1P</v>
          </cell>
          <cell r="F622">
            <v>0</v>
          </cell>
          <cell r="G622">
            <v>0</v>
          </cell>
        </row>
        <row r="623">
          <cell r="A623" t="str">
            <v>451E11011</v>
          </cell>
          <cell r="C623" t="str">
            <v>SY</v>
          </cell>
          <cell r="D623" t="str">
            <v>7" REINFORCED CONCRETE PAVEMENT, CLASS QC 1P, AS PER PLAN</v>
          </cell>
          <cell r="F623">
            <v>0</v>
          </cell>
          <cell r="G623">
            <v>0</v>
          </cell>
        </row>
        <row r="624">
          <cell r="A624" t="str">
            <v>451E11020</v>
          </cell>
          <cell r="C624" t="str">
            <v>SY</v>
          </cell>
          <cell r="D624" t="str">
            <v>7" REINFORCED CONCRETE PAVEMENT, CLASS QC 1P WITH QC/QA</v>
          </cell>
          <cell r="F624">
            <v>0</v>
          </cell>
          <cell r="G624">
            <v>0</v>
          </cell>
        </row>
        <row r="625">
          <cell r="A625" t="str">
            <v>451E11021</v>
          </cell>
          <cell r="C625" t="str">
            <v>SY</v>
          </cell>
          <cell r="D625" t="str">
            <v>7" REINFORCED CONCRETE PAVEMENT, CLASS QC 1P WITH QC/QA, AS PER PLAN</v>
          </cell>
          <cell r="F625">
            <v>0</v>
          </cell>
          <cell r="G625">
            <v>0</v>
          </cell>
        </row>
        <row r="626">
          <cell r="A626" t="str">
            <v>451E13010</v>
          </cell>
          <cell r="C626" t="str">
            <v>SY</v>
          </cell>
          <cell r="D626" t="str">
            <v>8" REINFORCED CONCRETE PAVEMENT, CLASS QC 1P</v>
          </cell>
          <cell r="F626">
            <v>0</v>
          </cell>
          <cell r="G626">
            <v>0</v>
          </cell>
        </row>
        <row r="627">
          <cell r="A627" t="str">
            <v>451E13011</v>
          </cell>
          <cell r="C627" t="str">
            <v>SY</v>
          </cell>
          <cell r="D627" t="str">
            <v>8" REINFORCED CONCRETE PAVEMENT, CLASS QC 1P, AS PER PLAN</v>
          </cell>
          <cell r="F627">
            <v>0</v>
          </cell>
          <cell r="G627">
            <v>0</v>
          </cell>
        </row>
        <row r="628">
          <cell r="A628" t="str">
            <v>451E13020</v>
          </cell>
          <cell r="B628">
            <v>0</v>
          </cell>
          <cell r="C628" t="str">
            <v>SY</v>
          </cell>
          <cell r="D628" t="str">
            <v>8" REINFORCED CONCRETE PAVEMENT, CLASS QC 1P WITH QC/QA</v>
          </cell>
          <cell r="F628">
            <v>0</v>
          </cell>
          <cell r="G628">
            <v>0</v>
          </cell>
        </row>
        <row r="629">
          <cell r="A629" t="str">
            <v>451E13021</v>
          </cell>
          <cell r="C629" t="str">
            <v>SY</v>
          </cell>
          <cell r="D629" t="str">
            <v>8" REINFORCED CONCRETE PAVEMENT, CLASS QC 1P WITH QC/QA, AS PER PLAN</v>
          </cell>
          <cell r="F629">
            <v>0</v>
          </cell>
          <cell r="G629">
            <v>0</v>
          </cell>
        </row>
        <row r="630">
          <cell r="A630" t="str">
            <v>451E14010</v>
          </cell>
          <cell r="C630" t="str">
            <v>SY</v>
          </cell>
          <cell r="D630" t="str">
            <v>9" REINFORCED CONCRETE PAVEMENT, CLASS QC 1P</v>
          </cell>
          <cell r="F630">
            <v>0</v>
          </cell>
          <cell r="G630">
            <v>0</v>
          </cell>
        </row>
        <row r="631">
          <cell r="A631" t="str">
            <v>451E14011</v>
          </cell>
          <cell r="C631" t="str">
            <v>SY</v>
          </cell>
          <cell r="D631" t="str">
            <v>9" REINFORCED CONCRETE PAVEMENT, CLASS QC 1P, AS PER PLAN</v>
          </cell>
          <cell r="F631">
            <v>0</v>
          </cell>
          <cell r="G631">
            <v>0</v>
          </cell>
        </row>
        <row r="632">
          <cell r="A632" t="str">
            <v>451E14020</v>
          </cell>
          <cell r="C632" t="str">
            <v>SY</v>
          </cell>
          <cell r="D632" t="str">
            <v>9" REINFORCED CONCRETE PAVEMENT, CLASS QC 1P WITH QC/QA</v>
          </cell>
          <cell r="F632">
            <v>0</v>
          </cell>
          <cell r="G632">
            <v>0</v>
          </cell>
        </row>
        <row r="633">
          <cell r="A633" t="str">
            <v>451E14021</v>
          </cell>
          <cell r="C633" t="str">
            <v>SY</v>
          </cell>
          <cell r="D633" t="str">
            <v>9" REINFORCED CONCRETE PAVEMENT, CLASS QC 1P WITH QC/QA, AS PER PLAN</v>
          </cell>
          <cell r="F633">
            <v>0</v>
          </cell>
          <cell r="G633">
            <v>0</v>
          </cell>
        </row>
        <row r="634">
          <cell r="A634" t="str">
            <v>451E15010</v>
          </cell>
          <cell r="C634" t="str">
            <v>SY</v>
          </cell>
          <cell r="D634" t="str">
            <v>10" REINFORCED CONCRETE PAVEMENT, CLASS QC 1P</v>
          </cell>
          <cell r="F634">
            <v>0</v>
          </cell>
          <cell r="G634">
            <v>0</v>
          </cell>
        </row>
        <row r="635">
          <cell r="A635" t="str">
            <v>451E15011</v>
          </cell>
          <cell r="C635" t="str">
            <v>SY</v>
          </cell>
          <cell r="D635" t="str">
            <v>10" REINFORCED CONCRETE PAVEMENT, CLASS QC 1P, AS PER PLAN</v>
          </cell>
          <cell r="F635">
            <v>0</v>
          </cell>
          <cell r="G635">
            <v>0</v>
          </cell>
        </row>
        <row r="636">
          <cell r="A636" t="str">
            <v>451E15020</v>
          </cell>
          <cell r="C636" t="str">
            <v>SY</v>
          </cell>
          <cell r="D636" t="str">
            <v>10" REINFORCED CONCRETE PAVEMENT, CLASS QC 1P WITH QC/QA</v>
          </cell>
          <cell r="F636">
            <v>0</v>
          </cell>
          <cell r="G636">
            <v>0</v>
          </cell>
        </row>
        <row r="637">
          <cell r="A637" t="str">
            <v>451E15021</v>
          </cell>
          <cell r="C637" t="str">
            <v>SY</v>
          </cell>
          <cell r="D637" t="str">
            <v>10" REINFORCED CONCRETE PAVEMENT, CLASS QC 1P WITH QC/QA, AS PER PLAN</v>
          </cell>
          <cell r="F637">
            <v>0</v>
          </cell>
          <cell r="G637">
            <v>0</v>
          </cell>
        </row>
        <row r="638">
          <cell r="A638" t="str">
            <v>451E15060</v>
          </cell>
          <cell r="C638" t="str">
            <v>SY</v>
          </cell>
          <cell r="D638" t="str">
            <v>11" REINFORCED CONCRETE PAVEMENT, CLASS QC 1P</v>
          </cell>
          <cell r="F638">
            <v>0</v>
          </cell>
          <cell r="G638">
            <v>0</v>
          </cell>
        </row>
        <row r="639">
          <cell r="A639" t="str">
            <v>451E15061</v>
          </cell>
          <cell r="C639" t="str">
            <v>SY</v>
          </cell>
          <cell r="D639" t="str">
            <v>11" REINFORCED CONCRETE PAVEMENT, CLASS QC 1P, AS PER PLAN</v>
          </cell>
          <cell r="F639">
            <v>0</v>
          </cell>
          <cell r="G639">
            <v>0</v>
          </cell>
        </row>
        <row r="640">
          <cell r="A640" t="str">
            <v>451E15070</v>
          </cell>
          <cell r="C640" t="str">
            <v>SY</v>
          </cell>
          <cell r="D640" t="str">
            <v>11" REINFORCED CONCRETE PAVEMENT, CLASS QC 1P WITH QC/QA</v>
          </cell>
          <cell r="F640">
            <v>0</v>
          </cell>
          <cell r="G640">
            <v>0</v>
          </cell>
        </row>
        <row r="641">
          <cell r="A641" t="str">
            <v>451E15071</v>
          </cell>
          <cell r="C641" t="str">
            <v>SY</v>
          </cell>
          <cell r="D641" t="str">
            <v>11" REINFORCED CONCRETE PAVEMENT, CLASS QC 1P WITH QC/QA, AS PER PLAN</v>
          </cell>
          <cell r="F641">
            <v>0</v>
          </cell>
          <cell r="G641">
            <v>0</v>
          </cell>
        </row>
        <row r="642">
          <cell r="A642" t="str">
            <v>451E16010</v>
          </cell>
          <cell r="C642" t="str">
            <v>SY</v>
          </cell>
          <cell r="D642" t="str">
            <v>12" REINFORCED CONCRETE PAVEMENT, CLASS QC 1P</v>
          </cell>
          <cell r="F642">
            <v>0</v>
          </cell>
          <cell r="G642">
            <v>0</v>
          </cell>
        </row>
        <row r="643">
          <cell r="A643" t="str">
            <v>451E16011</v>
          </cell>
          <cell r="C643" t="str">
            <v>SY</v>
          </cell>
          <cell r="D643" t="str">
            <v>12" REINFORCED CONCRETE PAVEMENT, CLASS QC 1P, AS PER PLAN</v>
          </cell>
          <cell r="F643">
            <v>0</v>
          </cell>
          <cell r="G643">
            <v>0</v>
          </cell>
        </row>
        <row r="644">
          <cell r="A644" t="str">
            <v>451E16020</v>
          </cell>
          <cell r="C644" t="str">
            <v>SY</v>
          </cell>
          <cell r="D644" t="str">
            <v>12" REINFORCED CONCRETE PAVEMENT, CLASS QC 1P WITH QC/QA</v>
          </cell>
          <cell r="F644">
            <v>0</v>
          </cell>
          <cell r="G644">
            <v>0</v>
          </cell>
        </row>
        <row r="645">
          <cell r="A645" t="str">
            <v>451E16021</v>
          </cell>
          <cell r="C645" t="str">
            <v>SY</v>
          </cell>
          <cell r="D645" t="str">
            <v>12" REINFORCED CONCRETE PAVEMENT, CLASS QC 1P WITH QC/QA, AS PER PLAN</v>
          </cell>
          <cell r="F645">
            <v>0</v>
          </cell>
          <cell r="G645">
            <v>0</v>
          </cell>
        </row>
        <row r="646">
          <cell r="A646" t="str">
            <v>451E16110</v>
          </cell>
          <cell r="C646" t="str">
            <v>SY</v>
          </cell>
          <cell r="D646" t="str">
            <v>13" REINFORCED CONCRETE PAVEMENT, CLASS QC 1P</v>
          </cell>
          <cell r="F646">
            <v>0</v>
          </cell>
          <cell r="G646">
            <v>0</v>
          </cell>
        </row>
        <row r="647">
          <cell r="A647" t="str">
            <v>451E16111</v>
          </cell>
          <cell r="C647" t="str">
            <v>SY</v>
          </cell>
          <cell r="D647" t="str">
            <v>13" REINFORCED CONCRETE PAVEMENT, CLASS QC 1P, AS PER PLAN</v>
          </cell>
          <cell r="F647">
            <v>0</v>
          </cell>
          <cell r="G647">
            <v>0</v>
          </cell>
        </row>
        <row r="648">
          <cell r="A648" t="str">
            <v>451E16120</v>
          </cell>
          <cell r="C648" t="str">
            <v>SY</v>
          </cell>
          <cell r="D648" t="str">
            <v>13" REINFORCED CONCRETE PAVEMENT, CLASS QC 1P WITH QC/QA</v>
          </cell>
          <cell r="F648">
            <v>0</v>
          </cell>
          <cell r="G648">
            <v>0</v>
          </cell>
        </row>
        <row r="649">
          <cell r="A649" t="str">
            <v>451E16121</v>
          </cell>
          <cell r="B649">
            <v>0</v>
          </cell>
          <cell r="C649" t="str">
            <v>SY</v>
          </cell>
          <cell r="D649" t="str">
            <v>11" REINFORCED CONCRETE PAVEMENT, CLASS QC1</v>
          </cell>
          <cell r="F649">
            <v>0</v>
          </cell>
          <cell r="G649">
            <v>0</v>
          </cell>
        </row>
        <row r="650">
          <cell r="A650" t="str">
            <v>451E16210</v>
          </cell>
          <cell r="C650" t="str">
            <v>SY</v>
          </cell>
          <cell r="D650" t="str">
            <v>14" REINFORCED CONCRETE PAVEMENT, CLASS QC 1P</v>
          </cell>
          <cell r="F650">
            <v>0</v>
          </cell>
          <cell r="G650">
            <v>0</v>
          </cell>
        </row>
        <row r="651">
          <cell r="A651" t="str">
            <v>451E16211</v>
          </cell>
          <cell r="C651" t="str">
            <v>SY</v>
          </cell>
          <cell r="D651" t="str">
            <v>14" REINFORCED CONCRETE PAVEMENT, CLASS QC 1P, AS PER PLAN</v>
          </cell>
          <cell r="F651">
            <v>0</v>
          </cell>
          <cell r="G651">
            <v>0</v>
          </cell>
        </row>
        <row r="652">
          <cell r="A652" t="str">
            <v>451E16220</v>
          </cell>
          <cell r="C652" t="str">
            <v>SY</v>
          </cell>
          <cell r="D652" t="str">
            <v>14" REINFORCED CONCRETE PAVEMENT, CLASS QC 1P WITH QC/QA</v>
          </cell>
          <cell r="F652">
            <v>0</v>
          </cell>
          <cell r="G652">
            <v>0</v>
          </cell>
        </row>
        <row r="653">
          <cell r="A653" t="str">
            <v>451E16221</v>
          </cell>
          <cell r="C653" t="str">
            <v>SY</v>
          </cell>
          <cell r="D653" t="str">
            <v>14" REINFORCED CONCRETE PAVEMENT, CLASS QC 1P WITH QC/QA, AS PER PLAN</v>
          </cell>
          <cell r="F653">
            <v>0</v>
          </cell>
          <cell r="G653">
            <v>0</v>
          </cell>
        </row>
        <row r="654">
          <cell r="A654" t="str">
            <v>451E17010</v>
          </cell>
          <cell r="C654" t="str">
            <v>SY</v>
          </cell>
          <cell r="D654" t="str">
            <v>15" REINFORCED CONCRETE PAVEMENT, CLASS QC 1P</v>
          </cell>
          <cell r="F654">
            <v>0</v>
          </cell>
          <cell r="G654">
            <v>0</v>
          </cell>
        </row>
        <row r="655">
          <cell r="A655" t="str">
            <v>451E17011</v>
          </cell>
          <cell r="C655" t="str">
            <v>SY</v>
          </cell>
          <cell r="D655" t="str">
            <v>15" REINFORCED CONCRETE PAVEMENT, CLASS QC 1P, AS PER PLAN</v>
          </cell>
          <cell r="F655">
            <v>0</v>
          </cell>
          <cell r="G655">
            <v>0</v>
          </cell>
        </row>
        <row r="656">
          <cell r="A656" t="str">
            <v>451E17020</v>
          </cell>
          <cell r="C656" t="str">
            <v>SY</v>
          </cell>
          <cell r="D656" t="str">
            <v>15" REINFORCED CONCRETE PAVEMENT, CLASS QC 1P WITH QC/QA</v>
          </cell>
          <cell r="F656">
            <v>0</v>
          </cell>
          <cell r="G656">
            <v>0</v>
          </cell>
        </row>
        <row r="657">
          <cell r="A657" t="str">
            <v>451E17021</v>
          </cell>
          <cell r="C657" t="str">
            <v>SY</v>
          </cell>
          <cell r="D657" t="str">
            <v>15" REINFORCED CONCRETE PAVEMENT, CLASS QC 1P WITH QC/QA, AS PER PLAN</v>
          </cell>
          <cell r="F657">
            <v>0</v>
          </cell>
          <cell r="G657">
            <v>0</v>
          </cell>
        </row>
        <row r="658">
          <cell r="A658" t="str">
            <v>451E17510</v>
          </cell>
          <cell r="C658" t="str">
            <v>SY</v>
          </cell>
          <cell r="D658" t="str">
            <v>24" REINFORCED CONCRETE PAVEMENT, CLASS QC 1P</v>
          </cell>
          <cell r="F658">
            <v>0</v>
          </cell>
          <cell r="G658">
            <v>0</v>
          </cell>
        </row>
        <row r="659">
          <cell r="A659" t="str">
            <v>451E17511</v>
          </cell>
          <cell r="C659" t="str">
            <v>SY</v>
          </cell>
          <cell r="D659" t="str">
            <v>24" REINFORCED CONCRETE PAVEMENT, CLASS QC 1P, AS PER PLAN</v>
          </cell>
          <cell r="F659">
            <v>0</v>
          </cell>
          <cell r="G659">
            <v>0</v>
          </cell>
        </row>
        <row r="660">
          <cell r="A660" t="str">
            <v>451E17520</v>
          </cell>
          <cell r="C660" t="str">
            <v>SY</v>
          </cell>
          <cell r="D660" t="str">
            <v>24" REINFORCED CONCRETE PAVEMENT, CLASS QC 1P WITH QC/QA</v>
          </cell>
          <cell r="F660">
            <v>0</v>
          </cell>
          <cell r="G660">
            <v>0</v>
          </cell>
        </row>
        <row r="661">
          <cell r="A661" t="str">
            <v>451E17521</v>
          </cell>
          <cell r="C661" t="str">
            <v>SY</v>
          </cell>
          <cell r="D661" t="str">
            <v>24" REINFORCED CONCRETE PAVEMENT, CLASS QC 1P WITH QC/QA, AS PER PLAN</v>
          </cell>
          <cell r="F661">
            <v>0</v>
          </cell>
          <cell r="G661">
            <v>0</v>
          </cell>
        </row>
        <row r="662">
          <cell r="A662" t="str">
            <v>451E20000</v>
          </cell>
          <cell r="C662" t="str">
            <v>SY</v>
          </cell>
          <cell r="D662" t="str">
            <v>REINFORCED CONCRETE PAVEMENT, MISC.:</v>
          </cell>
          <cell r="F662">
            <v>1</v>
          </cell>
          <cell r="G662">
            <v>0</v>
          </cell>
        </row>
        <row r="663">
          <cell r="A663" t="str">
            <v>451E30000</v>
          </cell>
          <cell r="B663" t="str">
            <v>Y</v>
          </cell>
          <cell r="C663" t="str">
            <v>SY</v>
          </cell>
          <cell r="D663" t="str">
            <v>14" REINFORCED CONCRETE PAVEMENT, CLASS QC1 WITH QC/QA</v>
          </cell>
          <cell r="F663">
            <v>0</v>
          </cell>
          <cell r="G663">
            <v>0</v>
          </cell>
        </row>
        <row r="664">
          <cell r="A664" t="str">
            <v>451E31000</v>
          </cell>
          <cell r="B664" t="str">
            <v>Y</v>
          </cell>
          <cell r="C664" t="str">
            <v>SY</v>
          </cell>
          <cell r="D664" t="str">
            <v>14" REINFORCED CONCRETE PAVEMENT, CLASS QC1 WITH QC/QA, AS PER PLAN</v>
          </cell>
          <cell r="F664">
            <v>0</v>
          </cell>
          <cell r="G664">
            <v>0</v>
          </cell>
        </row>
        <row r="665">
          <cell r="A665" t="str">
            <v>451E32000</v>
          </cell>
          <cell r="B665" t="str">
            <v>Y</v>
          </cell>
          <cell r="C665" t="str">
            <v>SY</v>
          </cell>
          <cell r="D665" t="str">
            <v>15" REINFORCED CONCRETE PAVEMENT, CLASS QC1</v>
          </cell>
          <cell r="F665">
            <v>0</v>
          </cell>
          <cell r="G665">
            <v>0</v>
          </cell>
        </row>
        <row r="666">
          <cell r="A666" t="str">
            <v>451E33000</v>
          </cell>
          <cell r="B666" t="str">
            <v>Y</v>
          </cell>
          <cell r="C666" t="str">
            <v>SY</v>
          </cell>
          <cell r="D666" t="str">
            <v>15" REINFORCED CONCRETE PAVEMENT, CLASS QC1, AS PER PLAN</v>
          </cell>
          <cell r="F666">
            <v>0</v>
          </cell>
          <cell r="G666">
            <v>0</v>
          </cell>
        </row>
        <row r="667">
          <cell r="A667" t="str">
            <v>451E34000</v>
          </cell>
          <cell r="B667" t="str">
            <v>Y</v>
          </cell>
          <cell r="C667" t="str">
            <v>SY</v>
          </cell>
          <cell r="D667" t="str">
            <v>15" REINFORCED CONCRETE PAVEMENT, CLASS QC1 WITH QC/QA</v>
          </cell>
          <cell r="F667">
            <v>0</v>
          </cell>
          <cell r="G667">
            <v>0</v>
          </cell>
        </row>
        <row r="668">
          <cell r="A668" t="str">
            <v>451E35000</v>
          </cell>
          <cell r="B668" t="str">
            <v>Y</v>
          </cell>
          <cell r="C668" t="str">
            <v>SY</v>
          </cell>
          <cell r="D668" t="str">
            <v>15" REINFORCED CONCRETE PAVEMENT, CLASS QC1 WITH QC/QA, AS PER PLAN</v>
          </cell>
          <cell r="F668">
            <v>0</v>
          </cell>
          <cell r="G668">
            <v>0</v>
          </cell>
        </row>
        <row r="669">
          <cell r="A669" t="str">
            <v>451E42000</v>
          </cell>
          <cell r="B669" t="str">
            <v>Y</v>
          </cell>
          <cell r="C669" t="str">
            <v>SY</v>
          </cell>
          <cell r="D669" t="str">
            <v>24" REINFORCED CONCRETE PAVEMENT, CLASS QC1</v>
          </cell>
          <cell r="F669">
            <v>0</v>
          </cell>
          <cell r="G669">
            <v>0</v>
          </cell>
        </row>
        <row r="670">
          <cell r="A670" t="str">
            <v>451E98000</v>
          </cell>
          <cell r="C670" t="str">
            <v>SY</v>
          </cell>
          <cell r="D670" t="str">
            <v>REINFORCED CONCRETE PAVEMENT, MISC.:</v>
          </cell>
          <cell r="F670">
            <v>1</v>
          </cell>
          <cell r="G670">
            <v>0</v>
          </cell>
        </row>
        <row r="671">
          <cell r="A671" t="str">
            <v>452E09010</v>
          </cell>
          <cell r="C671" t="str">
            <v>SY</v>
          </cell>
          <cell r="D671" t="str">
            <v>4" NON-REINFORCED CONCRETE PAVEMENT, CLASS QC 1P</v>
          </cell>
          <cell r="F671">
            <v>0</v>
          </cell>
          <cell r="G671">
            <v>0</v>
          </cell>
        </row>
        <row r="672">
          <cell r="A672" t="str">
            <v>452E09011</v>
          </cell>
          <cell r="C672" t="str">
            <v>SY</v>
          </cell>
          <cell r="D672" t="str">
            <v>4" NON-REINFORCED CONCRETE PAVEMENT, CLASS QC 1P, AS PER PLAN</v>
          </cell>
          <cell r="F672">
            <v>0</v>
          </cell>
          <cell r="G672">
            <v>0</v>
          </cell>
        </row>
        <row r="673">
          <cell r="A673" t="str">
            <v>452E09020</v>
          </cell>
          <cell r="C673" t="str">
            <v>SY</v>
          </cell>
          <cell r="D673" t="str">
            <v>4" NON-REINFORCED CONCRETE PAVEMENT, CLASS QC 1P WITH QC/QA</v>
          </cell>
          <cell r="F673">
            <v>0</v>
          </cell>
          <cell r="G673">
            <v>0</v>
          </cell>
        </row>
        <row r="674">
          <cell r="A674" t="str">
            <v>452E09021</v>
          </cell>
          <cell r="B674">
            <v>0</v>
          </cell>
          <cell r="C674" t="str">
            <v>SY</v>
          </cell>
          <cell r="D674" t="str">
            <v>4" NON-REINFORCED CONCRETE PAVEMENT, CLASS QC 1P WITH QC/QA, AS PER PLAN</v>
          </cell>
          <cell r="F674">
            <v>0</v>
          </cell>
          <cell r="G674">
            <v>0</v>
          </cell>
        </row>
        <row r="675">
          <cell r="A675" t="str">
            <v>452E10010</v>
          </cell>
          <cell r="B675">
            <v>0</v>
          </cell>
          <cell r="C675" t="str">
            <v>SY</v>
          </cell>
          <cell r="D675" t="str">
            <v>6" NON-REINFORCED CONCRETE PAVEMENT, CLASS QC 1P</v>
          </cell>
          <cell r="F675">
            <v>0</v>
          </cell>
          <cell r="G675">
            <v>0</v>
          </cell>
        </row>
        <row r="676">
          <cell r="A676" t="str">
            <v>452E10011</v>
          </cell>
          <cell r="B676">
            <v>0</v>
          </cell>
          <cell r="C676" t="str">
            <v>SY</v>
          </cell>
          <cell r="D676" t="str">
            <v>6" NON-REINFORCED CONCRETE PAVEMENT, CLASS QC 1P, AS PER PLAN</v>
          </cell>
          <cell r="F676">
            <v>0</v>
          </cell>
          <cell r="G676">
            <v>0</v>
          </cell>
        </row>
        <row r="677">
          <cell r="A677" t="str">
            <v>452E10020</v>
          </cell>
          <cell r="B677">
            <v>0</v>
          </cell>
          <cell r="C677" t="str">
            <v>SY</v>
          </cell>
          <cell r="D677" t="str">
            <v>6" NON-REINFORCED CONCRETE PAVEMENT, CLASS QC 1P WITH QC/QA</v>
          </cell>
          <cell r="F677">
            <v>0</v>
          </cell>
          <cell r="G677">
            <v>0</v>
          </cell>
        </row>
        <row r="678">
          <cell r="A678" t="str">
            <v>452E10021</v>
          </cell>
          <cell r="B678">
            <v>0</v>
          </cell>
          <cell r="C678" t="str">
            <v>SY</v>
          </cell>
          <cell r="D678" t="str">
            <v>6" NON-REINFORCED CONCRETE PAVEMENT, CLASS QC 1P WITH QC/QA, AS PER PLAN</v>
          </cell>
          <cell r="F678">
            <v>0</v>
          </cell>
          <cell r="G678">
            <v>0</v>
          </cell>
        </row>
        <row r="679">
          <cell r="A679" t="str">
            <v>452E10050</v>
          </cell>
          <cell r="B679">
            <v>0</v>
          </cell>
          <cell r="C679" t="str">
            <v>SY</v>
          </cell>
          <cell r="D679" t="str">
            <v>6" NON-REINFORCED CONCRETE PAVEMENT, CLASS QC MS</v>
          </cell>
          <cell r="F679">
            <v>0</v>
          </cell>
          <cell r="G679">
            <v>0</v>
          </cell>
        </row>
        <row r="680">
          <cell r="A680" t="str">
            <v>452E10051</v>
          </cell>
          <cell r="B680">
            <v>0</v>
          </cell>
          <cell r="C680" t="str">
            <v>SY</v>
          </cell>
          <cell r="D680" t="str">
            <v>6" NON-REINFORCED CONCRETE PAVEMENT, CLASS QC MS, AS PER PLAN</v>
          </cell>
          <cell r="F680">
            <v>0</v>
          </cell>
          <cell r="G680">
            <v>0</v>
          </cell>
        </row>
        <row r="681">
          <cell r="A681" t="str">
            <v>452E10060</v>
          </cell>
          <cell r="C681" t="str">
            <v>SY</v>
          </cell>
          <cell r="D681" t="str">
            <v>6" NON-REINFORCED CONCRETE PAVEMENT, CLASS QC MS WITH QC/QA</v>
          </cell>
          <cell r="F681">
            <v>0</v>
          </cell>
          <cell r="G681">
            <v>0</v>
          </cell>
        </row>
        <row r="682">
          <cell r="A682" t="str">
            <v>452E10061</v>
          </cell>
          <cell r="C682" t="str">
            <v>SY</v>
          </cell>
          <cell r="D682" t="str">
            <v>6" NON-REINFORCED CONCRETE PAVEMENT, CLASS QC MS WITH QC/QA, AS PER PLAN</v>
          </cell>
          <cell r="F682">
            <v>0</v>
          </cell>
          <cell r="G682">
            <v>0</v>
          </cell>
        </row>
        <row r="683">
          <cell r="A683" t="str">
            <v>452E11010</v>
          </cell>
          <cell r="C683" t="str">
            <v>SY</v>
          </cell>
          <cell r="D683" t="str">
            <v>7" NON-REINFORCED CONCRETE PAVEMENT, CLASS QC 1P</v>
          </cell>
          <cell r="F683">
            <v>0</v>
          </cell>
          <cell r="G683">
            <v>0</v>
          </cell>
        </row>
        <row r="684">
          <cell r="A684" t="str">
            <v>452E11011</v>
          </cell>
          <cell r="C684" t="str">
            <v>SY</v>
          </cell>
          <cell r="D684" t="str">
            <v>7" NON-REINFORCED CONCRETE PAVEMENT, CLASS QC 1P, AS PER PLAN</v>
          </cell>
          <cell r="F684">
            <v>0</v>
          </cell>
          <cell r="G684">
            <v>0</v>
          </cell>
        </row>
        <row r="685">
          <cell r="A685" t="str">
            <v>452E11020</v>
          </cell>
          <cell r="C685" t="str">
            <v>SY</v>
          </cell>
          <cell r="D685" t="str">
            <v>7" NON-REINFORCED CONCRETE PAVEMENT, CLASS QC 1P WITH QC/QA</v>
          </cell>
          <cell r="F685">
            <v>0</v>
          </cell>
          <cell r="G685">
            <v>0</v>
          </cell>
        </row>
        <row r="686">
          <cell r="A686" t="str">
            <v>452E11021</v>
          </cell>
          <cell r="C686" t="str">
            <v>SY</v>
          </cell>
          <cell r="D686" t="str">
            <v>7" NON-REINFORCED CONCRETE PAVEMENT, CLASS QC 1P WITH QC/QA, AS PER PLAN</v>
          </cell>
          <cell r="F686">
            <v>0</v>
          </cell>
          <cell r="G686">
            <v>0</v>
          </cell>
        </row>
        <row r="687">
          <cell r="A687" t="str">
            <v>452E11050</v>
          </cell>
          <cell r="C687" t="str">
            <v>SY</v>
          </cell>
          <cell r="D687" t="str">
            <v>7" NON-REINFORCED CONCRETE PAVEMENT, CLASS QC MS</v>
          </cell>
          <cell r="F687">
            <v>0</v>
          </cell>
          <cell r="G687">
            <v>0</v>
          </cell>
        </row>
        <row r="688">
          <cell r="A688" t="str">
            <v>452E12010</v>
          </cell>
          <cell r="C688" t="str">
            <v>SY</v>
          </cell>
          <cell r="D688" t="str">
            <v>8" NON-REINFORCED CONCRETE PAVEMENT, CLASS QC 1P</v>
          </cell>
          <cell r="F688">
            <v>0</v>
          </cell>
          <cell r="G688">
            <v>0</v>
          </cell>
        </row>
        <row r="689">
          <cell r="A689" t="str">
            <v>452E12011</v>
          </cell>
          <cell r="C689" t="str">
            <v>SY</v>
          </cell>
          <cell r="D689" t="str">
            <v>8" NON-REINFORCED CONCRETE PAVEMENT, CLASS QC 1P, AS PER PLAN</v>
          </cell>
          <cell r="F689">
            <v>0</v>
          </cell>
          <cell r="G689">
            <v>0</v>
          </cell>
        </row>
        <row r="690">
          <cell r="A690" t="str">
            <v>452E12020</v>
          </cell>
          <cell r="C690" t="str">
            <v>SY</v>
          </cell>
          <cell r="D690" t="str">
            <v>8" NON-REINFORCED CONCRETE PAVEMENT, CLASS QC 1P WITH QC/QA</v>
          </cell>
          <cell r="F690">
            <v>0</v>
          </cell>
          <cell r="G690">
            <v>0</v>
          </cell>
        </row>
        <row r="691">
          <cell r="A691" t="str">
            <v>452E12021</v>
          </cell>
          <cell r="C691" t="str">
            <v>SY</v>
          </cell>
          <cell r="D691" t="str">
            <v>8" NON-REINFORCED CONCRETE PAVEMENT, CLASS QC 1P WITH QC/QA, AS PER PLAN</v>
          </cell>
          <cell r="F691">
            <v>0</v>
          </cell>
          <cell r="G691">
            <v>0</v>
          </cell>
        </row>
        <row r="692">
          <cell r="A692" t="str">
            <v>452E12050</v>
          </cell>
          <cell r="C692" t="str">
            <v>SY</v>
          </cell>
          <cell r="D692" t="str">
            <v>8" NON-REINFORCED CONCRETE PAVEMENT, CLASS QC MS</v>
          </cell>
          <cell r="F692">
            <v>0</v>
          </cell>
          <cell r="G692">
            <v>0</v>
          </cell>
        </row>
        <row r="693">
          <cell r="A693" t="str">
            <v>452E12051</v>
          </cell>
          <cell r="C693" t="str">
            <v>SY</v>
          </cell>
          <cell r="D693" t="str">
            <v>8" NON-REINFORCED CONCRETE PAVEMENT, CLASS QC MS, AS PER PLAN</v>
          </cell>
          <cell r="F693">
            <v>0</v>
          </cell>
          <cell r="G693">
            <v>0</v>
          </cell>
        </row>
        <row r="694">
          <cell r="A694" t="str">
            <v>452E12060</v>
          </cell>
          <cell r="C694" t="str">
            <v>SY</v>
          </cell>
          <cell r="D694" t="str">
            <v>8" NON-REINFORCED CONCRETE PAVEMENT, CLASS QC MS WITH QC/QA</v>
          </cell>
          <cell r="F694">
            <v>0</v>
          </cell>
          <cell r="G694">
            <v>0</v>
          </cell>
        </row>
        <row r="695">
          <cell r="A695" t="str">
            <v>452E12061</v>
          </cell>
          <cell r="B695">
            <v>0</v>
          </cell>
          <cell r="C695" t="str">
            <v>SY</v>
          </cell>
          <cell r="D695" t="str">
            <v>7" NON-REINFORCED CONCRETE PAVEMENT, CLASS QC1, AS PER PLAN</v>
          </cell>
          <cell r="F695">
            <v>0</v>
          </cell>
          <cell r="G695">
            <v>0</v>
          </cell>
        </row>
        <row r="696">
          <cell r="A696" t="str">
            <v>452E13010</v>
          </cell>
          <cell r="B696">
            <v>0</v>
          </cell>
          <cell r="C696" t="str">
            <v>SY</v>
          </cell>
          <cell r="D696" t="str">
            <v>7" NON-REINFORCED CONCRETE PAVEMENT, CLASS QC1 WITH QC/QA</v>
          </cell>
          <cell r="F696">
            <v>0</v>
          </cell>
          <cell r="G696">
            <v>0</v>
          </cell>
        </row>
        <row r="697">
          <cell r="A697" t="str">
            <v>452E13011</v>
          </cell>
          <cell r="B697">
            <v>0</v>
          </cell>
          <cell r="C697" t="str">
            <v>SY</v>
          </cell>
          <cell r="D697" t="str">
            <v>7" NON-REINFORCED CONCRETE PAVEMENT, CLASS QC1 WITH QC/QA, AS PER PLAN</v>
          </cell>
          <cell r="F697">
            <v>0</v>
          </cell>
          <cell r="G697">
            <v>0</v>
          </cell>
        </row>
        <row r="698">
          <cell r="A698" t="str">
            <v>452E13020</v>
          </cell>
          <cell r="B698">
            <v>0</v>
          </cell>
          <cell r="C698" t="str">
            <v>SY</v>
          </cell>
          <cell r="D698" t="str">
            <v>7" NON-REINFORCED CONCRETE PAVEMENT, CLASS QC MS</v>
          </cell>
          <cell r="F698">
            <v>0</v>
          </cell>
          <cell r="G698">
            <v>0</v>
          </cell>
        </row>
        <row r="699">
          <cell r="A699" t="str">
            <v>452E13021</v>
          </cell>
          <cell r="B699">
            <v>0</v>
          </cell>
          <cell r="C699" t="str">
            <v>SY</v>
          </cell>
          <cell r="D699" t="str">
            <v>8" NON-REINFORCED CONCRETE PAVEMENT, CLASS QC1</v>
          </cell>
          <cell r="F699">
            <v>0</v>
          </cell>
          <cell r="G699">
            <v>0</v>
          </cell>
        </row>
        <row r="700">
          <cell r="A700" t="str">
            <v>452E13040</v>
          </cell>
          <cell r="B700">
            <v>0</v>
          </cell>
          <cell r="C700" t="str">
            <v>SY</v>
          </cell>
          <cell r="D700" t="str">
            <v>8" NON-REINFORCED CONCRETE PAVEMENT, CLASS QC1, AS PER PLAN</v>
          </cell>
          <cell r="F700">
            <v>0</v>
          </cell>
          <cell r="G700">
            <v>0</v>
          </cell>
        </row>
        <row r="701">
          <cell r="A701" t="str">
            <v>452E13060</v>
          </cell>
          <cell r="B701">
            <v>0</v>
          </cell>
          <cell r="C701" t="str">
            <v>SY</v>
          </cell>
          <cell r="D701" t="str">
            <v>8" NON-REINFORCED CONCRETE PAVEMENT, CLASS QC1 WITH QC/QA</v>
          </cell>
          <cell r="F701">
            <v>0</v>
          </cell>
          <cell r="G701">
            <v>0</v>
          </cell>
        </row>
        <row r="702">
          <cell r="A702" t="str">
            <v>452E13061</v>
          </cell>
          <cell r="C702" t="str">
            <v>SY</v>
          </cell>
          <cell r="D702" t="str">
            <v>9.5" NON-REINFORCED CONCRETE PAVEMENT, CLASS QC 1P, AS PER PLAN</v>
          </cell>
          <cell r="F702">
            <v>0</v>
          </cell>
          <cell r="G702">
            <v>0</v>
          </cell>
        </row>
        <row r="703">
          <cell r="A703" t="str">
            <v>452E13070</v>
          </cell>
          <cell r="C703" t="str">
            <v>SY</v>
          </cell>
          <cell r="D703" t="str">
            <v>9.5" NON-REINFORCED CONCRETE PAVEMENT, CLASS QC 1P WITH QC/QA</v>
          </cell>
          <cell r="F703">
            <v>0</v>
          </cell>
          <cell r="G703">
            <v>0</v>
          </cell>
        </row>
        <row r="704">
          <cell r="A704" t="str">
            <v>452E13071</v>
          </cell>
          <cell r="C704" t="str">
            <v>SY</v>
          </cell>
          <cell r="D704" t="str">
            <v>9.5" NON-REINFORCED CONCRETE PAVEMENT, CLASS QC 1P WITH QC/QA, AS PER PLAN</v>
          </cell>
          <cell r="F704">
            <v>0</v>
          </cell>
          <cell r="G704">
            <v>0</v>
          </cell>
        </row>
        <row r="705">
          <cell r="A705" t="str">
            <v>452E14010</v>
          </cell>
          <cell r="C705" t="str">
            <v>SY</v>
          </cell>
          <cell r="D705" t="str">
            <v>10" NON-REINFORCED CONCRETE PAVEMENT, CLASS QC 1P</v>
          </cell>
          <cell r="F705">
            <v>0</v>
          </cell>
          <cell r="G705">
            <v>0</v>
          </cell>
        </row>
        <row r="706">
          <cell r="A706" t="str">
            <v>452E14011</v>
          </cell>
          <cell r="C706" t="str">
            <v>SY</v>
          </cell>
          <cell r="D706" t="str">
            <v>10" NON-REINFORCED CONCRETE PAVEMENT, CLASS QC 1P, AS PER PLAN</v>
          </cell>
          <cell r="F706">
            <v>0</v>
          </cell>
          <cell r="G706">
            <v>0</v>
          </cell>
        </row>
        <row r="707">
          <cell r="A707" t="str">
            <v>452E14020</v>
          </cell>
          <cell r="C707" t="str">
            <v>SY</v>
          </cell>
          <cell r="D707" t="str">
            <v>10" NON-REINFORCED CONCRETE PAVEMENT, CLASS QC 1P WITH QC/QA</v>
          </cell>
          <cell r="F707">
            <v>0</v>
          </cell>
          <cell r="G707">
            <v>0</v>
          </cell>
        </row>
        <row r="708">
          <cell r="A708" t="str">
            <v>452E14021</v>
          </cell>
          <cell r="C708" t="str">
            <v>SY</v>
          </cell>
          <cell r="D708" t="str">
            <v>10" NON-REINFORCED CONCRETE PAVEMENT, CLASS QC 1P WITH QC/QA, AS PER PLAN</v>
          </cell>
          <cell r="F708">
            <v>0</v>
          </cell>
          <cell r="G708">
            <v>0</v>
          </cell>
        </row>
        <row r="709">
          <cell r="A709" t="str">
            <v>452E14022</v>
          </cell>
          <cell r="C709" t="str">
            <v>SY</v>
          </cell>
          <cell r="D709" t="str">
            <v>10.5" NON-REINFORCED CONCRETE PAVEMENT, CLASS QC 1P WITH QC/QA</v>
          </cell>
          <cell r="F709">
            <v>0</v>
          </cell>
          <cell r="G709">
            <v>0</v>
          </cell>
        </row>
        <row r="710">
          <cell r="A710" t="str">
            <v>452E14050</v>
          </cell>
          <cell r="C710" t="str">
            <v>SY</v>
          </cell>
          <cell r="D710" t="str">
            <v>10" NON-REINFORCED CONCRETE PAVEMENT, CLASS QC MS</v>
          </cell>
          <cell r="F710">
            <v>0</v>
          </cell>
          <cell r="G710">
            <v>0</v>
          </cell>
        </row>
        <row r="711">
          <cell r="A711" t="str">
            <v>452E14110</v>
          </cell>
          <cell r="C711" t="str">
            <v>SY</v>
          </cell>
          <cell r="D711" t="str">
            <v>11" NON-REINFORCED CONCRETE PAVEMENT, CLASS QC 1P</v>
          </cell>
          <cell r="F711">
            <v>0</v>
          </cell>
          <cell r="G711">
            <v>0</v>
          </cell>
        </row>
        <row r="712">
          <cell r="A712" t="str">
            <v>452E14111</v>
          </cell>
          <cell r="C712" t="str">
            <v>SY</v>
          </cell>
          <cell r="D712" t="str">
            <v>11" NON-REINFORCED CONCRETE PAVEMENT, CLASS QC 1P, AS PER PLAN</v>
          </cell>
          <cell r="F712">
            <v>0</v>
          </cell>
          <cell r="G712">
            <v>0</v>
          </cell>
        </row>
        <row r="713">
          <cell r="A713" t="str">
            <v>452E14120</v>
          </cell>
          <cell r="C713" t="str">
            <v>SY</v>
          </cell>
          <cell r="D713" t="str">
            <v>11" NON-REINFORCED CONCRETE PAVEMENT, CLASS QC 1P WITH QC/QA</v>
          </cell>
          <cell r="F713">
            <v>0</v>
          </cell>
          <cell r="G713">
            <v>0</v>
          </cell>
        </row>
        <row r="714">
          <cell r="A714" t="str">
            <v>452E14121</v>
          </cell>
          <cell r="C714" t="str">
            <v>SY</v>
          </cell>
          <cell r="D714" t="str">
            <v>11" NON-REINFORCED CONCRETE PAVEMENT, CLASS QC 1P WITH QC/QA, AS PER PLAN</v>
          </cell>
          <cell r="F714">
            <v>0</v>
          </cell>
          <cell r="G714">
            <v>0</v>
          </cell>
        </row>
        <row r="715">
          <cell r="A715" t="str">
            <v>452E14122</v>
          </cell>
          <cell r="C715" t="str">
            <v>SY</v>
          </cell>
          <cell r="D715" t="str">
            <v>11.5" NON-REINFORCED CONCRETE PAVEMENT, CLASS QC 1P WITH QC/QA</v>
          </cell>
          <cell r="F715">
            <v>0</v>
          </cell>
          <cell r="G715">
            <v>0</v>
          </cell>
        </row>
        <row r="716">
          <cell r="A716" t="str">
            <v>452E15010</v>
          </cell>
          <cell r="C716" t="str">
            <v>SY</v>
          </cell>
          <cell r="D716" t="str">
            <v>12" NON-REINFORCED CONCRETE PAVEMENT, CLASS QC 1P</v>
          </cell>
          <cell r="F716">
            <v>0</v>
          </cell>
          <cell r="G716">
            <v>0</v>
          </cell>
        </row>
        <row r="717">
          <cell r="A717" t="str">
            <v>452E15011</v>
          </cell>
          <cell r="C717" t="str">
            <v>SY</v>
          </cell>
          <cell r="D717" t="str">
            <v>12" NON-REINFORCED CONCRETE PAVEMENT, CLASS QC 1P, AS PER PLAN</v>
          </cell>
          <cell r="F717">
            <v>0</v>
          </cell>
          <cell r="G717">
            <v>0</v>
          </cell>
        </row>
        <row r="718">
          <cell r="A718" t="str">
            <v>452E15020</v>
          </cell>
          <cell r="C718" t="str">
            <v>SY</v>
          </cell>
          <cell r="D718" t="str">
            <v>12" NON-REINFORCED CONCRETE PAVEMENT, CLASS QC 1P WITH QC/QA</v>
          </cell>
          <cell r="F718">
            <v>0</v>
          </cell>
          <cell r="G718">
            <v>0</v>
          </cell>
        </row>
        <row r="719">
          <cell r="A719" t="str">
            <v>452E15021</v>
          </cell>
          <cell r="C719" t="str">
            <v>SY</v>
          </cell>
          <cell r="D719" t="str">
            <v>12" NON-REINFORCED CONCRETE PAVEMENT, CLASS QC 1P WITH QC/QA, AS PER PLAN</v>
          </cell>
          <cell r="F719">
            <v>0</v>
          </cell>
          <cell r="G719">
            <v>0</v>
          </cell>
        </row>
        <row r="720">
          <cell r="A720" t="str">
            <v>452E15030</v>
          </cell>
          <cell r="C720" t="str">
            <v>SY</v>
          </cell>
          <cell r="D720" t="str">
            <v>12" NON-REINFORCED CONCRETE PAVEMENT, CLASS QC MS</v>
          </cell>
          <cell r="F720">
            <v>0</v>
          </cell>
          <cell r="G720">
            <v>0</v>
          </cell>
        </row>
        <row r="721">
          <cell r="A721" t="str">
            <v>452E15031</v>
          </cell>
          <cell r="C721" t="str">
            <v>SY</v>
          </cell>
          <cell r="D721" t="str">
            <v>12" NON-REINFORCED CONCRETE PAVEMENT, CLASS QC MS, AS PER PLAN</v>
          </cell>
          <cell r="F721">
            <v>0</v>
          </cell>
          <cell r="G721">
            <v>0</v>
          </cell>
        </row>
        <row r="722">
          <cell r="A722" t="str">
            <v>452E15050</v>
          </cell>
          <cell r="C722" t="str">
            <v>SY</v>
          </cell>
          <cell r="D722" t="str">
            <v>12.5" NON-REINFORCED CONCRETE PAVEMENT, CLASS QC 1P</v>
          </cell>
          <cell r="F722">
            <v>0</v>
          </cell>
          <cell r="G722">
            <v>0</v>
          </cell>
        </row>
        <row r="723">
          <cell r="A723" t="str">
            <v>452E15051</v>
          </cell>
          <cell r="C723" t="str">
            <v>SY</v>
          </cell>
          <cell r="D723" t="str">
            <v>12.5" NON-REINFORCED CONCRETE PAVEMENT, CLASS QC 1P, AS PER PLAN</v>
          </cell>
          <cell r="F723">
            <v>0</v>
          </cell>
          <cell r="G723">
            <v>0</v>
          </cell>
        </row>
        <row r="724">
          <cell r="A724" t="str">
            <v>452E15060</v>
          </cell>
          <cell r="C724" t="str">
            <v>SY</v>
          </cell>
          <cell r="D724" t="str">
            <v>12.5" NON-REINFORCED CONCRETE PAVEMENT, CLASS QC 1P WITH QC/QA</v>
          </cell>
          <cell r="F724">
            <v>0</v>
          </cell>
          <cell r="G724">
            <v>0</v>
          </cell>
        </row>
        <row r="725">
          <cell r="A725" t="str">
            <v>452E15061</v>
          </cell>
          <cell r="C725" t="str">
            <v>SY</v>
          </cell>
          <cell r="D725" t="str">
            <v>12.5" NON-REINFORCED CONCRETE PAVEMENT, CLASS QC 1P WITH QC/QA, AS PER PLAN</v>
          </cell>
          <cell r="F725">
            <v>0</v>
          </cell>
          <cell r="G725">
            <v>0</v>
          </cell>
        </row>
        <row r="726">
          <cell r="A726" t="str">
            <v>452E16010</v>
          </cell>
          <cell r="C726" t="str">
            <v>SY</v>
          </cell>
          <cell r="D726" t="str">
            <v>13" NON-REINFORCED CONCRETE PAVEMENT, CLASS QC 1P</v>
          </cell>
          <cell r="F726">
            <v>0</v>
          </cell>
          <cell r="G726">
            <v>0</v>
          </cell>
        </row>
        <row r="727">
          <cell r="A727" t="str">
            <v>452E16011</v>
          </cell>
          <cell r="C727" t="str">
            <v>SY</v>
          </cell>
          <cell r="D727" t="str">
            <v>13" NON-REINFORCED CONCRETE PAVEMENT, CLASS QC 1P, AS PER PLAN</v>
          </cell>
          <cell r="F727">
            <v>0</v>
          </cell>
          <cell r="G727">
            <v>0</v>
          </cell>
        </row>
        <row r="728">
          <cell r="A728" t="str">
            <v>452E16020</v>
          </cell>
          <cell r="C728" t="str">
            <v>SY</v>
          </cell>
          <cell r="D728" t="str">
            <v>13" NON-REINFORCED CONCRETE PAVEMENT, CLASS QC 1P WITH QC/QA</v>
          </cell>
          <cell r="F728">
            <v>0</v>
          </cell>
          <cell r="G728">
            <v>0</v>
          </cell>
        </row>
        <row r="729">
          <cell r="A729" t="str">
            <v>452E16021</v>
          </cell>
          <cell r="C729" t="str">
            <v>SY</v>
          </cell>
          <cell r="D729" t="str">
            <v>13" NON-REINFORCED CONCRETE PAVEMENT, CLASS QC 1P WITH QC/QA, AS PER PLAN</v>
          </cell>
          <cell r="F729">
            <v>0</v>
          </cell>
          <cell r="G729">
            <v>0</v>
          </cell>
        </row>
        <row r="730">
          <cell r="A730" t="str">
            <v>452E16050</v>
          </cell>
          <cell r="C730" t="str">
            <v>SY</v>
          </cell>
          <cell r="D730" t="str">
            <v>13.5" NON-REINFORCED CONCRETE PAVEMENT, CLASS QC 1P</v>
          </cell>
          <cell r="F730">
            <v>0</v>
          </cell>
          <cell r="G730">
            <v>0</v>
          </cell>
        </row>
        <row r="731">
          <cell r="A731" t="str">
            <v>452E16051</v>
          </cell>
          <cell r="C731" t="str">
            <v>SY</v>
          </cell>
          <cell r="D731" t="str">
            <v>13.5" NON-REINFORCED CONCRETE PAVEMENT, CLASS QC 1P, AS PER PLAN</v>
          </cell>
          <cell r="F731">
            <v>0</v>
          </cell>
          <cell r="G731">
            <v>0</v>
          </cell>
        </row>
        <row r="732">
          <cell r="A732" t="str">
            <v>452E16060</v>
          </cell>
          <cell r="C732" t="str">
            <v>SY</v>
          </cell>
          <cell r="D732" t="str">
            <v>13.5" NON-REINFORCED CONCRETE PAVEMENT, CLASS QC 1P WITH QC/QA</v>
          </cell>
          <cell r="F732">
            <v>0</v>
          </cell>
          <cell r="G732">
            <v>0</v>
          </cell>
        </row>
        <row r="733">
          <cell r="A733" t="str">
            <v>452E16061</v>
          </cell>
          <cell r="C733" t="str">
            <v>SY</v>
          </cell>
          <cell r="D733" t="str">
            <v>13.5" NON-REINFORCED CONCRETE PAVEMENT, CLASS QC 1P WITH QC/QA, AS PER PLAN</v>
          </cell>
          <cell r="F733">
            <v>0</v>
          </cell>
          <cell r="G733">
            <v>0</v>
          </cell>
        </row>
        <row r="734">
          <cell r="A734" t="str">
            <v>452E17010</v>
          </cell>
          <cell r="C734" t="str">
            <v>SY</v>
          </cell>
          <cell r="D734" t="str">
            <v>14" NON-REINFORCED CONCRETE PAVEMENT, CLASS QC 1P</v>
          </cell>
          <cell r="F734">
            <v>0</v>
          </cell>
          <cell r="G734">
            <v>0</v>
          </cell>
        </row>
        <row r="735">
          <cell r="A735" t="str">
            <v>452E17011</v>
          </cell>
          <cell r="C735" t="str">
            <v>SY</v>
          </cell>
          <cell r="D735" t="str">
            <v>14" NON-REINFORCED CONCRETE PAVEMENT, CLASS QC 1P, AS PER PLAN</v>
          </cell>
          <cell r="F735">
            <v>0</v>
          </cell>
          <cell r="G735">
            <v>0</v>
          </cell>
        </row>
        <row r="736">
          <cell r="A736" t="str">
            <v>452E17020</v>
          </cell>
          <cell r="C736" t="str">
            <v>SY</v>
          </cell>
          <cell r="D736" t="str">
            <v>14" NON-REINFORCED CONCRETE PAVEMENT, CLASS QC 1P WITH QC/QA</v>
          </cell>
          <cell r="F736">
            <v>0</v>
          </cell>
          <cell r="G736">
            <v>0</v>
          </cell>
        </row>
        <row r="737">
          <cell r="A737" t="str">
            <v>452E17021</v>
          </cell>
          <cell r="C737" t="str">
            <v>SY</v>
          </cell>
          <cell r="D737" t="str">
            <v>14" NON-REINFORCED CONCRETE PAVEMENT, CLASS QC 1P WITH QC/QA, AS PER PLAN</v>
          </cell>
          <cell r="F737">
            <v>0</v>
          </cell>
          <cell r="G737">
            <v>0</v>
          </cell>
        </row>
        <row r="738">
          <cell r="A738" t="str">
            <v>452E17050</v>
          </cell>
          <cell r="C738" t="str">
            <v>SY</v>
          </cell>
          <cell r="D738" t="str">
            <v>14.5" NON-REINFORCED CONCRETE PAVEMENT, CLASS QC 1P</v>
          </cell>
          <cell r="F738">
            <v>0</v>
          </cell>
          <cell r="G738">
            <v>0</v>
          </cell>
        </row>
        <row r="739">
          <cell r="A739" t="str">
            <v>452E17051</v>
          </cell>
          <cell r="C739" t="str">
            <v>SY</v>
          </cell>
          <cell r="D739" t="str">
            <v>14.5" NON-REINFORCED CONCRETE PAVEMENT, CLASS QC 1P, AS PER PLAN</v>
          </cell>
          <cell r="F739">
            <v>0</v>
          </cell>
          <cell r="G739">
            <v>0</v>
          </cell>
        </row>
        <row r="740">
          <cell r="A740" t="str">
            <v>452E17060</v>
          </cell>
          <cell r="C740" t="str">
            <v>SY</v>
          </cell>
          <cell r="D740" t="str">
            <v>14.5" NON-REINFORCED CONCRETE PAVEMENT, CLASS QC 1P WITH QC/QA</v>
          </cell>
          <cell r="F740">
            <v>0</v>
          </cell>
          <cell r="G740">
            <v>0</v>
          </cell>
        </row>
        <row r="741">
          <cell r="A741" t="str">
            <v>452E17061</v>
          </cell>
          <cell r="C741" t="str">
            <v>SY</v>
          </cell>
          <cell r="D741" t="str">
            <v>14.5" NON-REINFORCED CONCRETE PAVEMENT, CLASS QC 1P WITH QC/QA, AS PER PLAN</v>
          </cell>
          <cell r="F741">
            <v>0</v>
          </cell>
          <cell r="G741">
            <v>0</v>
          </cell>
        </row>
        <row r="742">
          <cell r="A742" t="str">
            <v>452E18010</v>
          </cell>
          <cell r="C742" t="str">
            <v>SY</v>
          </cell>
          <cell r="D742" t="str">
            <v>15" NON-REINFORCED CONCRETE PAVEMENT, CLASS QC 1P</v>
          </cell>
          <cell r="F742">
            <v>0</v>
          </cell>
          <cell r="G742">
            <v>0</v>
          </cell>
        </row>
        <row r="743">
          <cell r="A743" t="str">
            <v>452E18011</v>
          </cell>
          <cell r="C743" t="str">
            <v>SY</v>
          </cell>
          <cell r="D743" t="str">
            <v>15" NON-REINFORCED CONCRETE PAVEMENT, CLASS QC 1P, AS PER PLAN</v>
          </cell>
          <cell r="F743">
            <v>0</v>
          </cell>
          <cell r="G743">
            <v>0</v>
          </cell>
        </row>
        <row r="744">
          <cell r="A744" t="str">
            <v>452E18020</v>
          </cell>
          <cell r="C744" t="str">
            <v>SY</v>
          </cell>
          <cell r="D744" t="str">
            <v>15" NON-REINFORCED CONCRETE PAVEMENT, CLASS QC 1P WITH QC/QA</v>
          </cell>
          <cell r="F744">
            <v>0</v>
          </cell>
          <cell r="G744">
            <v>0</v>
          </cell>
        </row>
        <row r="745">
          <cell r="A745" t="str">
            <v>452E18021</v>
          </cell>
          <cell r="C745" t="str">
            <v>SY</v>
          </cell>
          <cell r="D745" t="str">
            <v>15" NON-REINFORCED CONCRETE PAVEMENT, CLASS QC 1P WITH QC/QA, AS PER PLAN</v>
          </cell>
          <cell r="F745">
            <v>0</v>
          </cell>
          <cell r="G745">
            <v>0</v>
          </cell>
        </row>
        <row r="746">
          <cell r="A746" t="str">
            <v>452E19001</v>
          </cell>
          <cell r="C746" t="str">
            <v>SY</v>
          </cell>
          <cell r="D746" t="str">
            <v>VARIABLE THICKNESS NON-REINFORCED CONCRETE PAVEMENT, AS PER PLAN</v>
          </cell>
          <cell r="F746">
            <v>0</v>
          </cell>
          <cell r="G746">
            <v>0</v>
          </cell>
        </row>
        <row r="747">
          <cell r="A747" t="str">
            <v>452E19200</v>
          </cell>
          <cell r="C747" t="str">
            <v>SY</v>
          </cell>
          <cell r="D747" t="str">
            <v>NON-REINFORCED CONCRETE PAVEMENT, MISC.:</v>
          </cell>
          <cell r="F747">
            <v>1</v>
          </cell>
          <cell r="G747">
            <v>0</v>
          </cell>
        </row>
        <row r="748">
          <cell r="A748" t="str">
            <v>452E19250</v>
          </cell>
          <cell r="C748" t="str">
            <v>SF</v>
          </cell>
          <cell r="D748" t="str">
            <v>NON-REINFORCED CONCRETE PAVEMENT, MISC.:</v>
          </cell>
          <cell r="F748">
            <v>1</v>
          </cell>
          <cell r="G748">
            <v>0</v>
          </cell>
        </row>
        <row r="749">
          <cell r="A749" t="str">
            <v>502E11100</v>
          </cell>
          <cell r="C749" t="str">
            <v>LS</v>
          </cell>
          <cell r="D749" t="str">
            <v>STRUCTURE FOR MAINTAINING TRAFFIC</v>
          </cell>
          <cell r="F749">
            <v>0</v>
          </cell>
          <cell r="G749">
            <v>0</v>
          </cell>
        </row>
        <row r="750">
          <cell r="A750" t="str">
            <v>502E11101</v>
          </cell>
          <cell r="C750" t="str">
            <v>LS</v>
          </cell>
          <cell r="D750" t="str">
            <v>STRUCTURE FOR MAINTAINING TRAFFIC, AS PER PLAN</v>
          </cell>
          <cell r="F750">
            <v>0</v>
          </cell>
          <cell r="G750">
            <v>0</v>
          </cell>
        </row>
        <row r="751">
          <cell r="A751" t="str">
            <v>502E12200</v>
          </cell>
          <cell r="C751" t="str">
            <v>LS</v>
          </cell>
          <cell r="D751" t="str">
            <v>STRUCTURE FOR MAINTAINING TRAFFIC (PEDESTRIAN)</v>
          </cell>
          <cell r="F751">
            <v>0</v>
          </cell>
          <cell r="G751">
            <v>0</v>
          </cell>
        </row>
        <row r="752">
          <cell r="A752" t="str">
            <v>502E12201</v>
          </cell>
          <cell r="C752" t="str">
            <v>LS</v>
          </cell>
          <cell r="D752" t="str">
            <v>STRUCTURE FOR MAINTAINING TRAFFIC (PEDESTRIAN), AS PER PLAN</v>
          </cell>
          <cell r="F752">
            <v>0</v>
          </cell>
          <cell r="G752">
            <v>0</v>
          </cell>
        </row>
        <row r="753">
          <cell r="A753" t="str">
            <v>502E12300</v>
          </cell>
          <cell r="C753" t="str">
            <v>LS</v>
          </cell>
          <cell r="D753" t="str">
            <v>STRUCTURE FOR MAINTAINING TRAFFIC (RAILROAD)</v>
          </cell>
          <cell r="F753">
            <v>0</v>
          </cell>
          <cell r="G753">
            <v>0</v>
          </cell>
        </row>
        <row r="754">
          <cell r="A754" t="str">
            <v>502E12301</v>
          </cell>
          <cell r="C754" t="str">
            <v>LS</v>
          </cell>
          <cell r="D754" t="str">
            <v>STRUCTURE FOR MAINTAINING TRAFFIC (RAILROAD), AS PER PLAN</v>
          </cell>
          <cell r="F754">
            <v>0</v>
          </cell>
          <cell r="G754">
            <v>0</v>
          </cell>
        </row>
        <row r="755">
          <cell r="A755" t="str">
            <v>503E11100</v>
          </cell>
          <cell r="C755" t="str">
            <v>LS</v>
          </cell>
          <cell r="D755" t="str">
            <v>COFFERDAMS AND EXCAVATION BRACING</v>
          </cell>
          <cell r="F755">
            <v>0</v>
          </cell>
          <cell r="G755">
            <v>0</v>
          </cell>
        </row>
        <row r="756">
          <cell r="A756" t="str">
            <v>503E11101</v>
          </cell>
          <cell r="C756" t="str">
            <v>LS</v>
          </cell>
          <cell r="D756" t="str">
            <v>COFFERDAMS AND EXCAVATION BRACING, AS PER PLAN</v>
          </cell>
          <cell r="F756">
            <v>0</v>
          </cell>
          <cell r="G756">
            <v>0</v>
          </cell>
        </row>
        <row r="757">
          <cell r="A757" t="str">
            <v>503E21100</v>
          </cell>
          <cell r="C757" t="str">
            <v>CY</v>
          </cell>
          <cell r="D757" t="str">
            <v>UNCLASSIFIED EXCAVATION</v>
          </cell>
          <cell r="F757">
            <v>0</v>
          </cell>
          <cell r="G757">
            <v>0</v>
          </cell>
        </row>
        <row r="758">
          <cell r="A758" t="str">
            <v>503E21101</v>
          </cell>
          <cell r="C758" t="str">
            <v>CY</v>
          </cell>
          <cell r="D758" t="str">
            <v>UNCLASSIFIED EXCAVATION, AS PER PLAN</v>
          </cell>
          <cell r="F758">
            <v>0</v>
          </cell>
          <cell r="G758">
            <v>0</v>
          </cell>
        </row>
        <row r="759">
          <cell r="A759" t="str">
            <v>503E21102</v>
          </cell>
          <cell r="C759" t="str">
            <v>CY</v>
          </cell>
          <cell r="D759" t="str">
            <v>UNCLASSIFIED EXCAVATION, INCLUDING SHALE</v>
          </cell>
          <cell r="F759">
            <v>0</v>
          </cell>
          <cell r="G759">
            <v>0</v>
          </cell>
        </row>
        <row r="760">
          <cell r="A760" t="str">
            <v>503E21103</v>
          </cell>
          <cell r="C760" t="str">
            <v>CY</v>
          </cell>
          <cell r="D760" t="str">
            <v>UNCLASSIFIED EXCAVATION, INCLUDING SHALE, AS PER PLAN</v>
          </cell>
          <cell r="F760">
            <v>0</v>
          </cell>
          <cell r="G760">
            <v>0</v>
          </cell>
        </row>
        <row r="761">
          <cell r="A761" t="str">
            <v>503E21104</v>
          </cell>
          <cell r="C761" t="str">
            <v>CY</v>
          </cell>
          <cell r="D761" t="str">
            <v>UNCLASSIFIED EXCAVATION, INCLUDING ROCK</v>
          </cell>
          <cell r="F761">
            <v>0</v>
          </cell>
          <cell r="G761">
            <v>0</v>
          </cell>
        </row>
        <row r="762">
          <cell r="A762" t="str">
            <v>503E21105</v>
          </cell>
          <cell r="C762" t="str">
            <v>CY</v>
          </cell>
          <cell r="D762" t="str">
            <v>UNCLASSIFIED EXCAVATION, INCLUDING ROCK, AS PER PLAN</v>
          </cell>
          <cell r="F762">
            <v>0</v>
          </cell>
          <cell r="G762">
            <v>0</v>
          </cell>
        </row>
        <row r="763">
          <cell r="A763" t="str">
            <v>503E21300</v>
          </cell>
          <cell r="C763" t="str">
            <v>LS</v>
          </cell>
          <cell r="D763" t="str">
            <v>UNCLASSIFIED EXCAVATION</v>
          </cell>
          <cell r="F763">
            <v>0</v>
          </cell>
          <cell r="G763">
            <v>0</v>
          </cell>
        </row>
        <row r="764">
          <cell r="A764" t="str">
            <v>503E21301</v>
          </cell>
          <cell r="C764" t="str">
            <v>LS</v>
          </cell>
          <cell r="D764" t="str">
            <v>UNCLASSIFIED EXCAVATION, AS PER PLAN</v>
          </cell>
          <cell r="F764">
            <v>0</v>
          </cell>
          <cell r="G764" t="str">
            <v>CHECK UNIT OF MEASURE</v>
          </cell>
        </row>
        <row r="765">
          <cell r="A765" t="str">
            <v>503E21302</v>
          </cell>
          <cell r="C765" t="str">
            <v>LS</v>
          </cell>
          <cell r="D765" t="str">
            <v>UNCLASSIFIED EXCAVATION, INCLUDING SHALE</v>
          </cell>
          <cell r="F765">
            <v>0</v>
          </cell>
          <cell r="G765" t="str">
            <v>CHECK UNIT OF MEASURE</v>
          </cell>
        </row>
        <row r="766">
          <cell r="A766" t="str">
            <v>503E21303</v>
          </cell>
          <cell r="C766" t="str">
            <v>LS</v>
          </cell>
          <cell r="D766" t="str">
            <v>UNCLASSIFIED EXCAVATION, INCLUDING SHALE, AS PER PLAN</v>
          </cell>
          <cell r="F766">
            <v>0</v>
          </cell>
          <cell r="G766" t="str">
            <v>CHECK UNIT OF MEASURE</v>
          </cell>
        </row>
        <row r="767">
          <cell r="A767" t="str">
            <v>503E21320</v>
          </cell>
          <cell r="C767" t="str">
            <v>LS</v>
          </cell>
          <cell r="D767" t="str">
            <v>UNCLASSIFIED EXCAVATION, INCLUDING ROCK</v>
          </cell>
          <cell r="F767">
            <v>0</v>
          </cell>
          <cell r="G767" t="str">
            <v>CHECK UNIT OF MEASURE</v>
          </cell>
        </row>
        <row r="768">
          <cell r="A768" t="str">
            <v>503E21321</v>
          </cell>
          <cell r="C768" t="str">
            <v>LS</v>
          </cell>
          <cell r="D768" t="str">
            <v>UNCLASSIFIED EXCAVATION, INCLUDING ROCK, AS PER PLAN</v>
          </cell>
          <cell r="F768">
            <v>0</v>
          </cell>
          <cell r="G768" t="str">
            <v>CHECK UNIT OF MEASURE</v>
          </cell>
        </row>
        <row r="769">
          <cell r="A769" t="str">
            <v>503E21330</v>
          </cell>
          <cell r="C769" t="str">
            <v>LS</v>
          </cell>
          <cell r="D769" t="str">
            <v>UNCLASSIFIED EXCAVATION, INCLUDING ROCK AND/OR SHALE</v>
          </cell>
          <cell r="F769">
            <v>0</v>
          </cell>
          <cell r="G769" t="str">
            <v>CHECK UNIT OF MEASURE</v>
          </cell>
        </row>
        <row r="770">
          <cell r="A770" t="str">
            <v>503E21331</v>
          </cell>
          <cell r="C770" t="str">
            <v>LS</v>
          </cell>
          <cell r="D770" t="str">
            <v>UNCLASSIFIED EXCAVATION, INCLUDING ROCK AND/OR SHALE, AS PER PLAN</v>
          </cell>
          <cell r="F770">
            <v>0</v>
          </cell>
          <cell r="G770" t="str">
            <v>CHECK UNIT OF MEASURE</v>
          </cell>
        </row>
        <row r="771">
          <cell r="A771" t="str">
            <v>503E22200</v>
          </cell>
          <cell r="C771" t="str">
            <v>CY</v>
          </cell>
          <cell r="D771" t="str">
            <v>UNCLASSIFIED EXCAVATION, INCLUDING ROCK AND/OR SHALE</v>
          </cell>
          <cell r="F771">
            <v>0</v>
          </cell>
          <cell r="G771" t="str">
            <v>CHECK UNIT OF MEASURE</v>
          </cell>
        </row>
        <row r="772">
          <cell r="A772" t="str">
            <v>503E22201</v>
          </cell>
          <cell r="C772" t="str">
            <v>CY</v>
          </cell>
          <cell r="D772" t="str">
            <v>UNCLASSIFIED EXCAVATION, INCLUDING ROCK AND/OR SHALE, AS PER PLAN</v>
          </cell>
          <cell r="F772">
            <v>0</v>
          </cell>
          <cell r="G772">
            <v>0</v>
          </cell>
        </row>
        <row r="773">
          <cell r="A773" t="str">
            <v>503E31100</v>
          </cell>
          <cell r="C773" t="str">
            <v>CY</v>
          </cell>
          <cell r="D773" t="str">
            <v>ROCK EXCAVATION</v>
          </cell>
          <cell r="F773">
            <v>0</v>
          </cell>
          <cell r="G773">
            <v>0</v>
          </cell>
        </row>
        <row r="774">
          <cell r="A774" t="str">
            <v>503E31101</v>
          </cell>
          <cell r="C774" t="str">
            <v>CY</v>
          </cell>
          <cell r="D774" t="str">
            <v>ROCK EXCAVATION, AS PER PLAN</v>
          </cell>
          <cell r="F774">
            <v>0</v>
          </cell>
          <cell r="G774">
            <v>0</v>
          </cell>
        </row>
        <row r="775">
          <cell r="A775" t="str">
            <v>503E31120</v>
          </cell>
          <cell r="C775" t="str">
            <v>CY</v>
          </cell>
          <cell r="D775" t="str">
            <v>SHALE EXCAVATION</v>
          </cell>
          <cell r="F775">
            <v>0</v>
          </cell>
          <cell r="G775">
            <v>0</v>
          </cell>
        </row>
        <row r="776">
          <cell r="A776" t="str">
            <v>503E31121</v>
          </cell>
          <cell r="C776" t="str">
            <v>CY</v>
          </cell>
          <cell r="D776" t="str">
            <v>SHALE EXCAVATION, AS PER PLAN</v>
          </cell>
          <cell r="F776">
            <v>0</v>
          </cell>
          <cell r="G776">
            <v>0</v>
          </cell>
        </row>
        <row r="777">
          <cell r="A777" t="str">
            <v>503E31500</v>
          </cell>
          <cell r="C777" t="str">
            <v>LS</v>
          </cell>
          <cell r="D777" t="str">
            <v>STRUCTURAL EXCAVATION, MISC.:</v>
          </cell>
          <cell r="F777">
            <v>1</v>
          </cell>
          <cell r="G777">
            <v>1</v>
          </cell>
        </row>
        <row r="778">
          <cell r="A778" t="str">
            <v>504E11100</v>
          </cell>
          <cell r="C778" t="str">
            <v>SF</v>
          </cell>
          <cell r="D778" t="str">
            <v>STEEL SHEET PILING LEFT IN PLACE</v>
          </cell>
          <cell r="F778">
            <v>1</v>
          </cell>
          <cell r="G778" t="str">
            <v>SPECIFY MIN. SECTION MODULUS</v>
          </cell>
        </row>
        <row r="779">
          <cell r="A779" t="str">
            <v>504E11101</v>
          </cell>
          <cell r="C779" t="str">
            <v>SF</v>
          </cell>
          <cell r="D779" t="str">
            <v>STEEL SHEET PILING LEFT IN PLACE, AS PER PLAN</v>
          </cell>
          <cell r="F779">
            <v>0</v>
          </cell>
          <cell r="G779">
            <v>0</v>
          </cell>
        </row>
        <row r="780">
          <cell r="A780" t="str">
            <v>505E11100</v>
          </cell>
          <cell r="C780" t="str">
            <v>LS</v>
          </cell>
          <cell r="D780" t="str">
            <v>PILE DRIVING EQUIPMENT MOBILIZATION</v>
          </cell>
          <cell r="F780">
            <v>0</v>
          </cell>
          <cell r="G780">
            <v>0</v>
          </cell>
        </row>
        <row r="781">
          <cell r="A781" t="str">
            <v>506E11100</v>
          </cell>
          <cell r="C781" t="str">
            <v>LS</v>
          </cell>
          <cell r="D781" t="str">
            <v>STATIC LOAD TEST</v>
          </cell>
          <cell r="F781">
            <v>0</v>
          </cell>
          <cell r="G781">
            <v>0</v>
          </cell>
        </row>
        <row r="782">
          <cell r="A782" t="str">
            <v>506E11101</v>
          </cell>
          <cell r="C782" t="str">
            <v>LS</v>
          </cell>
          <cell r="D782" t="str">
            <v>STATIC LOAD TEST, AS PER PLAN</v>
          </cell>
          <cell r="F782">
            <v>0</v>
          </cell>
          <cell r="G782">
            <v>0</v>
          </cell>
        </row>
        <row r="783">
          <cell r="A783" t="str">
            <v>506E12200</v>
          </cell>
          <cell r="C783" t="str">
            <v>EACH</v>
          </cell>
          <cell r="D783" t="str">
            <v>SUBSEQUENT STATIC LOAD TEST</v>
          </cell>
          <cell r="F783">
            <v>0</v>
          </cell>
          <cell r="G783">
            <v>0</v>
          </cell>
        </row>
        <row r="784">
          <cell r="A784" t="str">
            <v>507E00100</v>
          </cell>
          <cell r="C784" t="str">
            <v>FT</v>
          </cell>
          <cell r="D784" t="str">
            <v>STEEL PILES HP10X42, FURNISHED</v>
          </cell>
          <cell r="F784">
            <v>0</v>
          </cell>
          <cell r="G784">
            <v>0</v>
          </cell>
        </row>
        <row r="785">
          <cell r="A785" t="str">
            <v>507E00101</v>
          </cell>
          <cell r="C785" t="str">
            <v>FT</v>
          </cell>
          <cell r="D785" t="str">
            <v>STEEL PILES HP10X42, FURNISHED, AS PER PLAN</v>
          </cell>
          <cell r="F785">
            <v>0</v>
          </cell>
          <cell r="G785">
            <v>0</v>
          </cell>
        </row>
        <row r="786">
          <cell r="A786" t="str">
            <v>507E00150</v>
          </cell>
          <cell r="C786" t="str">
            <v>FT</v>
          </cell>
          <cell r="D786" t="str">
            <v>STEEL PILES HP10X42, DRIVEN</v>
          </cell>
          <cell r="F786">
            <v>0</v>
          </cell>
          <cell r="G786">
            <v>0</v>
          </cell>
        </row>
        <row r="787">
          <cell r="A787" t="str">
            <v>507E00151</v>
          </cell>
          <cell r="C787" t="str">
            <v>FT</v>
          </cell>
          <cell r="D787" t="str">
            <v>STEEL PILES HP10X42, DRIVEN, AS PER PLAN</v>
          </cell>
          <cell r="F787">
            <v>0</v>
          </cell>
          <cell r="G787">
            <v>0</v>
          </cell>
        </row>
        <row r="788">
          <cell r="A788" t="str">
            <v>507E00200</v>
          </cell>
          <cell r="C788" t="str">
            <v>FT</v>
          </cell>
          <cell r="D788" t="str">
            <v>STEEL PILES HP12X53, FURNISHED</v>
          </cell>
          <cell r="F788">
            <v>0</v>
          </cell>
          <cell r="G788">
            <v>0</v>
          </cell>
        </row>
        <row r="789">
          <cell r="A789" t="str">
            <v>507E00201</v>
          </cell>
          <cell r="C789" t="str">
            <v>FT</v>
          </cell>
          <cell r="D789" t="str">
            <v>STEEL PILES HP12X53, FURNISHED, AS PER PLAN</v>
          </cell>
          <cell r="F789">
            <v>0</v>
          </cell>
          <cell r="G789">
            <v>0</v>
          </cell>
        </row>
        <row r="790">
          <cell r="A790" t="str">
            <v>507E00250</v>
          </cell>
          <cell r="C790" t="str">
            <v>FT</v>
          </cell>
          <cell r="D790" t="str">
            <v>STEEL PILES HP12X53, DRIVEN</v>
          </cell>
          <cell r="F790">
            <v>0</v>
          </cell>
          <cell r="G790">
            <v>0</v>
          </cell>
        </row>
        <row r="791">
          <cell r="A791" t="str">
            <v>507E00251</v>
          </cell>
          <cell r="C791" t="str">
            <v>FT</v>
          </cell>
          <cell r="D791" t="str">
            <v>STEEL PILES HP12X53, DRIVEN, AS PER PLAN</v>
          </cell>
          <cell r="F791">
            <v>0</v>
          </cell>
          <cell r="G791">
            <v>0</v>
          </cell>
        </row>
        <row r="792">
          <cell r="A792" t="str">
            <v>507E00300</v>
          </cell>
          <cell r="C792" t="str">
            <v>FT</v>
          </cell>
          <cell r="D792" t="str">
            <v>STEEL PILES HP14X73, FURNISHED</v>
          </cell>
          <cell r="F792">
            <v>0</v>
          </cell>
          <cell r="G792">
            <v>0</v>
          </cell>
        </row>
        <row r="793">
          <cell r="A793" t="str">
            <v>507E00301</v>
          </cell>
          <cell r="C793" t="str">
            <v>FT</v>
          </cell>
          <cell r="D793" t="str">
            <v>STEEL PILES HP14X73, FURNISHED, AS PER PLAN</v>
          </cell>
          <cell r="F793">
            <v>0</v>
          </cell>
          <cell r="G793">
            <v>0</v>
          </cell>
        </row>
        <row r="794">
          <cell r="A794" t="str">
            <v>507E00350</v>
          </cell>
          <cell r="C794" t="str">
            <v>FT</v>
          </cell>
          <cell r="D794" t="str">
            <v>STEEL PILES HP14X73, DRIVEN</v>
          </cell>
          <cell r="F794">
            <v>0</v>
          </cell>
          <cell r="G794">
            <v>0</v>
          </cell>
        </row>
        <row r="795">
          <cell r="A795" t="str">
            <v>507E00351</v>
          </cell>
          <cell r="C795" t="str">
            <v>FT</v>
          </cell>
          <cell r="D795" t="str">
            <v>STEEL PILES HP14X73, DRIVEN, AS PER PLAN</v>
          </cell>
          <cell r="F795">
            <v>0</v>
          </cell>
          <cell r="G795">
            <v>0</v>
          </cell>
        </row>
        <row r="796">
          <cell r="A796" t="str">
            <v>507E00360</v>
          </cell>
          <cell r="C796" t="str">
            <v>FT</v>
          </cell>
          <cell r="D796" t="str">
            <v>STEEL PILES HP14X89, FURNISHED</v>
          </cell>
          <cell r="F796">
            <v>0</v>
          </cell>
          <cell r="G796">
            <v>0</v>
          </cell>
        </row>
        <row r="797">
          <cell r="A797" t="str">
            <v>507E00364</v>
          </cell>
          <cell r="C797" t="str">
            <v>FT</v>
          </cell>
          <cell r="D797" t="str">
            <v>STEEL PILES HP14X89, DRIVEN</v>
          </cell>
          <cell r="F797">
            <v>0</v>
          </cell>
          <cell r="G797">
            <v>0</v>
          </cell>
        </row>
        <row r="798">
          <cell r="A798" t="str">
            <v>507E00370</v>
          </cell>
          <cell r="C798" t="str">
            <v>FT</v>
          </cell>
          <cell r="D798" t="str">
            <v>STEEL PILES, HP14X117, FURNISHED</v>
          </cell>
          <cell r="F798">
            <v>0</v>
          </cell>
          <cell r="G798">
            <v>0</v>
          </cell>
        </row>
        <row r="799">
          <cell r="A799" t="str">
            <v>507E00371</v>
          </cell>
          <cell r="C799" t="str">
            <v>FT</v>
          </cell>
          <cell r="D799" t="str">
            <v>STEEL PILES, HP14X117, FURNISHED, AS PER PLAN</v>
          </cell>
          <cell r="F799">
            <v>0</v>
          </cell>
          <cell r="G799">
            <v>0</v>
          </cell>
        </row>
        <row r="800">
          <cell r="A800" t="str">
            <v>507E00380</v>
          </cell>
          <cell r="C800" t="str">
            <v>FT</v>
          </cell>
          <cell r="D800" t="str">
            <v>STEEL PILES, HP14X117, DRIVEN</v>
          </cell>
          <cell r="F800">
            <v>0</v>
          </cell>
          <cell r="G800">
            <v>0</v>
          </cell>
        </row>
        <row r="801">
          <cell r="A801" t="str">
            <v>507E00400</v>
          </cell>
          <cell r="C801" t="str">
            <v>FT</v>
          </cell>
          <cell r="D801" t="str">
            <v>STEEL PILES, MISC.:</v>
          </cell>
          <cell r="F801">
            <v>1</v>
          </cell>
          <cell r="G801">
            <v>0</v>
          </cell>
        </row>
        <row r="802">
          <cell r="A802" t="str">
            <v>507E00410</v>
          </cell>
          <cell r="C802" t="str">
            <v>EACH</v>
          </cell>
          <cell r="D802" t="str">
            <v>STEEL PILES, MISC.:</v>
          </cell>
          <cell r="F802">
            <v>1</v>
          </cell>
          <cell r="G802">
            <v>0</v>
          </cell>
        </row>
        <row r="803">
          <cell r="A803" t="str">
            <v>507E00500</v>
          </cell>
          <cell r="C803" t="str">
            <v>FT</v>
          </cell>
          <cell r="D803" t="str">
            <v>12" CAST-IN-PLACE REINFORCED CONCRETE PILES, DRIVEN</v>
          </cell>
          <cell r="F803">
            <v>0</v>
          </cell>
          <cell r="G803">
            <v>0</v>
          </cell>
        </row>
        <row r="804">
          <cell r="A804" t="str">
            <v>507E00501</v>
          </cell>
          <cell r="C804" t="str">
            <v>FT</v>
          </cell>
          <cell r="D804" t="str">
            <v>12" CAST-IN-PLACE REINFORCED CONCRETE PILES, DRIVEN, AS PER PLAN</v>
          </cell>
          <cell r="F804">
            <v>0</v>
          </cell>
          <cell r="G804">
            <v>0</v>
          </cell>
        </row>
        <row r="805">
          <cell r="A805" t="str">
            <v>507E00502</v>
          </cell>
          <cell r="C805" t="str">
            <v>FT</v>
          </cell>
          <cell r="D805" t="str">
            <v>12" CAST-IN-PLACE REINFORCED CONCRETE PILES, DRIVEN WITH QC/QA</v>
          </cell>
          <cell r="F805">
            <v>0</v>
          </cell>
          <cell r="G805">
            <v>0</v>
          </cell>
        </row>
        <row r="806">
          <cell r="A806" t="str">
            <v>507E00550</v>
          </cell>
          <cell r="C806" t="str">
            <v>FT</v>
          </cell>
          <cell r="D806" t="str">
            <v>12" CAST-IN-PLACE REINFORCED CONCRETE PILES, FURNISHED</v>
          </cell>
          <cell r="F806">
            <v>0</v>
          </cell>
          <cell r="G806">
            <v>0</v>
          </cell>
        </row>
        <row r="807">
          <cell r="A807" t="str">
            <v>507E00551</v>
          </cell>
          <cell r="C807" t="str">
            <v>FT</v>
          </cell>
          <cell r="D807" t="str">
            <v>12" CAST-IN-PLACE REINFORCED CONCRETE PILES, FURNISHED, AS PER PLAN</v>
          </cell>
          <cell r="F807">
            <v>0</v>
          </cell>
          <cell r="G807">
            <v>0</v>
          </cell>
        </row>
        <row r="808">
          <cell r="A808" t="str">
            <v>507E00600</v>
          </cell>
          <cell r="C808" t="str">
            <v>FT</v>
          </cell>
          <cell r="D808" t="str">
            <v>14" CAST-IN-PLACE REINFORCED CONCRETE PILES, DRIVEN</v>
          </cell>
          <cell r="F808">
            <v>0</v>
          </cell>
          <cell r="G808">
            <v>0</v>
          </cell>
        </row>
        <row r="809">
          <cell r="A809" t="str">
            <v>507E00601</v>
          </cell>
          <cell r="C809" t="str">
            <v>FT</v>
          </cell>
          <cell r="D809" t="str">
            <v>14" CAST-IN-PLACE REINFORCED CONCRETE PILES, DRIVEN, AS PER PLAN</v>
          </cell>
          <cell r="F809">
            <v>0</v>
          </cell>
          <cell r="G809">
            <v>0</v>
          </cell>
        </row>
        <row r="810">
          <cell r="A810" t="str">
            <v>507E00602</v>
          </cell>
          <cell r="C810" t="str">
            <v>FT</v>
          </cell>
          <cell r="D810" t="str">
            <v>14" CAST-IN-PLACE REINFORCED CONCRETE PILES, DRIVEN WITH QC/QA</v>
          </cell>
          <cell r="F810">
            <v>0</v>
          </cell>
          <cell r="G810">
            <v>0</v>
          </cell>
        </row>
        <row r="811">
          <cell r="A811" t="str">
            <v>507E00650</v>
          </cell>
          <cell r="C811" t="str">
            <v>FT</v>
          </cell>
          <cell r="D811" t="str">
            <v>14" CAST-IN-PLACE REINFORCED CONCRETE PILES, FURNISHED</v>
          </cell>
          <cell r="F811">
            <v>0</v>
          </cell>
          <cell r="G811">
            <v>0</v>
          </cell>
        </row>
        <row r="812">
          <cell r="A812" t="str">
            <v>507E00651</v>
          </cell>
          <cell r="C812" t="str">
            <v>FT</v>
          </cell>
          <cell r="D812" t="str">
            <v>14" CAST-IN-PLACE REINFORCED CONCRETE PILES, FURNISHED, AS PER PLAN</v>
          </cell>
          <cell r="F812">
            <v>0</v>
          </cell>
          <cell r="G812">
            <v>0</v>
          </cell>
        </row>
        <row r="813">
          <cell r="A813" t="str">
            <v>507E00700</v>
          </cell>
          <cell r="C813" t="str">
            <v>FT</v>
          </cell>
          <cell r="D813" t="str">
            <v>16" CAST-IN-PLACE REINFORCED CONCRETE PILES, DRIVEN</v>
          </cell>
          <cell r="F813">
            <v>0</v>
          </cell>
          <cell r="G813">
            <v>0</v>
          </cell>
        </row>
        <row r="814">
          <cell r="A814" t="str">
            <v>507E00701</v>
          </cell>
          <cell r="C814" t="str">
            <v>FT</v>
          </cell>
          <cell r="D814" t="str">
            <v>16" CAST-IN-PLACE REINFORCED CONCRETE PILES, DRIVEN, AS PER PLAN</v>
          </cell>
          <cell r="F814">
            <v>0</v>
          </cell>
          <cell r="G814">
            <v>0</v>
          </cell>
        </row>
        <row r="815">
          <cell r="A815" t="str">
            <v>507E00702</v>
          </cell>
          <cell r="C815" t="str">
            <v>FT</v>
          </cell>
          <cell r="D815" t="str">
            <v>16" CAST-IN-PLACE REINFORCED CONCRETE PILES, DRIVEN WITH QC/QA</v>
          </cell>
          <cell r="F815">
            <v>0</v>
          </cell>
          <cell r="G815">
            <v>0</v>
          </cell>
        </row>
        <row r="816">
          <cell r="A816" t="str">
            <v>507E00750</v>
          </cell>
          <cell r="C816" t="str">
            <v>FT</v>
          </cell>
          <cell r="D816" t="str">
            <v>16" CAST-IN-PLACE REINFORCED CONCRETE PILES, FURNISHED</v>
          </cell>
          <cell r="F816">
            <v>0</v>
          </cell>
          <cell r="G816">
            <v>0</v>
          </cell>
        </row>
        <row r="817">
          <cell r="A817" t="str">
            <v>507E00751</v>
          </cell>
          <cell r="C817" t="str">
            <v>FT</v>
          </cell>
          <cell r="D817" t="str">
            <v>16" CAST-IN-PLACE REINFORCED CONCRETE PILES, FURNISHED, AS PER PLAN</v>
          </cell>
          <cell r="F817">
            <v>0</v>
          </cell>
          <cell r="G817">
            <v>0</v>
          </cell>
        </row>
        <row r="818">
          <cell r="A818" t="str">
            <v>507E00800</v>
          </cell>
          <cell r="C818" t="str">
            <v>FT</v>
          </cell>
          <cell r="D818" t="str">
            <v>18" CAST-IN-PLACE REINFORCED CONCRETE PILES, DRIVEN</v>
          </cell>
          <cell r="F818">
            <v>0</v>
          </cell>
          <cell r="G818">
            <v>0</v>
          </cell>
        </row>
        <row r="819">
          <cell r="A819" t="str">
            <v>507E00801</v>
          </cell>
          <cell r="C819" t="str">
            <v>FT</v>
          </cell>
          <cell r="D819" t="str">
            <v>18" CAST-IN-PLACE REINFORCED CONCRETE PILES, DRIVEN, AS PER PLAN</v>
          </cell>
          <cell r="F819">
            <v>0</v>
          </cell>
          <cell r="G819">
            <v>0</v>
          </cell>
        </row>
        <row r="820">
          <cell r="A820" t="str">
            <v>507E00802</v>
          </cell>
          <cell r="C820" t="str">
            <v>FT</v>
          </cell>
          <cell r="D820" t="str">
            <v>18" CAST-IN-PLACE REINFORCED CONCRETE PILES, DRIVEN WITH QC/QA</v>
          </cell>
          <cell r="F820">
            <v>0</v>
          </cell>
          <cell r="G820">
            <v>0</v>
          </cell>
        </row>
        <row r="821">
          <cell r="A821" t="str">
            <v>507E00850</v>
          </cell>
          <cell r="C821" t="str">
            <v>FT</v>
          </cell>
          <cell r="D821" t="str">
            <v>18" CAST-IN-PLACE REINFORCED CONCRETE PILES, FURNISHED</v>
          </cell>
          <cell r="F821">
            <v>0</v>
          </cell>
          <cell r="G821">
            <v>0</v>
          </cell>
        </row>
        <row r="822">
          <cell r="A822" t="str">
            <v>507E00851</v>
          </cell>
          <cell r="C822" t="str">
            <v>FT</v>
          </cell>
          <cell r="D822" t="str">
            <v>18" CAST-IN-PLACE REINFORCED CONCRETE PILES, FURNISHED, AS PER PLAN</v>
          </cell>
          <cell r="F822">
            <v>0</v>
          </cell>
          <cell r="G822">
            <v>0</v>
          </cell>
        </row>
        <row r="823">
          <cell r="A823" t="str">
            <v>507E00860</v>
          </cell>
          <cell r="C823" t="str">
            <v>FT</v>
          </cell>
          <cell r="D823" t="str">
            <v>24" CAST-IN-PLACE REINFORCED CONCRETE PILES, DRIVEN</v>
          </cell>
          <cell r="F823">
            <v>0</v>
          </cell>
          <cell r="G823">
            <v>0</v>
          </cell>
        </row>
        <row r="824">
          <cell r="A824" t="str">
            <v>507E00861</v>
          </cell>
          <cell r="C824" t="str">
            <v>FT</v>
          </cell>
          <cell r="D824" t="str">
            <v>24" CAST-IN-PLACE REINFORCED CONCRETE PILES, DRIVEN, AS PER PLAN</v>
          </cell>
          <cell r="F824">
            <v>0</v>
          </cell>
          <cell r="G824">
            <v>0</v>
          </cell>
        </row>
        <row r="825">
          <cell r="A825" t="str">
            <v>507E00862</v>
          </cell>
          <cell r="C825" t="str">
            <v>FT</v>
          </cell>
          <cell r="D825" t="str">
            <v>24" CAST-IN-PLACE REINFORCED CONCRETE PILES, DRIVEN WITH QC/QA</v>
          </cell>
          <cell r="F825">
            <v>0</v>
          </cell>
          <cell r="G825">
            <v>0</v>
          </cell>
        </row>
        <row r="826">
          <cell r="A826" t="str">
            <v>507E00870</v>
          </cell>
          <cell r="C826" t="str">
            <v>FT</v>
          </cell>
          <cell r="D826" t="str">
            <v>24" CAST-IN-PLACE REINFORCED CONCRETE PILES, FURNISHED</v>
          </cell>
          <cell r="F826">
            <v>0</v>
          </cell>
          <cell r="G826">
            <v>0</v>
          </cell>
        </row>
        <row r="827">
          <cell r="A827" t="str">
            <v>507E00871</v>
          </cell>
          <cell r="C827" t="str">
            <v>FT</v>
          </cell>
          <cell r="D827" t="str">
            <v>24" CAST-IN-PLACE REINFORCED CONCRETE PILES, FURNISHED, AS PER PLAN</v>
          </cell>
          <cell r="F827">
            <v>0</v>
          </cell>
          <cell r="G827">
            <v>0</v>
          </cell>
        </row>
        <row r="828">
          <cell r="A828" t="str">
            <v>507E00880</v>
          </cell>
          <cell r="C828" t="str">
            <v>FT</v>
          </cell>
          <cell r="D828" t="str">
            <v>20" CAST-IN-PLACE REINFORCED CONCRETE PILES, DRIVEN</v>
          </cell>
          <cell r="F828">
            <v>0</v>
          </cell>
          <cell r="G828">
            <v>0</v>
          </cell>
        </row>
        <row r="829">
          <cell r="A829" t="str">
            <v>507E00890</v>
          </cell>
          <cell r="C829" t="str">
            <v>FT</v>
          </cell>
          <cell r="D829" t="str">
            <v>20" CAST-IN-PLACE REINFORCED CONCRETE PILES, FURNISHED</v>
          </cell>
          <cell r="F829">
            <v>0</v>
          </cell>
          <cell r="G829">
            <v>0</v>
          </cell>
        </row>
        <row r="830">
          <cell r="A830" t="str">
            <v>507E50000</v>
          </cell>
          <cell r="C830" t="str">
            <v>FT</v>
          </cell>
          <cell r="D830" t="str">
            <v>TIMBER PILES, CREOSOTED</v>
          </cell>
          <cell r="F830">
            <v>0</v>
          </cell>
          <cell r="G830">
            <v>0</v>
          </cell>
        </row>
        <row r="831">
          <cell r="A831" t="str">
            <v>507E50100</v>
          </cell>
          <cell r="C831" t="str">
            <v>FT</v>
          </cell>
          <cell r="D831" t="str">
            <v>TIMBER PILES, UNTREATED</v>
          </cell>
          <cell r="F831">
            <v>0</v>
          </cell>
          <cell r="G831">
            <v>0</v>
          </cell>
        </row>
        <row r="832">
          <cell r="A832" t="str">
            <v>507E71100</v>
          </cell>
          <cell r="B832" t="str">
            <v>Y</v>
          </cell>
          <cell r="C832" t="str">
            <v>FT</v>
          </cell>
          <cell r="D832" t="str">
            <v>24" CAST-IN-PLACE REINFORCED CONCRETE PILES, DRIVEN WITH QC/QA</v>
          </cell>
          <cell r="F832">
            <v>0</v>
          </cell>
          <cell r="G832">
            <v>0</v>
          </cell>
        </row>
        <row r="833">
          <cell r="A833" t="str">
            <v>507E71200</v>
          </cell>
          <cell r="B833" t="str">
            <v>Y</v>
          </cell>
          <cell r="C833" t="str">
            <v>FT</v>
          </cell>
          <cell r="D833" t="str">
            <v>24" CAST-IN-PLACE REINFORCED CONCRETE PILES, FURNISHED</v>
          </cell>
          <cell r="F833">
            <v>0</v>
          </cell>
          <cell r="G833">
            <v>0</v>
          </cell>
        </row>
        <row r="834">
          <cell r="A834" t="str">
            <v>507E71500</v>
          </cell>
          <cell r="B834" t="str">
            <v>Y</v>
          </cell>
          <cell r="C834" t="str">
            <v>FT</v>
          </cell>
          <cell r="D834" t="str">
            <v>24" CAST-IN-PLACE REINFORCED CONCRETE PILES, FURNISHED, AS PER PLAN</v>
          </cell>
          <cell r="F834">
            <v>0</v>
          </cell>
          <cell r="G834">
            <v>0</v>
          </cell>
        </row>
        <row r="835">
          <cell r="A835" t="str">
            <v>507E92200</v>
          </cell>
          <cell r="C835" t="str">
            <v>FT</v>
          </cell>
          <cell r="D835" t="str">
            <v>PREBORED HOLES</v>
          </cell>
          <cell r="F835">
            <v>0</v>
          </cell>
          <cell r="G835">
            <v>0</v>
          </cell>
        </row>
        <row r="836">
          <cell r="A836" t="str">
            <v>507E92201</v>
          </cell>
          <cell r="C836" t="str">
            <v>FT</v>
          </cell>
          <cell r="D836" t="str">
            <v>PREBORED HOLES, AS PER PLAN</v>
          </cell>
          <cell r="F836">
            <v>0</v>
          </cell>
          <cell r="G836">
            <v>0</v>
          </cell>
        </row>
        <row r="837">
          <cell r="A837" t="str">
            <v>507E93300</v>
          </cell>
          <cell r="C837" t="str">
            <v>EACH</v>
          </cell>
          <cell r="D837" t="str">
            <v>STEEL POINTS OR SHOES</v>
          </cell>
          <cell r="F837">
            <v>0</v>
          </cell>
          <cell r="G837">
            <v>0</v>
          </cell>
        </row>
        <row r="838">
          <cell r="A838" t="str">
            <v>507E93301</v>
          </cell>
          <cell r="C838" t="str">
            <v>EACH</v>
          </cell>
          <cell r="D838" t="str">
            <v>STEEL POINTS OR SHOES, AS PER PLAN</v>
          </cell>
          <cell r="F838">
            <v>0</v>
          </cell>
          <cell r="G838">
            <v>0</v>
          </cell>
        </row>
        <row r="839">
          <cell r="A839" t="str">
            <v>507E98000</v>
          </cell>
          <cell r="B839">
            <v>0</v>
          </cell>
          <cell r="C839" t="str">
            <v>FT</v>
          </cell>
          <cell r="D839" t="str">
            <v>PILING, MISC.:</v>
          </cell>
          <cell r="F839">
            <v>1</v>
          </cell>
          <cell r="G839">
            <v>0</v>
          </cell>
        </row>
        <row r="840">
          <cell r="A840" t="str">
            <v>507E98010</v>
          </cell>
          <cell r="B840">
            <v>0</v>
          </cell>
          <cell r="C840" t="str">
            <v>EACH</v>
          </cell>
          <cell r="D840" t="str">
            <v>PILING, MISC.:</v>
          </cell>
          <cell r="F840">
            <v>1</v>
          </cell>
          <cell r="G840">
            <v>0</v>
          </cell>
        </row>
        <row r="841">
          <cell r="A841" t="str">
            <v>507E98020</v>
          </cell>
          <cell r="B841">
            <v>0</v>
          </cell>
          <cell r="C841" t="str">
            <v>LS</v>
          </cell>
          <cell r="D841" t="str">
            <v>PILING, MISC.:</v>
          </cell>
          <cell r="F841">
            <v>1</v>
          </cell>
          <cell r="G841">
            <v>0</v>
          </cell>
        </row>
        <row r="842">
          <cell r="A842" t="str">
            <v>509E10000</v>
          </cell>
          <cell r="C842" t="str">
            <v>LB</v>
          </cell>
          <cell r="D842" t="str">
            <v>EPOXY COATED REINFORCING STEEL</v>
          </cell>
          <cell r="F842">
            <v>0</v>
          </cell>
          <cell r="G842">
            <v>0</v>
          </cell>
        </row>
        <row r="843">
          <cell r="A843" t="str">
            <v>509E10001</v>
          </cell>
          <cell r="C843" t="str">
            <v>LB</v>
          </cell>
          <cell r="D843" t="str">
            <v>EPOXY COATED REINFORCING STEEL, AS PER PLAN</v>
          </cell>
          <cell r="F843">
            <v>0</v>
          </cell>
          <cell r="G843">
            <v>0</v>
          </cell>
        </row>
        <row r="844">
          <cell r="A844" t="str">
            <v>509E20000</v>
          </cell>
          <cell r="C844" t="str">
            <v>LB</v>
          </cell>
          <cell r="D844" t="str">
            <v>REINFORCING STEEL, REPLACEMENT OF EXISTING REINFORCING STEEL</v>
          </cell>
          <cell r="F844">
            <v>0</v>
          </cell>
          <cell r="G844">
            <v>0</v>
          </cell>
        </row>
        <row r="845">
          <cell r="A845" t="str">
            <v>509E20001</v>
          </cell>
          <cell r="C845" t="str">
            <v>LB</v>
          </cell>
          <cell r="D845" t="str">
            <v>REINFORCING STEEL, REPLACEMENT OF EXISTING REINFORCING STEEL, AS PER PLAN</v>
          </cell>
          <cell r="F845">
            <v>0</v>
          </cell>
          <cell r="G845">
            <v>0</v>
          </cell>
        </row>
        <row r="846">
          <cell r="A846" t="str">
            <v>509E25000</v>
          </cell>
          <cell r="C846" t="str">
            <v>LB</v>
          </cell>
          <cell r="D846" t="str">
            <v>UNCOATED REINFORCING STEEL</v>
          </cell>
          <cell r="F846">
            <v>0</v>
          </cell>
          <cell r="G846">
            <v>0</v>
          </cell>
        </row>
        <row r="847">
          <cell r="A847" t="str">
            <v>509E25001</v>
          </cell>
          <cell r="C847" t="str">
            <v>LB</v>
          </cell>
          <cell r="D847" t="str">
            <v>UNCOATED REINFORCING STEEL, AS PER PLAN</v>
          </cell>
          <cell r="F847">
            <v>0</v>
          </cell>
          <cell r="G847">
            <v>0</v>
          </cell>
        </row>
        <row r="848">
          <cell r="A848" t="str">
            <v>509E30000</v>
          </cell>
          <cell r="C848" t="str">
            <v>FT</v>
          </cell>
          <cell r="D848" t="str">
            <v>NO. 2 GFRP DEFORMED BARS</v>
          </cell>
          <cell r="F848">
            <v>0</v>
          </cell>
          <cell r="G848">
            <v>0</v>
          </cell>
        </row>
        <row r="849">
          <cell r="A849" t="str">
            <v>509E30001</v>
          </cell>
          <cell r="C849" t="str">
            <v>FT</v>
          </cell>
          <cell r="D849" t="str">
            <v>NO. 2 GFRP DEFORMED BARS, AS PER PLAN</v>
          </cell>
          <cell r="F849">
            <v>0</v>
          </cell>
          <cell r="G849">
            <v>0</v>
          </cell>
        </row>
        <row r="850">
          <cell r="A850" t="str">
            <v>509E30010</v>
          </cell>
          <cell r="C850" t="str">
            <v>FT</v>
          </cell>
          <cell r="D850" t="str">
            <v>NO. 3 GFRP DEFORMED BARS</v>
          </cell>
          <cell r="F850">
            <v>0</v>
          </cell>
          <cell r="G850">
            <v>0</v>
          </cell>
        </row>
        <row r="851">
          <cell r="A851" t="str">
            <v>509E30011</v>
          </cell>
          <cell r="C851" t="str">
            <v>FT</v>
          </cell>
          <cell r="D851" t="str">
            <v>NO. 3 GFRP DEFORMED BARS, AS PER PLAN</v>
          </cell>
          <cell r="F851">
            <v>0</v>
          </cell>
          <cell r="G851">
            <v>0</v>
          </cell>
        </row>
        <row r="852">
          <cell r="A852" t="str">
            <v>509E30020</v>
          </cell>
          <cell r="C852" t="str">
            <v>FT</v>
          </cell>
          <cell r="D852" t="str">
            <v>NO. 4 GFRP DEFORMED BARS</v>
          </cell>
          <cell r="F852">
            <v>0</v>
          </cell>
          <cell r="G852">
            <v>0</v>
          </cell>
        </row>
        <row r="853">
          <cell r="A853" t="str">
            <v>509E30021</v>
          </cell>
          <cell r="C853" t="str">
            <v>FT</v>
          </cell>
          <cell r="D853" t="str">
            <v>NO. 4 GFRP DEFORMED BARS, AS PER PLAN</v>
          </cell>
          <cell r="F853">
            <v>0</v>
          </cell>
          <cell r="G853">
            <v>0</v>
          </cell>
        </row>
        <row r="854">
          <cell r="A854" t="str">
            <v>509E30030</v>
          </cell>
          <cell r="C854" t="str">
            <v>FT</v>
          </cell>
          <cell r="D854" t="str">
            <v>NO. 5 GFRP DEFORMED BARS</v>
          </cell>
          <cell r="F854">
            <v>0</v>
          </cell>
          <cell r="G854">
            <v>0</v>
          </cell>
        </row>
        <row r="855">
          <cell r="A855" t="str">
            <v>509E30031</v>
          </cell>
          <cell r="C855" t="str">
            <v>FT</v>
          </cell>
          <cell r="D855" t="str">
            <v>NO. 5 GFRP DEFORMED BARS, AS PER PLAN</v>
          </cell>
          <cell r="F855">
            <v>0</v>
          </cell>
          <cell r="G855">
            <v>0</v>
          </cell>
        </row>
        <row r="856">
          <cell r="A856" t="str">
            <v>509E30040</v>
          </cell>
          <cell r="C856" t="str">
            <v>FT</v>
          </cell>
          <cell r="D856" t="str">
            <v>NO. 6 GFRP DEFORMED BARS</v>
          </cell>
          <cell r="F856">
            <v>0</v>
          </cell>
          <cell r="G856">
            <v>0</v>
          </cell>
        </row>
        <row r="857">
          <cell r="A857" t="str">
            <v>509E30041</v>
          </cell>
          <cell r="C857" t="str">
            <v>FT</v>
          </cell>
          <cell r="D857" t="str">
            <v>NO. 6 GFRP DEFORMED BARS, AS PER PLAN</v>
          </cell>
          <cell r="F857">
            <v>0</v>
          </cell>
          <cell r="G857">
            <v>0</v>
          </cell>
        </row>
        <row r="858">
          <cell r="A858" t="str">
            <v>509E30050</v>
          </cell>
          <cell r="C858" t="str">
            <v>FT</v>
          </cell>
          <cell r="D858" t="str">
            <v>NO. 7 GFRP DEFORMED BARS</v>
          </cell>
          <cell r="F858">
            <v>0</v>
          </cell>
          <cell r="G858">
            <v>0</v>
          </cell>
        </row>
        <row r="859">
          <cell r="A859" t="str">
            <v>509E30051</v>
          </cell>
          <cell r="C859" t="str">
            <v>FT</v>
          </cell>
          <cell r="D859" t="str">
            <v>NO. 7 GFRP DEFORMED BARS, AS PER PLAN</v>
          </cell>
          <cell r="F859">
            <v>0</v>
          </cell>
          <cell r="G859">
            <v>0</v>
          </cell>
        </row>
        <row r="860">
          <cell r="A860" t="str">
            <v>509E30060</v>
          </cell>
          <cell r="C860" t="str">
            <v>FT</v>
          </cell>
          <cell r="D860" t="str">
            <v>NO. 8 GFRP DEFORMED BARS</v>
          </cell>
          <cell r="F860">
            <v>0</v>
          </cell>
          <cell r="G860">
            <v>0</v>
          </cell>
        </row>
        <row r="861">
          <cell r="A861" t="str">
            <v>509E30061</v>
          </cell>
          <cell r="C861" t="str">
            <v>FT</v>
          </cell>
          <cell r="D861" t="str">
            <v>NO. 8 GFRP DEFORMED BARS, AS PER PLAN</v>
          </cell>
          <cell r="F861">
            <v>0</v>
          </cell>
          <cell r="G861">
            <v>0</v>
          </cell>
        </row>
        <row r="862">
          <cell r="A862" t="str">
            <v>509E30070</v>
          </cell>
          <cell r="C862" t="str">
            <v>FT</v>
          </cell>
          <cell r="D862" t="str">
            <v>NO. 9 GFRP DEFORMED BARS</v>
          </cell>
          <cell r="F862">
            <v>0</v>
          </cell>
          <cell r="G862">
            <v>0</v>
          </cell>
        </row>
        <row r="863">
          <cell r="A863" t="str">
            <v>509E30071</v>
          </cell>
          <cell r="B863">
            <v>0</v>
          </cell>
          <cell r="C863" t="str">
            <v>CY</v>
          </cell>
          <cell r="D863" t="str">
            <v>CLASS QC2 CONCRETE, SUPERSTRUCTURE</v>
          </cell>
          <cell r="F863">
            <v>0</v>
          </cell>
          <cell r="G863">
            <v>0</v>
          </cell>
        </row>
        <row r="864">
          <cell r="A864" t="str">
            <v>509E30080</v>
          </cell>
          <cell r="B864">
            <v>0</v>
          </cell>
          <cell r="C864" t="str">
            <v>CY</v>
          </cell>
          <cell r="D864" t="str">
            <v>CLASS QC2 CONCRETE, SUPERSTRUCTURE, AS PER PLAN</v>
          </cell>
          <cell r="F864">
            <v>0</v>
          </cell>
          <cell r="G864">
            <v>0</v>
          </cell>
        </row>
        <row r="865">
          <cell r="A865" t="str">
            <v>509E30081</v>
          </cell>
          <cell r="B865">
            <v>0</v>
          </cell>
          <cell r="C865" t="str">
            <v>CY</v>
          </cell>
          <cell r="D865" t="str">
            <v>CLASS QC2 CONCRETE WITH QC/QA, SUPERSTRUCTURE</v>
          </cell>
          <cell r="F865">
            <v>0</v>
          </cell>
          <cell r="G865">
            <v>0</v>
          </cell>
        </row>
        <row r="866">
          <cell r="A866" t="str">
            <v>509E40000</v>
          </cell>
          <cell r="C866" t="str">
            <v>LB</v>
          </cell>
          <cell r="D866" t="str">
            <v>REINFORCING STEEL, MISC.:</v>
          </cell>
          <cell r="F866">
            <v>1</v>
          </cell>
          <cell r="G866">
            <v>1</v>
          </cell>
        </row>
        <row r="867">
          <cell r="A867" t="str">
            <v>510E09950</v>
          </cell>
          <cell r="C867" t="str">
            <v>EACH</v>
          </cell>
          <cell r="D867" t="str">
            <v>DOWEL HOLES WITH CEMENT GROUT</v>
          </cell>
          <cell r="F867">
            <v>0</v>
          </cell>
          <cell r="G867">
            <v>0</v>
          </cell>
        </row>
        <row r="868">
          <cell r="A868" t="str">
            <v>510E09951</v>
          </cell>
          <cell r="C868" t="str">
            <v>EACH</v>
          </cell>
          <cell r="D868" t="str">
            <v>DOWEL HOLES WITH CEMENT GROUT, AS PER PLAN</v>
          </cell>
          <cell r="F868">
            <v>0</v>
          </cell>
          <cell r="G868">
            <v>0</v>
          </cell>
        </row>
        <row r="869">
          <cell r="A869" t="str">
            <v>510E10000</v>
          </cell>
          <cell r="C869" t="str">
            <v>EACH</v>
          </cell>
          <cell r="D869" t="str">
            <v>DOWEL HOLES WITH NONSHRINK, NONMETALLIC GROUT</v>
          </cell>
          <cell r="F869">
            <v>0</v>
          </cell>
          <cell r="G869">
            <v>0</v>
          </cell>
        </row>
        <row r="870">
          <cell r="A870" t="str">
            <v>510E10001</v>
          </cell>
          <cell r="C870" t="str">
            <v>EACH</v>
          </cell>
          <cell r="D870" t="str">
            <v>DOWEL HOLES WITH NONSHRINK, NONMETALLIC GROUT, AS PER PLAN</v>
          </cell>
          <cell r="F870">
            <v>0</v>
          </cell>
          <cell r="G870">
            <v>0</v>
          </cell>
        </row>
        <row r="871">
          <cell r="A871" t="str">
            <v>511E21520</v>
          </cell>
          <cell r="C871" t="str">
            <v>CY</v>
          </cell>
          <cell r="D871" t="str">
            <v>CLASS QC2 CONCRETE, SUPERSTRUCTURE</v>
          </cell>
          <cell r="F871">
            <v>0</v>
          </cell>
          <cell r="G871" t="str">
            <v>BEAMS OR GIRDERS</v>
          </cell>
        </row>
        <row r="872">
          <cell r="A872" t="str">
            <v>511E21521</v>
          </cell>
          <cell r="C872" t="str">
            <v>CY</v>
          </cell>
          <cell r="D872" t="str">
            <v>CLASS QC2 CONCRETE, SUPERSTRUCTURE, AS PER PLAN</v>
          </cell>
          <cell r="F872">
            <v>0</v>
          </cell>
          <cell r="G872" t="str">
            <v>BEAMS OR GIRDERS</v>
          </cell>
        </row>
        <row r="873">
          <cell r="A873" t="str">
            <v>511E21522</v>
          </cell>
          <cell r="C873" t="str">
            <v>CY</v>
          </cell>
          <cell r="D873" t="str">
            <v>CLASS QC2 CONCRETE WITH QC/QA, SUPERSTRUCTURE</v>
          </cell>
          <cell r="F873">
            <v>0</v>
          </cell>
          <cell r="G873" t="str">
            <v>BEAMS OR GIRDERS</v>
          </cell>
        </row>
        <row r="874">
          <cell r="A874" t="str">
            <v>511E21523</v>
          </cell>
          <cell r="C874" t="str">
            <v>CY</v>
          </cell>
          <cell r="D874" t="str">
            <v>CLASS QC2 CONCRETE WITH QC/QA, SUPERSTRUCTURE, AS PER PLAN</v>
          </cell>
          <cell r="F874">
            <v>0</v>
          </cell>
          <cell r="G874" t="str">
            <v>BEAMS OR GIRDERS</v>
          </cell>
        </row>
        <row r="875">
          <cell r="A875" t="str">
            <v>511E31610</v>
          </cell>
          <cell r="C875" t="str">
            <v>CY</v>
          </cell>
          <cell r="D875" t="str">
            <v>CLASS QC2 CONCRETE, SUPERSTRUCTURE</v>
          </cell>
          <cell r="F875">
            <v>0</v>
          </cell>
          <cell r="G875" t="str">
            <v>COMP SLAB ON PRECAST BOX BEAM</v>
          </cell>
        </row>
        <row r="876">
          <cell r="A876" t="str">
            <v>511E31611</v>
          </cell>
          <cell r="C876" t="str">
            <v>CY</v>
          </cell>
          <cell r="D876" t="str">
            <v>CLASS QC2 CONCRETE, SUPERSTRUCTURE, AS PER PLAN</v>
          </cell>
          <cell r="F876">
            <v>0</v>
          </cell>
          <cell r="G876" t="str">
            <v>COMP SLAB ON PRECAST BOX BEAM</v>
          </cell>
        </row>
        <row r="877">
          <cell r="A877" t="str">
            <v>511E31612</v>
          </cell>
          <cell r="C877" t="str">
            <v>CY</v>
          </cell>
          <cell r="D877" t="str">
            <v>CLASS QC2 CONCRETE WITH QC/QA, SUPERSTRUCTURE</v>
          </cell>
          <cell r="F877">
            <v>0</v>
          </cell>
          <cell r="G877" t="str">
            <v>COMP SLAB ON PRECAST BOX BEAM</v>
          </cell>
        </row>
        <row r="878">
          <cell r="A878" t="str">
            <v>511E31613</v>
          </cell>
          <cell r="C878" t="str">
            <v>CY</v>
          </cell>
          <cell r="D878" t="str">
            <v>CLASS QC2 CONCRETE WITH QC/QA, SUPERSTRUCTURE, AS PER PLAN</v>
          </cell>
          <cell r="F878">
            <v>0</v>
          </cell>
          <cell r="G878" t="str">
            <v>COMP SLAB ON PRECAST BOX BEAM</v>
          </cell>
        </row>
        <row r="879">
          <cell r="A879" t="str">
            <v>511E32210</v>
          </cell>
          <cell r="C879" t="str">
            <v>CY</v>
          </cell>
          <cell r="D879" t="str">
            <v>CLASS QC2 CONCRETE, SUPERSTRUCTURE</v>
          </cell>
          <cell r="F879">
            <v>0</v>
          </cell>
          <cell r="G879" t="str">
            <v>CONTINUOUS CONCRETE SLAB</v>
          </cell>
        </row>
        <row r="880">
          <cell r="A880" t="str">
            <v>511E32211</v>
          </cell>
          <cell r="C880" t="str">
            <v>CY</v>
          </cell>
          <cell r="D880" t="str">
            <v>CLASS QC2 CONCRETE, SUPERSTRUCTURE, AS PER PLAN</v>
          </cell>
          <cell r="F880">
            <v>0</v>
          </cell>
          <cell r="G880" t="str">
            <v>CONTINUOUS CONCRETE SLAB</v>
          </cell>
        </row>
        <row r="881">
          <cell r="A881" t="str">
            <v>511E32212</v>
          </cell>
          <cell r="C881" t="str">
            <v>CY</v>
          </cell>
          <cell r="D881" t="str">
            <v>CLASS QC2 CONCRETE WITH QC/QA, SUPERSTRUCTURE</v>
          </cell>
          <cell r="F881">
            <v>0</v>
          </cell>
          <cell r="G881" t="str">
            <v>CONTINUOUS CONCRETE SLAB</v>
          </cell>
        </row>
        <row r="882">
          <cell r="A882" t="str">
            <v>511E32213</v>
          </cell>
          <cell r="C882" t="str">
            <v>CY</v>
          </cell>
          <cell r="D882" t="str">
            <v>CLASS QC2 CONCRETE WITH QC/QA, SUPERSTRUCTURE, AS PER PLAN</v>
          </cell>
          <cell r="F882">
            <v>0</v>
          </cell>
          <cell r="G882" t="str">
            <v>CONTINUOUS CONCRETE SLAB</v>
          </cell>
        </row>
        <row r="883">
          <cell r="A883" t="str">
            <v>511E33310</v>
          </cell>
          <cell r="C883" t="str">
            <v>CY</v>
          </cell>
          <cell r="D883" t="str">
            <v>CLASS QC2 CONCRETE, SUPERSTRUCTURE</v>
          </cell>
          <cell r="F883">
            <v>0</v>
          </cell>
          <cell r="G883">
            <v>0</v>
          </cell>
        </row>
        <row r="884">
          <cell r="A884" t="str">
            <v>511E33311</v>
          </cell>
          <cell r="C884" t="str">
            <v>CY</v>
          </cell>
          <cell r="D884" t="str">
            <v>CLASS QC2 CONCRETE, SUPERSTRUCTURE, AS PER PLAN</v>
          </cell>
          <cell r="F884">
            <v>0</v>
          </cell>
          <cell r="G884">
            <v>0</v>
          </cell>
        </row>
        <row r="885">
          <cell r="A885" t="str">
            <v>511E33312</v>
          </cell>
          <cell r="C885" t="str">
            <v>CY</v>
          </cell>
          <cell r="D885" t="str">
            <v>CLASS QC2 CONCRETE WITH QC/QA, SUPERSTRUCTURE</v>
          </cell>
          <cell r="F885">
            <v>0</v>
          </cell>
          <cell r="G885" t="str">
            <v>CONT. CONC SLAB INCL PIER CAPS</v>
          </cell>
        </row>
        <row r="886">
          <cell r="A886" t="str">
            <v>511E33313</v>
          </cell>
          <cell r="C886" t="str">
            <v>CY</v>
          </cell>
          <cell r="D886" t="str">
            <v>CLASS QC2 CONCRETE WITH QC/QA, SUPERSTRUCTURE, AS PER PLAN</v>
          </cell>
          <cell r="F886">
            <v>0</v>
          </cell>
          <cell r="G886" t="str">
            <v>CONT. CONC SLAB INCL PIER CAPS</v>
          </cell>
        </row>
        <row r="887">
          <cell r="A887" t="str">
            <v>511E33412</v>
          </cell>
          <cell r="C887" t="str">
            <v>CY</v>
          </cell>
          <cell r="D887" t="str">
            <v>CLASS QC2 CONCRETE, SUPERSTRUCTURE</v>
          </cell>
          <cell r="F887">
            <v>0</v>
          </cell>
          <cell r="G887" t="str">
            <v>SINGLE SPAN CONCRETE SLAB</v>
          </cell>
        </row>
        <row r="888">
          <cell r="A888" t="str">
            <v>511E33413</v>
          </cell>
          <cell r="C888" t="str">
            <v>CY</v>
          </cell>
          <cell r="D888" t="str">
            <v>CLASS QC2 CONCRETE, SUPERSTRUCTURE, AS PER PLAN</v>
          </cell>
          <cell r="F888">
            <v>0</v>
          </cell>
          <cell r="G888" t="str">
            <v>SINGLE SPAN CONCRETE SLAB</v>
          </cell>
        </row>
        <row r="889">
          <cell r="A889" t="str">
            <v>511E33414</v>
          </cell>
          <cell r="C889" t="str">
            <v>CY</v>
          </cell>
          <cell r="D889" t="str">
            <v>CLASS QC2 CONCRETE WITH QC/QA, SUPERSTRUCTURE</v>
          </cell>
          <cell r="F889">
            <v>0</v>
          </cell>
          <cell r="G889">
            <v>0</v>
          </cell>
        </row>
        <row r="890">
          <cell r="A890" t="str">
            <v>511E33415</v>
          </cell>
          <cell r="C890" t="str">
            <v>CY</v>
          </cell>
          <cell r="D890" t="str">
            <v>CLASS QC2 CONCRETE WITH QC/QA, SUPERSTRUCTURE, AS PER PLAN</v>
          </cell>
          <cell r="F890">
            <v>0</v>
          </cell>
          <cell r="G890">
            <v>0</v>
          </cell>
        </row>
        <row r="891">
          <cell r="A891" t="str">
            <v>511E33416</v>
          </cell>
          <cell r="C891" t="str">
            <v>CY</v>
          </cell>
          <cell r="D891" t="str">
            <v>CLASS QC2 CONCRETE, SUPERSTRUCTURE</v>
          </cell>
          <cell r="F891">
            <v>0</v>
          </cell>
          <cell r="G891">
            <v>0</v>
          </cell>
        </row>
        <row r="892">
          <cell r="A892" t="str">
            <v>511E33417</v>
          </cell>
          <cell r="C892" t="str">
            <v>CY</v>
          </cell>
          <cell r="D892" t="str">
            <v>CLASS QC2 CONCRETE, SUPERSTRUCTURE, AS PER PLAN</v>
          </cell>
          <cell r="F892">
            <v>0</v>
          </cell>
          <cell r="G892">
            <v>0</v>
          </cell>
        </row>
        <row r="893">
          <cell r="A893" t="str">
            <v>511E33418</v>
          </cell>
          <cell r="C893" t="str">
            <v>CY</v>
          </cell>
          <cell r="D893" t="str">
            <v>CLASS QC2 CONCRETE WITH QC/QA, SUPERSTRUCTURE</v>
          </cell>
          <cell r="F893">
            <v>0</v>
          </cell>
          <cell r="G893" t="str">
            <v>DIAPHRAGMS FOR CONC I-BEAMS</v>
          </cell>
        </row>
        <row r="894">
          <cell r="A894" t="str">
            <v>511E33419</v>
          </cell>
          <cell r="C894" t="str">
            <v>CY</v>
          </cell>
          <cell r="D894" t="str">
            <v>CLASS QC2 CONCRETE WITH QC/QA, SUPERSTRUCTURE, AS PER PLAN</v>
          </cell>
          <cell r="F894">
            <v>0</v>
          </cell>
          <cell r="G894" t="str">
            <v>DIAPHRAGMS FOR CONC I-BEAMS</v>
          </cell>
        </row>
        <row r="895">
          <cell r="A895" t="str">
            <v>511E33500</v>
          </cell>
          <cell r="C895" t="str">
            <v>EACH</v>
          </cell>
          <cell r="D895" t="str">
            <v>SEMI-INTEGRAL DIAPHRAGM GUIDE</v>
          </cell>
          <cell r="F895">
            <v>0</v>
          </cell>
          <cell r="G895">
            <v>0</v>
          </cell>
        </row>
        <row r="896">
          <cell r="A896" t="str">
            <v>511E33501</v>
          </cell>
          <cell r="C896" t="str">
            <v>EACH</v>
          </cell>
          <cell r="D896" t="str">
            <v>SEMI-INTEGRAL DIAPHRAGM GUIDE, AS PER PLAN</v>
          </cell>
          <cell r="F896">
            <v>0</v>
          </cell>
          <cell r="G896">
            <v>0</v>
          </cell>
        </row>
        <row r="897">
          <cell r="A897" t="str">
            <v>511E34410</v>
          </cell>
          <cell r="C897" t="str">
            <v>CY</v>
          </cell>
          <cell r="D897" t="str">
            <v>CLASS QC2 CONCRETE, SUPERSTRUCTURE</v>
          </cell>
          <cell r="F897">
            <v>0</v>
          </cell>
          <cell r="G897" t="str">
            <v>REPAIR OR RECONSTRUCTION</v>
          </cell>
        </row>
        <row r="898">
          <cell r="A898" t="str">
            <v>511E34411</v>
          </cell>
          <cell r="C898" t="str">
            <v>CY</v>
          </cell>
          <cell r="D898" t="str">
            <v>CLASS QC2 CONCRETE, SUPERSTRUCTURE, AS PER PLAN</v>
          </cell>
          <cell r="F898">
            <v>0</v>
          </cell>
          <cell r="G898" t="str">
            <v>REPAIR OR RECONSTRUCTION</v>
          </cell>
        </row>
        <row r="899">
          <cell r="A899" t="str">
            <v>511E34412</v>
          </cell>
          <cell r="C899" t="str">
            <v>CY</v>
          </cell>
          <cell r="D899" t="str">
            <v>CLASS QC2 CONCRETE WITH QC/QA, SUPERSTRUCTURE</v>
          </cell>
          <cell r="F899">
            <v>0</v>
          </cell>
          <cell r="G899" t="str">
            <v>REPAIR OR RECONSTRUCTION</v>
          </cell>
        </row>
        <row r="900">
          <cell r="A900" t="str">
            <v>511E34413</v>
          </cell>
          <cell r="C900" t="str">
            <v>CY</v>
          </cell>
          <cell r="D900" t="str">
            <v>CLASS QC2 CONCRETE WITH QC/QA, SUPERSTRUCTURE, AS PER PLAN</v>
          </cell>
          <cell r="F900">
            <v>0</v>
          </cell>
          <cell r="G900" t="str">
            <v>REPAIR OR RECONSTRUCTION</v>
          </cell>
        </row>
        <row r="901">
          <cell r="A901" t="str">
            <v>511E34416</v>
          </cell>
          <cell r="C901" t="str">
            <v>CY</v>
          </cell>
          <cell r="D901" t="str">
            <v>CLASS QC SCC CONCRETE, SUPERSTRUCTURE</v>
          </cell>
          <cell r="F901">
            <v>0</v>
          </cell>
          <cell r="G901">
            <v>0</v>
          </cell>
        </row>
        <row r="902">
          <cell r="A902" t="str">
            <v>511E34417</v>
          </cell>
          <cell r="C902" t="str">
            <v>CY</v>
          </cell>
          <cell r="D902" t="str">
            <v>CLASS QC SCC CONCRETE, SUPERSTRUCTURE, AS PER PLAN</v>
          </cell>
          <cell r="F902">
            <v>0</v>
          </cell>
          <cell r="G902">
            <v>0</v>
          </cell>
        </row>
        <row r="903">
          <cell r="A903" t="str">
            <v>511E34418</v>
          </cell>
          <cell r="C903" t="str">
            <v>CY</v>
          </cell>
          <cell r="D903" t="str">
            <v>CLASS QC SCC CONCRETE WITH QC/QA, SUPERSTRUCTURE</v>
          </cell>
          <cell r="F903">
            <v>0</v>
          </cell>
          <cell r="G903">
            <v>0</v>
          </cell>
        </row>
        <row r="904">
          <cell r="A904" t="str">
            <v>511E34419</v>
          </cell>
          <cell r="C904" t="str">
            <v>CY</v>
          </cell>
          <cell r="D904" t="str">
            <v>CLASS QC SCC CONCRETE WITH QC/QA, SUPERSTRUCTURE, AS PER PLAN</v>
          </cell>
          <cell r="F904">
            <v>0</v>
          </cell>
          <cell r="G904">
            <v>0</v>
          </cell>
        </row>
        <row r="905">
          <cell r="A905" t="str">
            <v>511E34422</v>
          </cell>
          <cell r="C905" t="str">
            <v>SF</v>
          </cell>
          <cell r="D905" t="str">
            <v>CLASS QC2 CONCRETE, SIDEWALK WEARING SURFACE</v>
          </cell>
          <cell r="F905">
            <v>0</v>
          </cell>
          <cell r="G905">
            <v>0</v>
          </cell>
        </row>
        <row r="906">
          <cell r="A906" t="str">
            <v>511E34423</v>
          </cell>
          <cell r="C906" t="str">
            <v>SF</v>
          </cell>
          <cell r="D906" t="str">
            <v>CLASS QC2 CONCRETE, SIDEWALK WEARING SURFACE, AS PER PLAN</v>
          </cell>
          <cell r="F906">
            <v>0</v>
          </cell>
          <cell r="G906">
            <v>0</v>
          </cell>
        </row>
        <row r="907">
          <cell r="A907" t="str">
            <v>511E34424</v>
          </cell>
          <cell r="C907" t="str">
            <v>SF</v>
          </cell>
          <cell r="D907" t="str">
            <v>CLASS QC2 CONCRETE WITH QC/QA, SIDEWALK WEARING SURFACE</v>
          </cell>
          <cell r="F907">
            <v>0</v>
          </cell>
          <cell r="G907">
            <v>0</v>
          </cell>
        </row>
        <row r="908">
          <cell r="A908" t="str">
            <v>511E34425</v>
          </cell>
          <cell r="C908" t="str">
            <v>SF</v>
          </cell>
          <cell r="D908" t="str">
            <v>CLASS QC2 CONCRETE WITH QC/QA, SIDEWALK WEARING SURFACE, AS PER PLAN</v>
          </cell>
          <cell r="F908">
            <v>0</v>
          </cell>
          <cell r="G908">
            <v>0</v>
          </cell>
        </row>
        <row r="909">
          <cell r="A909" t="str">
            <v>511E34440</v>
          </cell>
          <cell r="C909" t="str">
            <v>SY</v>
          </cell>
          <cell r="D909" t="str">
            <v>CLASS QC2 CONCRETE, BRIDGE DECK</v>
          </cell>
          <cell r="F909">
            <v>0</v>
          </cell>
          <cell r="G909" t="str">
            <v>CHECK UNIT OF MEASURE</v>
          </cell>
        </row>
        <row r="910">
          <cell r="A910" t="str">
            <v>511E34441</v>
          </cell>
          <cell r="C910" t="str">
            <v>SY</v>
          </cell>
          <cell r="D910" t="str">
            <v>CLASS QC2 CONCRETE, BRIDGE DECK, AS PER PLAN</v>
          </cell>
          <cell r="F910">
            <v>0</v>
          </cell>
          <cell r="G910" t="str">
            <v>CHECK UNIT OF MEASURE</v>
          </cell>
        </row>
        <row r="911">
          <cell r="A911" t="str">
            <v>511E34442</v>
          </cell>
          <cell r="C911" t="str">
            <v>SY</v>
          </cell>
          <cell r="D911" t="str">
            <v>CLASS QC2 CONCRETE WITH QC/QA, BRIDGE DECK</v>
          </cell>
          <cell r="F911">
            <v>0</v>
          </cell>
          <cell r="G911" t="str">
            <v>CHECK UNIT OF MEASURE</v>
          </cell>
        </row>
        <row r="912">
          <cell r="A912" t="str">
            <v>511E34443</v>
          </cell>
          <cell r="C912" t="str">
            <v>SY</v>
          </cell>
          <cell r="D912" t="str">
            <v>CLASS QC2 CONCRETE WITH QC/QA, BRIDGE DECK, AS PER PLAN</v>
          </cell>
          <cell r="F912">
            <v>0</v>
          </cell>
          <cell r="G912" t="str">
            <v>CHECK UNIT OF MEASURE</v>
          </cell>
        </row>
        <row r="913">
          <cell r="A913" t="str">
            <v>511E34444</v>
          </cell>
          <cell r="C913" t="str">
            <v>CY</v>
          </cell>
          <cell r="D913" t="str">
            <v>CLASS QC2 CONCRETE, BRIDGE DECK</v>
          </cell>
          <cell r="F913">
            <v>0</v>
          </cell>
          <cell r="G913" t="str">
            <v>CHECK UNIT OF MEASURE</v>
          </cell>
        </row>
        <row r="914">
          <cell r="A914" t="str">
            <v>511E34445</v>
          </cell>
          <cell r="C914" t="str">
            <v>CY</v>
          </cell>
          <cell r="D914" t="str">
            <v>CLASS QC2 CONCRETE, BRIDGE DECK, AS PER PLAN</v>
          </cell>
          <cell r="F914">
            <v>0</v>
          </cell>
          <cell r="G914" t="str">
            <v>CHECK UNIT OF MEASURE</v>
          </cell>
        </row>
        <row r="915">
          <cell r="A915" t="str">
            <v>511E34446</v>
          </cell>
          <cell r="C915" t="str">
            <v>CY</v>
          </cell>
          <cell r="D915" t="str">
            <v>CLASS QC2 CONCRETE WITH QC/QA, BRIDGE DECK</v>
          </cell>
          <cell r="F915">
            <v>0</v>
          </cell>
          <cell r="G915" t="str">
            <v>CHECK UNIT OF MEASURE</v>
          </cell>
        </row>
        <row r="916">
          <cell r="A916" t="str">
            <v>511E34447</v>
          </cell>
          <cell r="C916" t="str">
            <v>CY</v>
          </cell>
          <cell r="D916" t="str">
            <v>CLASS QC2 CONCRETE WITH QC/QA, BRIDGE DECK, AS PER PLAN</v>
          </cell>
          <cell r="F916">
            <v>0</v>
          </cell>
          <cell r="G916" t="str">
            <v>CHECK UNIT OF MEASURE</v>
          </cell>
        </row>
        <row r="917">
          <cell r="A917" t="str">
            <v>511E34448</v>
          </cell>
          <cell r="C917" t="str">
            <v>CY</v>
          </cell>
          <cell r="D917" t="str">
            <v>CLASS QC2 CONCRETE, BRIDGE DECK (PARAPET)</v>
          </cell>
          <cell r="F917">
            <v>0</v>
          </cell>
          <cell r="G917" t="str">
            <v>CHECK UNIT OF MEASURE</v>
          </cell>
        </row>
        <row r="918">
          <cell r="A918" t="str">
            <v>511E34449</v>
          </cell>
          <cell r="C918" t="str">
            <v>CY</v>
          </cell>
          <cell r="D918" t="str">
            <v>CLASS QC2 CONCRETE, BRIDGE DECK (PARAPET), AS PER PLAN</v>
          </cell>
          <cell r="F918">
            <v>0</v>
          </cell>
          <cell r="G918" t="str">
            <v>CHECK UNIT OF MEASURE</v>
          </cell>
        </row>
        <row r="919">
          <cell r="A919" t="str">
            <v>511E34450</v>
          </cell>
          <cell r="C919" t="str">
            <v>CY</v>
          </cell>
          <cell r="D919" t="str">
            <v>CLASS QC2 CONCRETE WITH QC/QA, BRIDGE DECK (PARAPET)</v>
          </cell>
          <cell r="F919">
            <v>0</v>
          </cell>
          <cell r="G919">
            <v>0</v>
          </cell>
        </row>
        <row r="920">
          <cell r="A920" t="str">
            <v>511E34451</v>
          </cell>
          <cell r="C920" t="str">
            <v>CY</v>
          </cell>
          <cell r="D920" t="str">
            <v>CLASS QC2 CONCRETE WITH QC/QA, BRIDGE DECK (PARAPET), AS PER PLAN</v>
          </cell>
          <cell r="F920">
            <v>0</v>
          </cell>
          <cell r="G920">
            <v>0</v>
          </cell>
        </row>
        <row r="921">
          <cell r="A921" t="str">
            <v>511E34460</v>
          </cell>
          <cell r="C921" t="str">
            <v>CY</v>
          </cell>
          <cell r="D921" t="str">
            <v>CLASS QC SCC CONCRETE, BRIDGE DECK (PARAPET)</v>
          </cell>
          <cell r="F921">
            <v>0</v>
          </cell>
          <cell r="G921">
            <v>0</v>
          </cell>
        </row>
        <row r="922">
          <cell r="A922" t="str">
            <v>511E34461</v>
          </cell>
          <cell r="C922" t="str">
            <v>CY</v>
          </cell>
          <cell r="D922" t="str">
            <v>CLASS QC SCC CONCRETE, BRIDGE DECK (PARAPET), AS PER PLAN</v>
          </cell>
          <cell r="F922">
            <v>0</v>
          </cell>
          <cell r="G922">
            <v>0</v>
          </cell>
        </row>
        <row r="923">
          <cell r="A923" t="str">
            <v>511E34462</v>
          </cell>
          <cell r="C923" t="str">
            <v>CY</v>
          </cell>
          <cell r="D923" t="str">
            <v>CLASS QC SCC CONCRETE WITH QC/QA, BRIDGE DECK (PARAPET)</v>
          </cell>
          <cell r="F923">
            <v>0</v>
          </cell>
          <cell r="G923">
            <v>0</v>
          </cell>
        </row>
        <row r="924">
          <cell r="A924" t="str">
            <v>511E34463</v>
          </cell>
          <cell r="C924" t="str">
            <v>CY</v>
          </cell>
          <cell r="D924" t="str">
            <v>CLASS QC SCC CONCRETE WITH QC/QA, BRIDGE DECK (PARAPET), AS PER PLAN</v>
          </cell>
          <cell r="F924">
            <v>0</v>
          </cell>
          <cell r="G924">
            <v>0</v>
          </cell>
        </row>
        <row r="925">
          <cell r="A925" t="str">
            <v>511E40510</v>
          </cell>
          <cell r="C925" t="str">
            <v>CY</v>
          </cell>
          <cell r="D925" t="str">
            <v>CLASS QC1 CONCRETE, PIER ABOVE FOOTINGS</v>
          </cell>
          <cell r="F925">
            <v>0</v>
          </cell>
          <cell r="G925" t="str">
            <v>WALLS</v>
          </cell>
        </row>
        <row r="926">
          <cell r="A926" t="str">
            <v>511E40511</v>
          </cell>
          <cell r="C926" t="str">
            <v>CY</v>
          </cell>
          <cell r="D926" t="str">
            <v>CLASS QC1 CONCRETE, PIER ABOVE FOOTINGS, AS PER PLAN</v>
          </cell>
          <cell r="F926">
            <v>0</v>
          </cell>
          <cell r="G926" t="str">
            <v>WALLS</v>
          </cell>
        </row>
        <row r="927">
          <cell r="A927" t="str">
            <v>511E40512</v>
          </cell>
          <cell r="C927" t="str">
            <v>CY</v>
          </cell>
          <cell r="D927" t="str">
            <v>CLASS QC1 CONCRETE WITH QC/QA, PIER ABOVE FOOTINGS</v>
          </cell>
          <cell r="F927">
            <v>0</v>
          </cell>
          <cell r="G927">
            <v>0</v>
          </cell>
        </row>
        <row r="928">
          <cell r="A928" t="str">
            <v>511E40513</v>
          </cell>
          <cell r="C928" t="str">
            <v>CY</v>
          </cell>
          <cell r="D928" t="str">
            <v>CLASS QC1 CONCRETE WITH QC/QA, PIER ABOVE FOOTINGS, AS PER PLAN</v>
          </cell>
          <cell r="F928">
            <v>0</v>
          </cell>
          <cell r="G928">
            <v>0</v>
          </cell>
        </row>
        <row r="929">
          <cell r="A929" t="str">
            <v>511E41010</v>
          </cell>
          <cell r="C929" t="str">
            <v>CY</v>
          </cell>
          <cell r="D929" t="str">
            <v>CLASS QC1 CONCRETE, PIER ABOVE FOOTINGS</v>
          </cell>
          <cell r="F929">
            <v>0</v>
          </cell>
          <cell r="G929">
            <v>0</v>
          </cell>
        </row>
        <row r="930">
          <cell r="A930" t="str">
            <v>511E41011</v>
          </cell>
          <cell r="C930" t="str">
            <v>CY</v>
          </cell>
          <cell r="D930" t="str">
            <v>CLASS QC1 CONCRETE, PIER ABOVE FOOTINGS, AS PER PLAN</v>
          </cell>
          <cell r="F930">
            <v>0</v>
          </cell>
          <cell r="G930">
            <v>0</v>
          </cell>
        </row>
        <row r="931">
          <cell r="A931" t="str">
            <v>511E41012</v>
          </cell>
          <cell r="C931" t="str">
            <v>CY</v>
          </cell>
          <cell r="D931" t="str">
            <v>CLASS QC1 CONCRETE WITH QC/QA, PIER ABOVE FOOTINGS</v>
          </cell>
          <cell r="F931">
            <v>0</v>
          </cell>
          <cell r="G931">
            <v>0</v>
          </cell>
        </row>
        <row r="932">
          <cell r="A932" t="str">
            <v>511E41013</v>
          </cell>
          <cell r="C932" t="str">
            <v>CY</v>
          </cell>
          <cell r="D932" t="str">
            <v>CLASS QC1 CONCRETE WITH QC/QA, PIER ABOVE FOOTINGS, AS PER PLAN</v>
          </cell>
          <cell r="F932">
            <v>0</v>
          </cell>
          <cell r="G932">
            <v>0</v>
          </cell>
        </row>
        <row r="933">
          <cell r="A933" t="str">
            <v>511E41510</v>
          </cell>
          <cell r="C933" t="str">
            <v>CY</v>
          </cell>
          <cell r="D933" t="str">
            <v>CLASS QC1 CONCRETE, PIER ABOVE FOOTINGS</v>
          </cell>
          <cell r="F933">
            <v>0</v>
          </cell>
          <cell r="G933">
            <v>0</v>
          </cell>
        </row>
        <row r="934">
          <cell r="A934" t="str">
            <v>511E41512</v>
          </cell>
          <cell r="C934" t="str">
            <v>CY</v>
          </cell>
          <cell r="D934" t="str">
            <v>CLASS QC1 CONCRETE WITH QC/QA, PIER ABOVE FOOTINGS</v>
          </cell>
          <cell r="F934">
            <v>0</v>
          </cell>
          <cell r="G934">
            <v>0</v>
          </cell>
        </row>
        <row r="935">
          <cell r="A935" t="str">
            <v>511E42010</v>
          </cell>
          <cell r="C935" t="str">
            <v>CY</v>
          </cell>
          <cell r="D935" t="str">
            <v>CLASS QC1 CONCRETE, PIER ABOVE FOOTINGS</v>
          </cell>
          <cell r="F935">
            <v>0</v>
          </cell>
          <cell r="G935">
            <v>0</v>
          </cell>
        </row>
        <row r="936">
          <cell r="A936" t="str">
            <v>511E42011</v>
          </cell>
          <cell r="C936" t="str">
            <v>CY</v>
          </cell>
          <cell r="D936" t="str">
            <v>CLASS QC1 CONCRETE, PIER ABOVE FOOTINGS, AS PER PLAN</v>
          </cell>
          <cell r="F936">
            <v>0</v>
          </cell>
          <cell r="G936">
            <v>0</v>
          </cell>
        </row>
        <row r="937">
          <cell r="A937" t="str">
            <v>511E42012</v>
          </cell>
          <cell r="C937" t="str">
            <v>CY</v>
          </cell>
          <cell r="D937" t="str">
            <v>CLASS QC1 CONCRETE WITH QC/QA, PIER ABOVE FOOTINGS</v>
          </cell>
          <cell r="F937">
            <v>0</v>
          </cell>
          <cell r="G937">
            <v>0</v>
          </cell>
        </row>
        <row r="938">
          <cell r="A938" t="str">
            <v>511E42013</v>
          </cell>
          <cell r="C938" t="str">
            <v>CY</v>
          </cell>
          <cell r="D938" t="str">
            <v>CLASS QC1 CONCRETE WITH QC/QA, PIER ABOVE FOOTINGS, AS PER PLAN</v>
          </cell>
          <cell r="F938">
            <v>0</v>
          </cell>
          <cell r="G938">
            <v>0</v>
          </cell>
        </row>
        <row r="939">
          <cell r="A939" t="str">
            <v>511E42510</v>
          </cell>
          <cell r="C939" t="str">
            <v>CY</v>
          </cell>
          <cell r="D939" t="str">
            <v>CLASS QC1 CONCRETE, PIER CAP</v>
          </cell>
          <cell r="F939">
            <v>0</v>
          </cell>
          <cell r="G939">
            <v>0</v>
          </cell>
        </row>
        <row r="940">
          <cell r="A940" t="str">
            <v>511E42511</v>
          </cell>
          <cell r="C940" t="str">
            <v>CY</v>
          </cell>
          <cell r="D940" t="str">
            <v>CLASS QC1 CONCRETE, PIER CAP, AS PER PLAN</v>
          </cell>
          <cell r="F940">
            <v>0</v>
          </cell>
          <cell r="G940">
            <v>0</v>
          </cell>
        </row>
        <row r="941">
          <cell r="A941" t="str">
            <v>511E42512</v>
          </cell>
          <cell r="C941" t="str">
            <v>CY</v>
          </cell>
          <cell r="D941" t="str">
            <v>CLASS QC1 CONCRETE WITH QC/QA, PIER CAP</v>
          </cell>
          <cell r="F941">
            <v>0</v>
          </cell>
          <cell r="G941">
            <v>0</v>
          </cell>
        </row>
        <row r="942">
          <cell r="A942" t="str">
            <v>511E42513</v>
          </cell>
          <cell r="C942" t="str">
            <v>CY</v>
          </cell>
          <cell r="D942" t="str">
            <v>CLASS QC1 CONCRETE WITH QC/QA, PIER CAP, AS PER PLAN</v>
          </cell>
          <cell r="F942">
            <v>0</v>
          </cell>
          <cell r="G942">
            <v>0</v>
          </cell>
        </row>
        <row r="943">
          <cell r="A943" t="str">
            <v>511E43210</v>
          </cell>
          <cell r="C943" t="str">
            <v>CY</v>
          </cell>
          <cell r="D943" t="str">
            <v>CLASS QC1 CONCRETE, PIER</v>
          </cell>
          <cell r="F943">
            <v>0</v>
          </cell>
          <cell r="G943">
            <v>0</v>
          </cell>
        </row>
        <row r="944">
          <cell r="A944" t="str">
            <v>511E43211</v>
          </cell>
          <cell r="C944" t="str">
            <v>CY</v>
          </cell>
          <cell r="D944" t="str">
            <v>CLASS QC1 CONCRETE, PIER, AS PER PLAN</v>
          </cell>
          <cell r="F944">
            <v>0</v>
          </cell>
          <cell r="G944">
            <v>0</v>
          </cell>
        </row>
        <row r="945">
          <cell r="A945" t="str">
            <v>511E43212</v>
          </cell>
          <cell r="C945" t="str">
            <v>CY</v>
          </cell>
          <cell r="D945" t="str">
            <v>CLASS QC1 CONCRETE WITH QC/QA, PIER</v>
          </cell>
          <cell r="F945">
            <v>0</v>
          </cell>
          <cell r="G945" t="str">
            <v>REPAIR OR RECONSTRUCTION</v>
          </cell>
        </row>
        <row r="946">
          <cell r="A946" t="str">
            <v>511E43213</v>
          </cell>
          <cell r="C946" t="str">
            <v>CY</v>
          </cell>
          <cell r="D946" t="str">
            <v>CLASS QC1 CONCRETE WITH QC/QA, PIER, AS PER PLAN</v>
          </cell>
          <cell r="F946">
            <v>0</v>
          </cell>
          <cell r="G946" t="str">
            <v>REPAIR OR RECONSTRUCTION</v>
          </cell>
        </row>
        <row r="947">
          <cell r="A947" t="str">
            <v>511E43220</v>
          </cell>
          <cell r="C947" t="str">
            <v>CY</v>
          </cell>
          <cell r="D947" t="str">
            <v>CLASS QC SCC CONCRETE, PIER</v>
          </cell>
          <cell r="F947">
            <v>0</v>
          </cell>
          <cell r="G947">
            <v>0</v>
          </cell>
        </row>
        <row r="948">
          <cell r="A948" t="str">
            <v>511E43221</v>
          </cell>
          <cell r="C948" t="str">
            <v>CY</v>
          </cell>
          <cell r="D948" t="str">
            <v>CLASS QC SCC CONCRETE, PIER, AS PER PLAN</v>
          </cell>
          <cell r="F948">
            <v>0</v>
          </cell>
          <cell r="G948">
            <v>0</v>
          </cell>
        </row>
        <row r="949">
          <cell r="A949" t="str">
            <v>511E43222</v>
          </cell>
          <cell r="C949" t="str">
            <v>CY</v>
          </cell>
          <cell r="D949" t="str">
            <v>CLASS QC SCC CONCRETE WITH QC/QA, PIER</v>
          </cell>
          <cell r="F949">
            <v>0</v>
          </cell>
          <cell r="G949">
            <v>0</v>
          </cell>
        </row>
        <row r="950">
          <cell r="A950" t="str">
            <v>511E43223</v>
          </cell>
          <cell r="C950" t="str">
            <v>CY</v>
          </cell>
          <cell r="D950" t="str">
            <v>CLASS QC SCC CONCRETE WITH QC/QA, PIER, AS PER PLAN</v>
          </cell>
          <cell r="F950">
            <v>0</v>
          </cell>
          <cell r="G950">
            <v>0</v>
          </cell>
        </row>
        <row r="951">
          <cell r="A951" t="str">
            <v>511E43260</v>
          </cell>
          <cell r="C951" t="str">
            <v>CY</v>
          </cell>
          <cell r="D951" t="str">
            <v>CLASS QC2 CONCRETE, PIER CAP</v>
          </cell>
          <cell r="F951">
            <v>0</v>
          </cell>
          <cell r="G951">
            <v>0</v>
          </cell>
        </row>
        <row r="952">
          <cell r="A952" t="str">
            <v>511E43262</v>
          </cell>
          <cell r="C952" t="str">
            <v>CY</v>
          </cell>
          <cell r="D952" t="str">
            <v>CLASS QC2 CONCRETE WITH QC/QA, PIER CAP</v>
          </cell>
          <cell r="F952">
            <v>0</v>
          </cell>
          <cell r="G952">
            <v>0</v>
          </cell>
        </row>
        <row r="953">
          <cell r="A953" t="str">
            <v>511E43510</v>
          </cell>
          <cell r="C953" t="str">
            <v>CY</v>
          </cell>
          <cell r="D953" t="str">
            <v>CLASS QC1 CONCRETE, ABUTMENT INCLUDING FOOTING</v>
          </cell>
          <cell r="F953">
            <v>0</v>
          </cell>
          <cell r="G953">
            <v>0</v>
          </cell>
        </row>
        <row r="954">
          <cell r="A954" t="str">
            <v>511E43511</v>
          </cell>
          <cell r="C954" t="str">
            <v>CY</v>
          </cell>
          <cell r="D954" t="str">
            <v>CLASS QC1 CONCRETE, ABUTMENT INCLUDING FOOTING, AS PER PLAN</v>
          </cell>
          <cell r="F954">
            <v>0</v>
          </cell>
          <cell r="G954">
            <v>0</v>
          </cell>
        </row>
        <row r="955">
          <cell r="A955" t="str">
            <v>511E43512</v>
          </cell>
          <cell r="C955" t="str">
            <v>CY</v>
          </cell>
          <cell r="D955" t="str">
            <v>CLASS QC1 CONCRETE WITH QC/QA, ABUTMENT INCLUDING FOOTING</v>
          </cell>
          <cell r="F955">
            <v>0</v>
          </cell>
          <cell r="G955">
            <v>0</v>
          </cell>
        </row>
        <row r="956">
          <cell r="A956" t="str">
            <v>511E43513</v>
          </cell>
          <cell r="C956" t="str">
            <v>CY</v>
          </cell>
          <cell r="D956" t="str">
            <v>CLASS QC1 CONCRETE WITH QC/QA, ABUTMENT INCLUDING FOOTING, AS PER PLAN</v>
          </cell>
          <cell r="F956">
            <v>0</v>
          </cell>
          <cell r="G956">
            <v>0</v>
          </cell>
        </row>
        <row r="957">
          <cell r="A957" t="str">
            <v>511E44110</v>
          </cell>
          <cell r="C957" t="str">
            <v>CY</v>
          </cell>
          <cell r="D957" t="str">
            <v>CLASS QC1 CONCRETE, ABUTMENT NOT INCLUDING FOOTING</v>
          </cell>
          <cell r="F957">
            <v>0</v>
          </cell>
          <cell r="G957">
            <v>0</v>
          </cell>
        </row>
        <row r="958">
          <cell r="A958" t="str">
            <v>511E44111</v>
          </cell>
          <cell r="C958" t="str">
            <v>CY</v>
          </cell>
          <cell r="D958" t="str">
            <v>CLASS QC1 CONCRETE, ABUTMENT NOT INCLUDING FOOTING, AS PER PLAN</v>
          </cell>
          <cell r="F958">
            <v>0</v>
          </cell>
          <cell r="G958">
            <v>0</v>
          </cell>
        </row>
        <row r="959">
          <cell r="A959" t="str">
            <v>511E44112</v>
          </cell>
          <cell r="C959" t="str">
            <v>CY</v>
          </cell>
          <cell r="D959" t="str">
            <v>CLASS QC1 CONCRETE WITH QC/QA, ABUTMENT NOT INCLUDING FOOTING</v>
          </cell>
          <cell r="F959">
            <v>0</v>
          </cell>
          <cell r="G959">
            <v>0</v>
          </cell>
        </row>
        <row r="960">
          <cell r="A960" t="str">
            <v>511E44113</v>
          </cell>
          <cell r="C960" t="str">
            <v>CY</v>
          </cell>
          <cell r="D960" t="str">
            <v>CLASS QC1 CONCRETE WITH QC/QA, ABUTMENT NOT INCLUDING FOOTING, AS PER PLAN</v>
          </cell>
          <cell r="F960">
            <v>0</v>
          </cell>
          <cell r="G960">
            <v>0</v>
          </cell>
        </row>
        <row r="961">
          <cell r="A961" t="str">
            <v>511E45600</v>
          </cell>
          <cell r="C961" t="str">
            <v>CY</v>
          </cell>
          <cell r="D961" t="str">
            <v>CLASS QC4 MASS CONCRETE, SUBSTRUCTURE</v>
          </cell>
          <cell r="F961">
            <v>0</v>
          </cell>
          <cell r="G961">
            <v>0</v>
          </cell>
        </row>
        <row r="962">
          <cell r="A962" t="str">
            <v>511E45601</v>
          </cell>
          <cell r="C962" t="str">
            <v>CY</v>
          </cell>
          <cell r="D962" t="str">
            <v>CLASS QC4 MASS CONCRETE, SUBSTRUCTURE, AS PER PLAN</v>
          </cell>
          <cell r="F962">
            <v>0</v>
          </cell>
          <cell r="G962">
            <v>0</v>
          </cell>
        </row>
        <row r="963">
          <cell r="A963" t="str">
            <v>511E45602</v>
          </cell>
          <cell r="C963" t="str">
            <v>CY</v>
          </cell>
          <cell r="D963" t="str">
            <v>CLASS QC4 MASS CONCRETE, SUBSTRUCTURE WITH QC/QA</v>
          </cell>
          <cell r="F963">
            <v>0</v>
          </cell>
          <cell r="G963">
            <v>0</v>
          </cell>
        </row>
        <row r="964">
          <cell r="A964" t="str">
            <v>511E45603</v>
          </cell>
          <cell r="C964" t="str">
            <v>CY</v>
          </cell>
          <cell r="D964" t="str">
            <v>CLASS QC4 MASS CONCRETE, SUBSTRUCTURE WITH QC/QA, AS PER PLAN</v>
          </cell>
          <cell r="F964">
            <v>0</v>
          </cell>
          <cell r="G964">
            <v>0</v>
          </cell>
        </row>
        <row r="965">
          <cell r="A965" t="str">
            <v>511E45650</v>
          </cell>
          <cell r="C965" t="str">
            <v>CY</v>
          </cell>
          <cell r="D965" t="str">
            <v>CLASS QC4 MASS CONCRETE, SUPERSTRUCTURE</v>
          </cell>
          <cell r="F965">
            <v>0</v>
          </cell>
          <cell r="G965">
            <v>0</v>
          </cell>
        </row>
        <row r="966">
          <cell r="A966" t="str">
            <v>511E45651</v>
          </cell>
          <cell r="C966" t="str">
            <v>CY</v>
          </cell>
          <cell r="D966" t="str">
            <v>CLASS QC4 MASS CONCRETE, SUPERSTRUCTURE, AS PER PLAN</v>
          </cell>
          <cell r="F966">
            <v>0</v>
          </cell>
          <cell r="G966">
            <v>0</v>
          </cell>
        </row>
        <row r="967">
          <cell r="A967" t="str">
            <v>511E45652</v>
          </cell>
          <cell r="C967" t="str">
            <v>CY</v>
          </cell>
          <cell r="D967" t="str">
            <v>CLASS QC4 MASS CONCRETE, SUPERSTRUCTURE WITH QC/QA</v>
          </cell>
          <cell r="F967">
            <v>0</v>
          </cell>
          <cell r="G967">
            <v>0</v>
          </cell>
        </row>
        <row r="968">
          <cell r="A968" t="str">
            <v>511E45653</v>
          </cell>
          <cell r="C968" t="str">
            <v>CY</v>
          </cell>
          <cell r="D968" t="str">
            <v>CLASS QC4 MASS CONCRETE, SUPERSTRUCTURE WITH QC/QA, AS PER PLAN</v>
          </cell>
          <cell r="F968">
            <v>0</v>
          </cell>
          <cell r="G968">
            <v>0</v>
          </cell>
        </row>
        <row r="969">
          <cell r="A969" t="str">
            <v>511E45710</v>
          </cell>
          <cell r="C969" t="str">
            <v>CY</v>
          </cell>
          <cell r="D969" t="str">
            <v>CLASS QC1 CONCRETE, ABUTMENT</v>
          </cell>
          <cell r="F969">
            <v>0</v>
          </cell>
          <cell r="G969">
            <v>0</v>
          </cell>
        </row>
        <row r="970">
          <cell r="A970" t="str">
            <v>511E45711</v>
          </cell>
          <cell r="C970" t="str">
            <v>CY</v>
          </cell>
          <cell r="D970" t="str">
            <v>CLASS QC1 CONCRETE, ABUTMENT, AS PER PLAN</v>
          </cell>
          <cell r="F970">
            <v>0</v>
          </cell>
          <cell r="G970">
            <v>0</v>
          </cell>
        </row>
        <row r="971">
          <cell r="A971" t="str">
            <v>511E45712</v>
          </cell>
          <cell r="C971" t="str">
            <v>CY</v>
          </cell>
          <cell r="D971" t="str">
            <v>CLASS QC1 CONCRETE WITH QC/QA, ABUTMENT</v>
          </cell>
          <cell r="F971">
            <v>0</v>
          </cell>
          <cell r="G971">
            <v>0</v>
          </cell>
        </row>
        <row r="972">
          <cell r="A972" t="str">
            <v>511E45713</v>
          </cell>
          <cell r="C972" t="str">
            <v>CY</v>
          </cell>
          <cell r="D972" t="str">
            <v>CLASS QC1 CONCRETE WITH QC/QA, ABUTMENT, AS PER PLAN</v>
          </cell>
          <cell r="F972">
            <v>0</v>
          </cell>
          <cell r="G972">
            <v>0</v>
          </cell>
        </row>
        <row r="973">
          <cell r="A973" t="str">
            <v>511E45720</v>
          </cell>
          <cell r="C973" t="str">
            <v>CY</v>
          </cell>
          <cell r="D973" t="str">
            <v>CLASS QC SCC CONCRETE, ABUTMENT</v>
          </cell>
          <cell r="F973">
            <v>0</v>
          </cell>
          <cell r="G973">
            <v>0</v>
          </cell>
        </row>
        <row r="974">
          <cell r="A974" t="str">
            <v>511E45721</v>
          </cell>
          <cell r="C974" t="str">
            <v>CY</v>
          </cell>
          <cell r="D974" t="str">
            <v>CLASS QC SCC CONCRETE, ABUTMENT, AS PER PLAN</v>
          </cell>
          <cell r="F974">
            <v>0</v>
          </cell>
          <cell r="G974">
            <v>0</v>
          </cell>
        </row>
        <row r="975">
          <cell r="A975" t="str">
            <v>511E45722</v>
          </cell>
          <cell r="C975" t="str">
            <v>CY</v>
          </cell>
          <cell r="D975" t="str">
            <v>CLASS QC SCC CONCRETE WITH QC/QA, ABUTMENT</v>
          </cell>
          <cell r="F975">
            <v>0</v>
          </cell>
          <cell r="G975">
            <v>0</v>
          </cell>
        </row>
        <row r="976">
          <cell r="A976" t="str">
            <v>511E45723</v>
          </cell>
          <cell r="C976" t="str">
            <v>CY</v>
          </cell>
          <cell r="D976" t="str">
            <v>CLASS QC SCC CONCRETE WITH QC/QA, ABUTMENT, AS PER PLAN</v>
          </cell>
          <cell r="F976">
            <v>0</v>
          </cell>
          <cell r="G976">
            <v>0</v>
          </cell>
        </row>
        <row r="977">
          <cell r="A977" t="str">
            <v>511E46000</v>
          </cell>
          <cell r="C977" t="str">
            <v>SY</v>
          </cell>
          <cell r="D977" t="str">
            <v>CLASS QC1 CONCRETE, RETAINING/WINGWALL NOT INCLUDING FOOTING</v>
          </cell>
          <cell r="F977">
            <v>0</v>
          </cell>
          <cell r="G977">
            <v>0</v>
          </cell>
        </row>
        <row r="978">
          <cell r="A978" t="str">
            <v>511E46001</v>
          </cell>
          <cell r="C978" t="str">
            <v>SY</v>
          </cell>
          <cell r="D978" t="str">
            <v>CLASS QC1 CONCRETE, RETAINING/WINGWALL NOT INCLUDING FOOTING, AS PER PLAN</v>
          </cell>
          <cell r="F978">
            <v>0</v>
          </cell>
          <cell r="G978">
            <v>0</v>
          </cell>
        </row>
        <row r="979">
          <cell r="A979" t="str">
            <v>511E46010</v>
          </cell>
          <cell r="C979" t="str">
            <v>CY</v>
          </cell>
          <cell r="D979" t="str">
            <v>CLASS QC1 CONCRETE, RETAINING/WINGWALL NOT INCLUDING FOOTING</v>
          </cell>
          <cell r="F979">
            <v>0</v>
          </cell>
          <cell r="G979">
            <v>1</v>
          </cell>
        </row>
        <row r="980">
          <cell r="A980" t="str">
            <v>511E46011</v>
          </cell>
          <cell r="C980" t="str">
            <v>CY</v>
          </cell>
          <cell r="D980" t="str">
            <v>CLASS QC1 CONCRETE, RETAINING/WINGWALL NOT INCLUDING FOOTING, AS PER PLAN</v>
          </cell>
          <cell r="F980">
            <v>0</v>
          </cell>
          <cell r="G980" t="str">
            <v>CHECK UNIT OF MEASURE</v>
          </cell>
        </row>
        <row r="981">
          <cell r="A981" t="str">
            <v>511E46012</v>
          </cell>
          <cell r="C981" t="str">
            <v>CY</v>
          </cell>
          <cell r="D981" t="str">
            <v>CLASS QC1 CONCRETE WITH QC/QA, RETAINING/WINGWALL NOT INCLUDING FOOTING</v>
          </cell>
          <cell r="F981">
            <v>0</v>
          </cell>
          <cell r="G981">
            <v>0</v>
          </cell>
        </row>
        <row r="982">
          <cell r="A982" t="str">
            <v>511E46013</v>
          </cell>
          <cell r="C982" t="str">
            <v>CY</v>
          </cell>
          <cell r="D982" t="str">
            <v>CLASS QC1 CONCRETE WITH QC/QA, RETAINING/WINGWALL NOT INCLUDING FOOTING, AS PER PLAN</v>
          </cell>
          <cell r="F982">
            <v>0</v>
          </cell>
          <cell r="G982">
            <v>0</v>
          </cell>
        </row>
        <row r="983">
          <cell r="A983" t="str">
            <v>511E46210</v>
          </cell>
          <cell r="C983" t="str">
            <v>CY</v>
          </cell>
          <cell r="D983" t="str">
            <v>CLASS QC1 CONCRETE, RETAINING/WINGWALL INCLUDING FOOTING</v>
          </cell>
          <cell r="F983">
            <v>0</v>
          </cell>
          <cell r="G983">
            <v>0</v>
          </cell>
        </row>
        <row r="984">
          <cell r="A984" t="str">
            <v>511E46211</v>
          </cell>
          <cell r="C984" t="str">
            <v>CY</v>
          </cell>
          <cell r="D984" t="str">
            <v>CLASS QC1 CONCRETE, RETAINING/WINGWALL INCLUDING FOOTING, AS PER PLAN</v>
          </cell>
          <cell r="F984">
            <v>0</v>
          </cell>
          <cell r="G984">
            <v>0</v>
          </cell>
        </row>
        <row r="985">
          <cell r="A985" t="str">
            <v>511E46212</v>
          </cell>
          <cell r="B985">
            <v>0</v>
          </cell>
          <cell r="C985" t="str">
            <v>CY</v>
          </cell>
          <cell r="D985" t="str">
            <v>CLASS QC1 CONCRETE WITH QC/QA, RETAINING/WINGWALL INCLUDING FOOTING</v>
          </cell>
          <cell r="F985">
            <v>0</v>
          </cell>
          <cell r="G985">
            <v>0</v>
          </cell>
        </row>
        <row r="986">
          <cell r="A986" t="str">
            <v>511E46213</v>
          </cell>
          <cell r="C986" t="str">
            <v>CY</v>
          </cell>
          <cell r="D986" t="str">
            <v>CLASS QC1 CONCRETE WITH QC/QA, RETAINING/WINGWALL INCLUDING FOOTING, AS PER PLAN</v>
          </cell>
          <cell r="F986">
            <v>0</v>
          </cell>
          <cell r="G986">
            <v>0</v>
          </cell>
        </row>
        <row r="987">
          <cell r="A987" t="str">
            <v>511E46510</v>
          </cell>
          <cell r="C987" t="str">
            <v>CY</v>
          </cell>
          <cell r="D987" t="str">
            <v>CLASS QC1 CONCRETE, FOOTING</v>
          </cell>
          <cell r="F987">
            <v>0</v>
          </cell>
          <cell r="G987">
            <v>0</v>
          </cell>
        </row>
        <row r="988">
          <cell r="A988" t="str">
            <v>511E46511</v>
          </cell>
          <cell r="C988" t="str">
            <v>CY</v>
          </cell>
          <cell r="D988" t="str">
            <v>CLASS QC1 CONCRETE, FOOTING, AS PER PLAN</v>
          </cell>
          <cell r="F988">
            <v>0</v>
          </cell>
          <cell r="G988">
            <v>0</v>
          </cell>
        </row>
        <row r="989">
          <cell r="A989" t="str">
            <v>511E46512</v>
          </cell>
          <cell r="C989" t="str">
            <v>CY</v>
          </cell>
          <cell r="D989" t="str">
            <v>CLASS QC1 CONCRETE WITH QC/QA, FOOTING</v>
          </cell>
          <cell r="F989">
            <v>0</v>
          </cell>
          <cell r="G989">
            <v>0</v>
          </cell>
        </row>
        <row r="990">
          <cell r="A990" t="str">
            <v>511E46513</v>
          </cell>
          <cell r="C990" t="str">
            <v>CY</v>
          </cell>
          <cell r="D990" t="str">
            <v>CLASS QC1 CONCRETE WITH QC/QA, FOOTING, AS PER PLAN</v>
          </cell>
          <cell r="F990">
            <v>0</v>
          </cell>
          <cell r="G990">
            <v>0</v>
          </cell>
        </row>
        <row r="991">
          <cell r="A991" t="str">
            <v>511E46610</v>
          </cell>
          <cell r="C991" t="str">
            <v>CY</v>
          </cell>
          <cell r="D991" t="str">
            <v>CLASS QC1 CONCRETE, HEADWALL</v>
          </cell>
          <cell r="F991">
            <v>0</v>
          </cell>
          <cell r="G991">
            <v>0</v>
          </cell>
        </row>
        <row r="992">
          <cell r="A992" t="str">
            <v>511E46611</v>
          </cell>
          <cell r="C992" t="str">
            <v>CY</v>
          </cell>
          <cell r="D992" t="str">
            <v>CLASS QC1 CONCRETE, HEADWALL, AS PER PLAN</v>
          </cell>
          <cell r="F992">
            <v>0</v>
          </cell>
          <cell r="G992">
            <v>0</v>
          </cell>
        </row>
        <row r="993">
          <cell r="A993" t="str">
            <v>511E46612</v>
          </cell>
          <cell r="C993" t="str">
            <v>CY</v>
          </cell>
          <cell r="D993" t="str">
            <v>CLASS QC1 CONCRETE WITH QC/QA, HEADWALL</v>
          </cell>
          <cell r="F993">
            <v>0</v>
          </cell>
          <cell r="G993">
            <v>0</v>
          </cell>
        </row>
        <row r="994">
          <cell r="A994" t="str">
            <v>511E46613</v>
          </cell>
          <cell r="C994" t="str">
            <v>CY</v>
          </cell>
          <cell r="D994" t="str">
            <v>CLASS QC1 CONCRETE WITH QC/QA, HEADWALL, AS PER PLAN</v>
          </cell>
          <cell r="F994">
            <v>0</v>
          </cell>
          <cell r="G994">
            <v>0</v>
          </cell>
        </row>
        <row r="995">
          <cell r="A995" t="str">
            <v>511E47010</v>
          </cell>
          <cell r="C995" t="str">
            <v>CY</v>
          </cell>
          <cell r="D995" t="str">
            <v>CLASS QC1 CONCRETE, CULVERT</v>
          </cell>
          <cell r="F995">
            <v>0</v>
          </cell>
          <cell r="G995">
            <v>0</v>
          </cell>
        </row>
        <row r="996">
          <cell r="A996" t="str">
            <v>511E47011</v>
          </cell>
          <cell r="C996" t="str">
            <v>CY</v>
          </cell>
          <cell r="D996" t="str">
            <v>CLASS QC1 CONCRETE, CULVERT, AS PER PLAN</v>
          </cell>
          <cell r="F996">
            <v>0</v>
          </cell>
          <cell r="G996">
            <v>0</v>
          </cell>
        </row>
        <row r="997">
          <cell r="A997" t="str">
            <v>511E47012</v>
          </cell>
          <cell r="C997" t="str">
            <v>CY</v>
          </cell>
          <cell r="D997" t="str">
            <v>CLASS QC1 CONCRETE WITH QC/QA, CULVERT</v>
          </cell>
          <cell r="F997">
            <v>0</v>
          </cell>
          <cell r="G997">
            <v>0</v>
          </cell>
        </row>
        <row r="998">
          <cell r="A998" t="str">
            <v>511E47013</v>
          </cell>
          <cell r="C998" t="str">
            <v>CY</v>
          </cell>
          <cell r="D998" t="str">
            <v>CLASS QC1 CONCRETE WITH QC/QA, CULVERT, AS PER PLAN</v>
          </cell>
          <cell r="F998">
            <v>0</v>
          </cell>
          <cell r="G998">
            <v>0</v>
          </cell>
        </row>
        <row r="999">
          <cell r="A999" t="str">
            <v>511E50210</v>
          </cell>
          <cell r="C999" t="str">
            <v>CY</v>
          </cell>
          <cell r="D999" t="str">
            <v>CLASS QC1 CONCRETE, SUBSTRUCTURE</v>
          </cell>
          <cell r="F999">
            <v>0</v>
          </cell>
          <cell r="G999">
            <v>0</v>
          </cell>
        </row>
        <row r="1000">
          <cell r="A1000" t="str">
            <v>511E50211</v>
          </cell>
          <cell r="C1000" t="str">
            <v>CY</v>
          </cell>
          <cell r="D1000" t="str">
            <v>CLASS QC1 CONCRETE, SUBSTRUCTURE, AS PER PLAN</v>
          </cell>
          <cell r="F1000">
            <v>0</v>
          </cell>
          <cell r="G1000">
            <v>0</v>
          </cell>
        </row>
        <row r="1001">
          <cell r="A1001" t="str">
            <v>511E50212</v>
          </cell>
          <cell r="C1001" t="str">
            <v>CY</v>
          </cell>
          <cell r="D1001" t="str">
            <v>CLASS QC1 CONCRETE WITH QC/QA, SUBSTRUCTURE</v>
          </cell>
          <cell r="F1001">
            <v>0</v>
          </cell>
          <cell r="G1001">
            <v>0</v>
          </cell>
        </row>
        <row r="1002">
          <cell r="A1002" t="str">
            <v>511E50213</v>
          </cell>
          <cell r="C1002" t="str">
            <v>CY</v>
          </cell>
          <cell r="D1002" t="str">
            <v>CLASS QC1 CONCRETE WITH QC/QA, SUBSTRUCTURE, AS PER PLAN</v>
          </cell>
          <cell r="F1002">
            <v>0</v>
          </cell>
          <cell r="G1002">
            <v>0</v>
          </cell>
        </row>
        <row r="1003">
          <cell r="A1003" t="str">
            <v>511E51510</v>
          </cell>
          <cell r="C1003" t="str">
            <v>CY</v>
          </cell>
          <cell r="D1003" t="str">
            <v>CLASS QC2 CONCRETE, SIDEWALK</v>
          </cell>
          <cell r="F1003">
            <v>0</v>
          </cell>
          <cell r="G1003">
            <v>0</v>
          </cell>
        </row>
        <row r="1004">
          <cell r="A1004" t="str">
            <v>511E51511</v>
          </cell>
          <cell r="C1004" t="str">
            <v>CY</v>
          </cell>
          <cell r="D1004" t="str">
            <v>CLASS QC2 CONCRETE, SIDEWALK, AS PER PLAN</v>
          </cell>
          <cell r="F1004">
            <v>0</v>
          </cell>
          <cell r="G1004">
            <v>0</v>
          </cell>
        </row>
        <row r="1005">
          <cell r="A1005" t="str">
            <v>511E51512</v>
          </cell>
          <cell r="C1005" t="str">
            <v>CY</v>
          </cell>
          <cell r="D1005" t="str">
            <v>CLASS QC2 CONCRETE WITH QC/QA, SIDEWALK</v>
          </cell>
          <cell r="F1005">
            <v>0</v>
          </cell>
          <cell r="G1005">
            <v>0</v>
          </cell>
        </row>
        <row r="1006">
          <cell r="A1006" t="str">
            <v>511E51513</v>
          </cell>
          <cell r="B1006">
            <v>0</v>
          </cell>
          <cell r="C1006" t="str">
            <v>CY</v>
          </cell>
          <cell r="D1006" t="str">
            <v>CLASS QC2 CONCRETE WITH QC/QA, SIDEWALK, AS PER PLAN</v>
          </cell>
          <cell r="F1006">
            <v>0</v>
          </cell>
          <cell r="G1006">
            <v>0</v>
          </cell>
        </row>
        <row r="1007">
          <cell r="A1007" t="str">
            <v>511E52100</v>
          </cell>
          <cell r="C1007" t="str">
            <v>CY</v>
          </cell>
          <cell r="D1007" t="str">
            <v>CLASS QC FS CONCRETE</v>
          </cell>
          <cell r="F1007">
            <v>0</v>
          </cell>
          <cell r="G1007">
            <v>0</v>
          </cell>
        </row>
        <row r="1008">
          <cell r="A1008" t="str">
            <v>511E52110</v>
          </cell>
          <cell r="C1008" t="str">
            <v>CY</v>
          </cell>
          <cell r="D1008" t="str">
            <v>CLASS QC MS CONCRETE</v>
          </cell>
          <cell r="F1008">
            <v>0</v>
          </cell>
          <cell r="G1008">
            <v>0</v>
          </cell>
        </row>
        <row r="1009">
          <cell r="A1009" t="str">
            <v>511E52120</v>
          </cell>
          <cell r="C1009" t="str">
            <v>CY</v>
          </cell>
          <cell r="D1009" t="str">
            <v>CLASS QC MISC. CONCRETE</v>
          </cell>
          <cell r="F1009">
            <v>0</v>
          </cell>
          <cell r="G1009">
            <v>1</v>
          </cell>
        </row>
        <row r="1010">
          <cell r="A1010" t="str">
            <v>511E53010</v>
          </cell>
          <cell r="C1010" t="str">
            <v>CY</v>
          </cell>
          <cell r="D1010" t="str">
            <v>CLASS QC1 CONCRETE, MISC.:</v>
          </cell>
          <cell r="F1010">
            <v>1</v>
          </cell>
          <cell r="G1010">
            <v>1</v>
          </cell>
        </row>
        <row r="1011">
          <cell r="A1011" t="str">
            <v>511E53012</v>
          </cell>
          <cell r="B1011">
            <v>0</v>
          </cell>
          <cell r="C1011" t="str">
            <v>SY</v>
          </cell>
          <cell r="D1011" t="str">
            <v>TYPE A WATERPROOFING</v>
          </cell>
          <cell r="F1011">
            <v>1</v>
          </cell>
          <cell r="G1011">
            <v>1</v>
          </cell>
        </row>
        <row r="1012">
          <cell r="A1012" t="str">
            <v>511E53014</v>
          </cell>
          <cell r="C1012" t="str">
            <v>CY</v>
          </cell>
          <cell r="D1012" t="str">
            <v>CLASS QC3 CONCRETE, MISC.:</v>
          </cell>
          <cell r="F1012">
            <v>1</v>
          </cell>
          <cell r="G1012">
            <v>1</v>
          </cell>
        </row>
        <row r="1013">
          <cell r="A1013" t="str">
            <v>511E53016</v>
          </cell>
          <cell r="C1013" t="str">
            <v>CY</v>
          </cell>
          <cell r="D1013" t="str">
            <v>CLASS QC4 CONCRETE, MISC.:</v>
          </cell>
          <cell r="F1013">
            <v>1</v>
          </cell>
          <cell r="G1013">
            <v>1</v>
          </cell>
        </row>
        <row r="1014">
          <cell r="A1014" t="str">
            <v>511E53100</v>
          </cell>
          <cell r="C1014" t="str">
            <v>SY</v>
          </cell>
          <cell r="D1014" t="str">
            <v>CLASS QC2 CONCRETE, MISC.:</v>
          </cell>
          <cell r="F1014">
            <v>1</v>
          </cell>
          <cell r="G1014">
            <v>1</v>
          </cell>
        </row>
        <row r="1015">
          <cell r="A1015" t="str">
            <v>511E60000</v>
          </cell>
          <cell r="B1015" t="str">
            <v>Y</v>
          </cell>
          <cell r="C1015" t="str">
            <v>SY</v>
          </cell>
          <cell r="D1015" t="str">
            <v>TYPE E WATERPROOFING</v>
          </cell>
          <cell r="F1015">
            <v>0</v>
          </cell>
          <cell r="G1015">
            <v>0</v>
          </cell>
        </row>
        <row r="1016">
          <cell r="A1016" t="str">
            <v>511E71100</v>
          </cell>
          <cell r="C1016" t="str">
            <v>CY</v>
          </cell>
          <cell r="D1016" t="str">
            <v>CONCRETE, MISC.:</v>
          </cell>
          <cell r="F1016">
            <v>1</v>
          </cell>
          <cell r="G1016">
            <v>1</v>
          </cell>
        </row>
        <row r="1017">
          <cell r="A1017" t="str">
            <v>511E71200</v>
          </cell>
          <cell r="C1017" t="str">
            <v>SF</v>
          </cell>
          <cell r="D1017" t="str">
            <v>CONCRETE, MISC.:</v>
          </cell>
          <cell r="F1017">
            <v>1</v>
          </cell>
          <cell r="G1017">
            <v>1</v>
          </cell>
        </row>
        <row r="1018">
          <cell r="A1018" t="str">
            <v>511E71300</v>
          </cell>
          <cell r="C1018" t="str">
            <v>SY</v>
          </cell>
          <cell r="D1018" t="str">
            <v>CONCRETE, MISC.:</v>
          </cell>
          <cell r="F1018">
            <v>1</v>
          </cell>
          <cell r="G1018">
            <v>1</v>
          </cell>
        </row>
        <row r="1019">
          <cell r="A1019" t="str">
            <v>511E81100</v>
          </cell>
          <cell r="C1019" t="str">
            <v>FT</v>
          </cell>
          <cell r="D1019" t="str">
            <v>CONCRETE, MISC.:</v>
          </cell>
          <cell r="F1019">
            <v>1</v>
          </cell>
          <cell r="G1019">
            <v>1</v>
          </cell>
        </row>
        <row r="1020">
          <cell r="A1020" t="str">
            <v>511E81200</v>
          </cell>
          <cell r="C1020" t="str">
            <v>LS</v>
          </cell>
          <cell r="D1020" t="str">
            <v>CONCRETE, MISC.:</v>
          </cell>
          <cell r="F1020">
            <v>1</v>
          </cell>
          <cell r="G1020">
            <v>1</v>
          </cell>
        </row>
        <row r="1021">
          <cell r="A1021" t="str">
            <v>511E81300</v>
          </cell>
          <cell r="C1021" t="str">
            <v>EACH</v>
          </cell>
          <cell r="D1021" t="str">
            <v>CONCRETE, MISC.:</v>
          </cell>
          <cell r="F1021">
            <v>1</v>
          </cell>
          <cell r="G1021">
            <v>1</v>
          </cell>
        </row>
        <row r="1022">
          <cell r="A1022" t="str">
            <v>511E81400</v>
          </cell>
          <cell r="C1022" t="str">
            <v>LB</v>
          </cell>
          <cell r="D1022" t="str">
            <v>CONCRETE, MISC.:</v>
          </cell>
          <cell r="F1022">
            <v>1</v>
          </cell>
          <cell r="G1022">
            <v>1</v>
          </cell>
        </row>
        <row r="1023">
          <cell r="A1023" t="str">
            <v>511E81500</v>
          </cell>
          <cell r="C1023" t="str">
            <v>CF</v>
          </cell>
          <cell r="D1023" t="str">
            <v>CONCRETE, MISC.:</v>
          </cell>
          <cell r="F1023">
            <v>1</v>
          </cell>
          <cell r="G1023">
            <v>1</v>
          </cell>
        </row>
        <row r="1024">
          <cell r="A1024" t="str">
            <v>512E10000</v>
          </cell>
          <cell r="B1024">
            <v>0</v>
          </cell>
          <cell r="C1024" t="str">
            <v>SY</v>
          </cell>
          <cell r="D1024" t="str">
            <v>SEALING OF CONCRETE SURFACES</v>
          </cell>
          <cell r="F1024">
            <v>0</v>
          </cell>
          <cell r="G1024">
            <v>0</v>
          </cell>
        </row>
        <row r="1025">
          <cell r="A1025" t="str">
            <v>512E10001</v>
          </cell>
          <cell r="B1025">
            <v>0</v>
          </cell>
          <cell r="C1025" t="str">
            <v>SY</v>
          </cell>
          <cell r="D1025" t="str">
            <v>SEALING OF CONCRETE SURFACES, AS PER PLAN</v>
          </cell>
          <cell r="F1025">
            <v>0</v>
          </cell>
          <cell r="G1025">
            <v>0</v>
          </cell>
        </row>
        <row r="1026">
          <cell r="A1026" t="str">
            <v>512E10050</v>
          </cell>
          <cell r="B1026">
            <v>0</v>
          </cell>
          <cell r="C1026" t="str">
            <v>SY</v>
          </cell>
          <cell r="D1026" t="str">
            <v>SEALING OF CONCRETE SURFACES (NON-EPOXY)</v>
          </cell>
          <cell r="F1026">
            <v>0</v>
          </cell>
          <cell r="G1026">
            <v>0</v>
          </cell>
        </row>
        <row r="1027">
          <cell r="A1027" t="str">
            <v>512E10051</v>
          </cell>
          <cell r="B1027">
            <v>0</v>
          </cell>
          <cell r="C1027" t="str">
            <v>SY</v>
          </cell>
          <cell r="D1027" t="str">
            <v>SEALING OF CONCRETE SURFACES (NON-EPOXY), AS PER PLAN</v>
          </cell>
          <cell r="F1027">
            <v>0</v>
          </cell>
          <cell r="G1027">
            <v>0</v>
          </cell>
        </row>
        <row r="1028">
          <cell r="A1028" t="str">
            <v>512E10100</v>
          </cell>
          <cell r="B1028">
            <v>0</v>
          </cell>
          <cell r="C1028" t="str">
            <v>SY</v>
          </cell>
          <cell r="D1028" t="str">
            <v>SEALING OF CONCRETE SURFACES (EPOXY-URETHANE)</v>
          </cell>
          <cell r="F1028">
            <v>0</v>
          </cell>
          <cell r="G1028">
            <v>0</v>
          </cell>
        </row>
        <row r="1029">
          <cell r="A1029" t="str">
            <v>512E10101</v>
          </cell>
          <cell r="B1029">
            <v>0</v>
          </cell>
          <cell r="C1029" t="str">
            <v>SY</v>
          </cell>
          <cell r="D1029" t="str">
            <v>SEALING OF CONCRETE SURFACES (EPOXY-URETHANE), AS PER PLAN</v>
          </cell>
          <cell r="F1029">
            <v>0</v>
          </cell>
          <cell r="G1029">
            <v>0</v>
          </cell>
        </row>
        <row r="1030">
          <cell r="A1030" t="str">
            <v>512E10300</v>
          </cell>
          <cell r="B1030">
            <v>0</v>
          </cell>
          <cell r="C1030" t="str">
            <v>SY</v>
          </cell>
          <cell r="D1030" t="str">
            <v>SEALING CONCRETE BRIDGE DECKS WITH HMWM RESIN</v>
          </cell>
          <cell r="F1030">
            <v>0</v>
          </cell>
          <cell r="G1030">
            <v>0</v>
          </cell>
        </row>
        <row r="1031">
          <cell r="A1031" t="str">
            <v>512E10301</v>
          </cell>
          <cell r="B1031">
            <v>0</v>
          </cell>
          <cell r="C1031" t="str">
            <v>SY</v>
          </cell>
          <cell r="D1031" t="str">
            <v>SEALING CONCRETE BRIDGE DECKS WITH HMWM RESIN, AS PER PLAN</v>
          </cell>
          <cell r="F1031">
            <v>0</v>
          </cell>
          <cell r="G1031">
            <v>0</v>
          </cell>
        </row>
        <row r="1032">
          <cell r="A1032" t="str">
            <v>512E10400</v>
          </cell>
          <cell r="B1032">
            <v>0</v>
          </cell>
          <cell r="C1032" t="str">
            <v>SY</v>
          </cell>
          <cell r="D1032" t="str">
            <v>TREATING OF CONCRETE BRIDGE DECK WITH SRS</v>
          </cell>
          <cell r="F1032">
            <v>0</v>
          </cell>
          <cell r="G1032">
            <v>0</v>
          </cell>
        </row>
        <row r="1033">
          <cell r="A1033" t="str">
            <v>512E10401</v>
          </cell>
          <cell r="C1033" t="str">
            <v>SY</v>
          </cell>
          <cell r="D1033" t="str">
            <v>TREATING OF CONCRETE BRIDGE DECK WITH SRS, AS PER PLAN</v>
          </cell>
          <cell r="F1033">
            <v>0</v>
          </cell>
          <cell r="G1033">
            <v>0</v>
          </cell>
        </row>
        <row r="1034">
          <cell r="A1034" t="str">
            <v>512E10600</v>
          </cell>
          <cell r="C1034" t="str">
            <v>FT</v>
          </cell>
          <cell r="D1034" t="str">
            <v>CONCRETE REPAIR BY EPOXY INJECTION</v>
          </cell>
          <cell r="F1034">
            <v>0</v>
          </cell>
          <cell r="G1034">
            <v>0</v>
          </cell>
        </row>
        <row r="1035">
          <cell r="A1035" t="str">
            <v>512E10601</v>
          </cell>
          <cell r="C1035" t="str">
            <v>FT</v>
          </cell>
          <cell r="D1035" t="str">
            <v>CONCRETE REPAIR BY EPOXY INJECTION, AS PER PLAN</v>
          </cell>
          <cell r="F1035">
            <v>0</v>
          </cell>
          <cell r="G1035">
            <v>0</v>
          </cell>
        </row>
        <row r="1036">
          <cell r="A1036" t="str">
            <v>512E21300</v>
          </cell>
          <cell r="B1036" t="str">
            <v>Y</v>
          </cell>
          <cell r="C1036" t="str">
            <v>SY</v>
          </cell>
          <cell r="D1036" t="str">
            <v>REMOVAL OF EXISTING COATINGS FROM CONCRETE SURFACES, AS PER PLAN</v>
          </cell>
          <cell r="F1036">
            <v>0</v>
          </cell>
          <cell r="G1036">
            <v>0</v>
          </cell>
        </row>
        <row r="1037">
          <cell r="A1037" t="str">
            <v>512E33000</v>
          </cell>
          <cell r="B1037">
            <v>0</v>
          </cell>
          <cell r="C1037" t="str">
            <v>SY</v>
          </cell>
          <cell r="D1037" t="str">
            <v>TYPE 2 WATERPROOFING</v>
          </cell>
          <cell r="F1037">
            <v>0</v>
          </cell>
          <cell r="G1037" t="str">
            <v>CHECK UNIT OF MEASURE</v>
          </cell>
        </row>
        <row r="1038">
          <cell r="A1038" t="str">
            <v>512E33001</v>
          </cell>
          <cell r="B1038">
            <v>0</v>
          </cell>
          <cell r="C1038" t="str">
            <v>SY</v>
          </cell>
          <cell r="D1038" t="str">
            <v>TYPE 2 WATERPROOFING, AS PER PLAN</v>
          </cell>
          <cell r="F1038">
            <v>0</v>
          </cell>
          <cell r="G1038" t="str">
            <v>CHECK UNIT OF MEASURE</v>
          </cell>
        </row>
        <row r="1039">
          <cell r="A1039" t="str">
            <v>512E33010</v>
          </cell>
          <cell r="B1039">
            <v>0</v>
          </cell>
          <cell r="C1039" t="str">
            <v>SY</v>
          </cell>
          <cell r="D1039" t="str">
            <v>TYPE 3 WATERPROOFING</v>
          </cell>
          <cell r="F1039">
            <v>0</v>
          </cell>
          <cell r="G1039" t="str">
            <v>CHECK UNIT OF MEASURE</v>
          </cell>
        </row>
        <row r="1040">
          <cell r="A1040" t="str">
            <v>512E33011</v>
          </cell>
          <cell r="B1040">
            <v>0</v>
          </cell>
          <cell r="C1040" t="str">
            <v>SY</v>
          </cell>
          <cell r="D1040" t="str">
            <v>TYPE 3 WATERPROOFING, AS PER PLAN</v>
          </cell>
          <cell r="F1040">
            <v>0</v>
          </cell>
          <cell r="G1040" t="str">
            <v>CHECK UNIT OF MEASURE</v>
          </cell>
        </row>
        <row r="1041">
          <cell r="A1041" t="str">
            <v>512E33300</v>
          </cell>
          <cell r="C1041" t="str">
            <v>SY</v>
          </cell>
          <cell r="D1041" t="str">
            <v>TYPE A WATERPROOFING</v>
          </cell>
          <cell r="F1041">
            <v>0</v>
          </cell>
          <cell r="G1041" t="str">
            <v>CHECK UNIT OF MEASURE</v>
          </cell>
        </row>
        <row r="1042">
          <cell r="A1042" t="str">
            <v>512E33301</v>
          </cell>
          <cell r="C1042" t="str">
            <v>SY</v>
          </cell>
          <cell r="D1042" t="str">
            <v>TYPE A WATERPROOFING, AS PER PLAN</v>
          </cell>
          <cell r="F1042">
            <v>0</v>
          </cell>
          <cell r="G1042" t="str">
            <v>CHECK UNIT OF MEASURE</v>
          </cell>
        </row>
        <row r="1043">
          <cell r="A1043" t="str">
            <v>512E44400</v>
          </cell>
          <cell r="C1043" t="str">
            <v>SY</v>
          </cell>
          <cell r="D1043" t="str">
            <v>TYPE B WATERPROOFING</v>
          </cell>
          <cell r="F1043">
            <v>0</v>
          </cell>
          <cell r="G1043" t="str">
            <v>CHECK UNIT OF MEASURE</v>
          </cell>
        </row>
        <row r="1044">
          <cell r="A1044" t="str">
            <v>512E44401</v>
          </cell>
          <cell r="C1044" t="str">
            <v>SY</v>
          </cell>
          <cell r="D1044" t="str">
            <v>TYPE B WATERPROOFING, AS PER PLAN</v>
          </cell>
          <cell r="F1044">
            <v>0</v>
          </cell>
          <cell r="G1044" t="str">
            <v>CHECK UNIT OF MEASURE</v>
          </cell>
        </row>
        <row r="1045">
          <cell r="A1045" t="str">
            <v>512E44450</v>
          </cell>
          <cell r="C1045" t="str">
            <v>SY</v>
          </cell>
          <cell r="D1045" t="str">
            <v>TYPE E WATERPROOFING</v>
          </cell>
          <cell r="F1045">
            <v>0</v>
          </cell>
          <cell r="G1045" t="str">
            <v>CHECK UNIT OF MEASURE</v>
          </cell>
        </row>
        <row r="1046">
          <cell r="A1046" t="str">
            <v>512E44451</v>
          </cell>
          <cell r="C1046" t="str">
            <v>SY</v>
          </cell>
          <cell r="D1046" t="str">
            <v>TYPE E WATERPROOFING, AS PER PLAN</v>
          </cell>
          <cell r="F1046">
            <v>0</v>
          </cell>
          <cell r="G1046" t="str">
            <v>CHECK UNIT OF MEASURE</v>
          </cell>
        </row>
        <row r="1047">
          <cell r="A1047" t="str">
            <v>512E55900</v>
          </cell>
          <cell r="C1047" t="str">
            <v>LS</v>
          </cell>
          <cell r="D1047" t="str">
            <v>TYPE 2 WATERPROOFING</v>
          </cell>
          <cell r="F1047">
            <v>0</v>
          </cell>
          <cell r="G1047" t="str">
            <v>CHECK UNIT OF MEASURE</v>
          </cell>
        </row>
        <row r="1048">
          <cell r="A1048" t="str">
            <v>512E55901</v>
          </cell>
          <cell r="B1048">
            <v>0</v>
          </cell>
          <cell r="C1048" t="str">
            <v>LS</v>
          </cell>
          <cell r="D1048" t="str">
            <v>STRUCTURAL STEEL MEMBERS, LEVEL 3, AS PER PLAN</v>
          </cell>
          <cell r="F1048">
            <v>0</v>
          </cell>
          <cell r="G1048" t="str">
            <v>CHECK UNIT OF MEASURE</v>
          </cell>
        </row>
        <row r="1049">
          <cell r="A1049" t="str">
            <v>512E55910</v>
          </cell>
          <cell r="C1049" t="str">
            <v>LS</v>
          </cell>
          <cell r="D1049" t="str">
            <v>TYPE 3 WATERPROOFING</v>
          </cell>
          <cell r="F1049">
            <v>0</v>
          </cell>
          <cell r="G1049" t="str">
            <v>CHECK UNIT OF MEASURE</v>
          </cell>
        </row>
        <row r="1050">
          <cell r="A1050" t="str">
            <v>512E55911</v>
          </cell>
          <cell r="B1050">
            <v>0</v>
          </cell>
          <cell r="C1050" t="str">
            <v>LS</v>
          </cell>
          <cell r="D1050" t="str">
            <v>STRUCTURAL STEEL MEMBERS, LEVEL 4, AS PER PLAN</v>
          </cell>
          <cell r="F1050">
            <v>0</v>
          </cell>
          <cell r="G1050" t="str">
            <v>CHECK UNIT OF MEASURE</v>
          </cell>
        </row>
        <row r="1051">
          <cell r="A1051" t="str">
            <v>512E55920</v>
          </cell>
          <cell r="B1051">
            <v>0</v>
          </cell>
          <cell r="C1051" t="str">
            <v>LS</v>
          </cell>
          <cell r="D1051" t="str">
            <v>STRUCTURAL STEEL MEMBERS, LEVEL 5</v>
          </cell>
          <cell r="F1051">
            <v>0</v>
          </cell>
          <cell r="G1051" t="str">
            <v>CHECK UNIT OF MEASURE</v>
          </cell>
        </row>
        <row r="1052">
          <cell r="A1052" t="str">
            <v>512E55930</v>
          </cell>
          <cell r="B1052">
            <v>0</v>
          </cell>
          <cell r="C1052" t="str">
            <v>LS</v>
          </cell>
          <cell r="D1052" t="str">
            <v>STRUCTURAL STEEL MEMBERS, LEVEL 5, AS PER PLAN</v>
          </cell>
          <cell r="F1052">
            <v>0</v>
          </cell>
          <cell r="G1052" t="str">
            <v>CHECK UNIT OF MEASURE</v>
          </cell>
        </row>
        <row r="1053">
          <cell r="A1053" t="str">
            <v>512E55950</v>
          </cell>
          <cell r="B1053">
            <v>0</v>
          </cell>
          <cell r="C1053" t="str">
            <v>LS</v>
          </cell>
          <cell r="D1053" t="str">
            <v>STRUCTURAL STEEL MEMBERS, LEVEL 6</v>
          </cell>
          <cell r="F1053">
            <v>0</v>
          </cell>
          <cell r="G1053" t="str">
            <v>CHECK UNIT OF MEASURE</v>
          </cell>
        </row>
        <row r="1054">
          <cell r="A1054" t="str">
            <v>512E56100</v>
          </cell>
          <cell r="B1054" t="str">
            <v>Y</v>
          </cell>
          <cell r="C1054" t="str">
            <v>LS</v>
          </cell>
          <cell r="D1054" t="str">
            <v>STRUCTURAL STEEL MEMBERS, LEVEL 6, AS PER PLAN</v>
          </cell>
          <cell r="F1054">
            <v>0</v>
          </cell>
          <cell r="G1054">
            <v>0</v>
          </cell>
        </row>
        <row r="1055">
          <cell r="A1055" t="str">
            <v>512E56202</v>
          </cell>
          <cell r="B1055" t="str">
            <v>Y</v>
          </cell>
          <cell r="C1055" t="str">
            <v>LB</v>
          </cell>
          <cell r="D1055" t="str">
            <v>STRUCTURAL STEEL MEMBERS, LEVEL UF</v>
          </cell>
          <cell r="F1055">
            <v>0</v>
          </cell>
          <cell r="G1055">
            <v>0</v>
          </cell>
        </row>
        <row r="1056">
          <cell r="A1056" t="str">
            <v>512E67200</v>
          </cell>
          <cell r="B1056" t="str">
            <v>Y</v>
          </cell>
          <cell r="C1056" t="str">
            <v>LB</v>
          </cell>
          <cell r="D1056" t="str">
            <v>STRUCTURAL STEEL MEMBERS, LEVEL UF, AS PER PLAN</v>
          </cell>
          <cell r="F1056">
            <v>1</v>
          </cell>
          <cell r="G1056" t="str">
            <v>ADD SUPPLEMENTAL DESCRIPTION</v>
          </cell>
        </row>
        <row r="1057">
          <cell r="A1057" t="str">
            <v>512E67300</v>
          </cell>
          <cell r="B1057" t="str">
            <v>Y</v>
          </cell>
          <cell r="C1057" t="str">
            <v>LB</v>
          </cell>
          <cell r="D1057" t="str">
            <v>STRUCTURAL STEEL MEMBERS, LEVEL 1</v>
          </cell>
          <cell r="F1057">
            <v>1</v>
          </cell>
          <cell r="G1057" t="str">
            <v>ADD SUPPLEMENTAL DESCRIPTION</v>
          </cell>
        </row>
        <row r="1058">
          <cell r="A1058" t="str">
            <v>512E67400</v>
          </cell>
          <cell r="B1058" t="str">
            <v>Y</v>
          </cell>
          <cell r="C1058" t="str">
            <v>LB</v>
          </cell>
          <cell r="D1058" t="str">
            <v>STRUCTURAL STEEL MEMBERS, LEVEL 1, AS PER PLAN</v>
          </cell>
          <cell r="F1058">
            <v>1</v>
          </cell>
          <cell r="G1058" t="str">
            <v>ADD SUPPLEMENTAL DESCRIPTION</v>
          </cell>
        </row>
        <row r="1059">
          <cell r="A1059" t="str">
            <v>512E67450</v>
          </cell>
          <cell r="B1059" t="str">
            <v>Y</v>
          </cell>
          <cell r="C1059" t="str">
            <v>LB</v>
          </cell>
          <cell r="D1059" t="str">
            <v>STRUCTURAL STEEL MEMBERS, LEVEL 2</v>
          </cell>
          <cell r="F1059">
            <v>1</v>
          </cell>
          <cell r="G1059" t="str">
            <v>ADD SUPPLEMENTAL DESCRIPTION</v>
          </cell>
        </row>
        <row r="1060">
          <cell r="A1060" t="str">
            <v>512E71500</v>
          </cell>
          <cell r="B1060" t="str">
            <v>Y</v>
          </cell>
          <cell r="C1060" t="str">
            <v>LB</v>
          </cell>
          <cell r="D1060" t="str">
            <v>STRUCTURAL STEEL MEMBERS, LEVEL 2, AS PER PLAN</v>
          </cell>
          <cell r="F1060">
            <v>0</v>
          </cell>
          <cell r="G1060">
            <v>0</v>
          </cell>
        </row>
        <row r="1061">
          <cell r="A1061" t="str">
            <v>512E72000</v>
          </cell>
          <cell r="B1061" t="str">
            <v>Y</v>
          </cell>
          <cell r="C1061" t="str">
            <v>LB</v>
          </cell>
          <cell r="D1061" t="str">
            <v>STRUCTURAL STEEL MEMBERS, LEVEL 3</v>
          </cell>
          <cell r="F1061">
            <v>0</v>
          </cell>
          <cell r="G1061">
            <v>0</v>
          </cell>
        </row>
        <row r="1062">
          <cell r="A1062" t="str">
            <v>512E72500</v>
          </cell>
          <cell r="B1062" t="str">
            <v>Y</v>
          </cell>
          <cell r="C1062" t="str">
            <v>LB</v>
          </cell>
          <cell r="D1062" t="str">
            <v>STRUCTURAL STEEL MEMBERS, LEVEL 3, AS PER PLAN</v>
          </cell>
          <cell r="F1062">
            <v>0</v>
          </cell>
          <cell r="G1062">
            <v>0</v>
          </cell>
        </row>
        <row r="1063">
          <cell r="A1063" t="str">
            <v>512E72510</v>
          </cell>
          <cell r="B1063" t="str">
            <v>Y</v>
          </cell>
          <cell r="C1063" t="str">
            <v>LB</v>
          </cell>
          <cell r="D1063" t="str">
            <v>STRUCTURAL STEEL MEMBERS, LEVEL 4</v>
          </cell>
          <cell r="F1063">
            <v>0</v>
          </cell>
          <cell r="G1063">
            <v>0</v>
          </cell>
        </row>
        <row r="1064">
          <cell r="A1064" t="str">
            <v>512E73500</v>
          </cell>
          <cell r="B1064">
            <v>0</v>
          </cell>
          <cell r="C1064" t="str">
            <v>LB</v>
          </cell>
          <cell r="D1064" t="str">
            <v>STRUCTURAL STEEL MEMBERS, LEVEL 4, AS PER PLAN</v>
          </cell>
          <cell r="F1064">
            <v>0</v>
          </cell>
          <cell r="G1064">
            <v>0</v>
          </cell>
        </row>
        <row r="1065">
          <cell r="A1065" t="str">
            <v>512E73501</v>
          </cell>
          <cell r="B1065">
            <v>0</v>
          </cell>
          <cell r="C1065" t="str">
            <v>LB</v>
          </cell>
          <cell r="D1065" t="str">
            <v>STRUCTURAL STEEL MEMBERS, LEVEL 5</v>
          </cell>
          <cell r="F1065">
            <v>0</v>
          </cell>
          <cell r="G1065">
            <v>0</v>
          </cell>
        </row>
        <row r="1066">
          <cell r="A1066" t="str">
            <v>512E74000</v>
          </cell>
          <cell r="B1066">
            <v>0</v>
          </cell>
          <cell r="C1066" t="str">
            <v>LB</v>
          </cell>
          <cell r="D1066" t="str">
            <v>STRUCTURAL STEEL MEMBERS, LEVEL 5, AS PER PLAN</v>
          </cell>
          <cell r="F1066">
            <v>0</v>
          </cell>
          <cell r="G1066">
            <v>0</v>
          </cell>
        </row>
        <row r="1067">
          <cell r="A1067" t="str">
            <v>512E74001</v>
          </cell>
          <cell r="B1067">
            <v>0</v>
          </cell>
          <cell r="C1067" t="str">
            <v>LB</v>
          </cell>
          <cell r="D1067" t="str">
            <v>STRUCTURAL STEEL MEMBERS, LEVEL 6</v>
          </cell>
          <cell r="F1067">
            <v>0</v>
          </cell>
          <cell r="G1067">
            <v>0</v>
          </cell>
        </row>
        <row r="1068">
          <cell r="A1068" t="str">
            <v>512E74500</v>
          </cell>
          <cell r="B1068">
            <v>0</v>
          </cell>
          <cell r="C1068" t="str">
            <v>LB</v>
          </cell>
          <cell r="D1068" t="str">
            <v>STRUCTURAL STEEL MEMBERS, LEVEL 6, AS PER PLAN</v>
          </cell>
          <cell r="F1068">
            <v>0</v>
          </cell>
          <cell r="G1068">
            <v>0</v>
          </cell>
        </row>
        <row r="1069">
          <cell r="A1069" t="str">
            <v>512E74510</v>
          </cell>
          <cell r="B1069">
            <v>0</v>
          </cell>
          <cell r="C1069" t="str">
            <v>LB</v>
          </cell>
          <cell r="D1069" t="str">
            <v>STRUCTURAL STEEL MEMBERS, HYBRID GIRDER, LEVEL SIX (6) FABRICATION</v>
          </cell>
          <cell r="F1069">
            <v>0</v>
          </cell>
          <cell r="G1069">
            <v>0</v>
          </cell>
        </row>
        <row r="1070">
          <cell r="A1070" t="str">
            <v>512E74520</v>
          </cell>
          <cell r="B1070">
            <v>0</v>
          </cell>
          <cell r="C1070" t="str">
            <v>LB</v>
          </cell>
          <cell r="D1070" t="str">
            <v>STRUCTURAL STEEL MEMBERS, HYBRID GIRDER, LEVEL SIX (6) FABRICATION, AS PER PLAN</v>
          </cell>
          <cell r="F1070">
            <v>0</v>
          </cell>
          <cell r="G1070">
            <v>0</v>
          </cell>
        </row>
        <row r="1071">
          <cell r="A1071" t="str">
            <v>512E75000</v>
          </cell>
          <cell r="B1071" t="str">
            <v>Y</v>
          </cell>
          <cell r="C1071" t="str">
            <v>EACH</v>
          </cell>
          <cell r="D1071" t="str">
            <v>STRUCTURAL STEEL MEMBERS, SPECIALIZED MULTI ROTATIONAL BEARING (SMR), LEVEL UF</v>
          </cell>
          <cell r="F1071">
            <v>1</v>
          </cell>
          <cell r="G1071">
            <v>0</v>
          </cell>
        </row>
        <row r="1072">
          <cell r="A1072" t="str">
            <v>512E75010</v>
          </cell>
          <cell r="B1072" t="str">
            <v>Y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F1072">
            <v>1</v>
          </cell>
          <cell r="G1072">
            <v>0</v>
          </cell>
        </row>
        <row r="1073">
          <cell r="A1073" t="str">
            <v>512E75500</v>
          </cell>
          <cell r="B1073" t="str">
            <v>Y</v>
          </cell>
          <cell r="C1073" t="str">
            <v>FT</v>
          </cell>
          <cell r="D1073" t="str">
            <v>STRUCTURAL STEEL MEMBERS, MODULAR EXPANSION JOINT, LEVEL UF</v>
          </cell>
          <cell r="F1073">
            <v>1</v>
          </cell>
          <cell r="G1073">
            <v>0</v>
          </cell>
        </row>
        <row r="1074">
          <cell r="A1074" t="str">
            <v>512E99000</v>
          </cell>
          <cell r="B1074" t="str">
            <v>Y</v>
          </cell>
          <cell r="C1074" t="str">
            <v>FT</v>
          </cell>
          <cell r="D1074" t="str">
            <v>STRUCTURAL STEEL MEMBERS, MODULAR EXPANSION JOINT, LEVEL UF, AS PER PLAN</v>
          </cell>
          <cell r="F1074">
            <v>0</v>
          </cell>
          <cell r="G1074">
            <v>0</v>
          </cell>
        </row>
        <row r="1075">
          <cell r="A1075" t="str">
            <v>513E10000</v>
          </cell>
          <cell r="B1075">
            <v>0</v>
          </cell>
          <cell r="C1075" t="str">
            <v>EACH</v>
          </cell>
          <cell r="D1075" t="str">
            <v>WELDED STUD SHEAR CONNECTORS</v>
          </cell>
          <cell r="F1075">
            <v>0</v>
          </cell>
          <cell r="G1075">
            <v>0</v>
          </cell>
        </row>
        <row r="1076">
          <cell r="A1076" t="str">
            <v>513E10001</v>
          </cell>
          <cell r="C1076" t="str">
            <v>LS</v>
          </cell>
          <cell r="D1076" t="str">
            <v>STRUCTURAL STEEL MEMBERS, LEVEL UF, AS PER PLAN</v>
          </cell>
          <cell r="F1076">
            <v>0</v>
          </cell>
          <cell r="G1076">
            <v>0</v>
          </cell>
        </row>
        <row r="1077">
          <cell r="A1077" t="str">
            <v>513E10020</v>
          </cell>
          <cell r="C1077" t="str">
            <v>LS</v>
          </cell>
          <cell r="D1077" t="str">
            <v>STRUCTURAL STEEL MEMBERS, LEVEL 1</v>
          </cell>
          <cell r="F1077">
            <v>0</v>
          </cell>
          <cell r="G1077">
            <v>0</v>
          </cell>
        </row>
        <row r="1078">
          <cell r="A1078" t="str">
            <v>513E10021</v>
          </cell>
          <cell r="C1078" t="str">
            <v>LS</v>
          </cell>
          <cell r="D1078" t="str">
            <v>STRUCTURAL STEEL MEMBERS, LEVEL 1, AS PER PLAN</v>
          </cell>
          <cell r="F1078">
            <v>0</v>
          </cell>
          <cell r="G1078">
            <v>0</v>
          </cell>
        </row>
        <row r="1079">
          <cell r="A1079" t="str">
            <v>513E10040</v>
          </cell>
          <cell r="C1079" t="str">
            <v>LS</v>
          </cell>
          <cell r="D1079" t="str">
            <v>STRUCTURAL STEEL MEMBERS, LEVEL 2</v>
          </cell>
          <cell r="F1079">
            <v>0</v>
          </cell>
          <cell r="G1079">
            <v>0</v>
          </cell>
        </row>
        <row r="1080">
          <cell r="A1080" t="str">
            <v>513E10041</v>
          </cell>
          <cell r="B1080">
            <v>0</v>
          </cell>
          <cell r="C1080" t="str">
            <v>LB</v>
          </cell>
          <cell r="D1080" t="str">
            <v>REPLACEMENT OF DETERIORATED END CROSSFRAMES, AS PER PLAN</v>
          </cell>
          <cell r="F1080">
            <v>0</v>
          </cell>
          <cell r="G1080">
            <v>0</v>
          </cell>
        </row>
        <row r="1081">
          <cell r="A1081" t="str">
            <v>513E10060</v>
          </cell>
          <cell r="B1081">
            <v>0</v>
          </cell>
          <cell r="C1081" t="str">
            <v>LB</v>
          </cell>
          <cell r="D1081" t="str">
            <v>STRUCTURAL STEEL FOR REHABILITATION</v>
          </cell>
          <cell r="F1081">
            <v>0</v>
          </cell>
          <cell r="G1081">
            <v>0</v>
          </cell>
        </row>
        <row r="1082">
          <cell r="A1082" t="str">
            <v>513E10061</v>
          </cell>
          <cell r="B1082">
            <v>0</v>
          </cell>
          <cell r="C1082" t="str">
            <v>LB</v>
          </cell>
          <cell r="D1082" t="str">
            <v>STRUCTURAL STEEL FOR REHABILITATION, AS PER PLAN</v>
          </cell>
          <cell r="F1082">
            <v>0</v>
          </cell>
          <cell r="G1082">
            <v>0</v>
          </cell>
        </row>
        <row r="1083">
          <cell r="A1083" t="str">
            <v>513E10080</v>
          </cell>
          <cell r="B1083">
            <v>0</v>
          </cell>
          <cell r="C1083" t="str">
            <v>LB</v>
          </cell>
          <cell r="D1083" t="str">
            <v>STRUCTURAL STEEL, MISC.:</v>
          </cell>
          <cell r="F1083">
            <v>0</v>
          </cell>
          <cell r="G1083" t="str">
            <v>CHECK UNIT OF MEASURE</v>
          </cell>
        </row>
        <row r="1084">
          <cell r="A1084" t="str">
            <v>513E10081</v>
          </cell>
          <cell r="C1084" t="str">
            <v>LS</v>
          </cell>
          <cell r="D1084" t="str">
            <v>STRUCTURAL STEEL MEMBERS, LEVEL 4, AS PER PLAN</v>
          </cell>
          <cell r="F1084">
            <v>0</v>
          </cell>
          <cell r="G1084" t="str">
            <v>CHECK UNIT OF MEASURE</v>
          </cell>
        </row>
        <row r="1085">
          <cell r="A1085" t="str">
            <v>513E10100</v>
          </cell>
          <cell r="C1085" t="str">
            <v>LS</v>
          </cell>
          <cell r="D1085" t="str">
            <v>STRUCTURAL STEEL MEMBERS, LEVEL 5</v>
          </cell>
          <cell r="F1085">
            <v>0</v>
          </cell>
          <cell r="G1085" t="str">
            <v>CHECK UNIT OF MEASURE</v>
          </cell>
        </row>
        <row r="1086">
          <cell r="A1086" t="str">
            <v>513E10101</v>
          </cell>
          <cell r="C1086" t="str">
            <v>LS</v>
          </cell>
          <cell r="D1086" t="str">
            <v>STRUCTURAL STEEL MEMBERS, LEVEL 5, AS PER PLAN</v>
          </cell>
          <cell r="F1086">
            <v>0</v>
          </cell>
          <cell r="G1086" t="str">
            <v>CHECK UNIT OF MEASURE</v>
          </cell>
        </row>
        <row r="1087">
          <cell r="A1087" t="str">
            <v>513E10120</v>
          </cell>
          <cell r="C1087" t="str">
            <v>LS</v>
          </cell>
          <cell r="D1087" t="str">
            <v>STRUCTURAL STEEL MEMBERS, LEVEL 6</v>
          </cell>
          <cell r="F1087">
            <v>0</v>
          </cell>
          <cell r="G1087" t="str">
            <v>CHECK UNIT OF MEASURE</v>
          </cell>
        </row>
        <row r="1088">
          <cell r="A1088" t="str">
            <v>513E10121</v>
          </cell>
          <cell r="C1088" t="str">
            <v>LS</v>
          </cell>
          <cell r="D1088" t="str">
            <v>STRUCTURAL STEEL MEMBERS, LEVEL 6, AS PER PLAN</v>
          </cell>
          <cell r="F1088">
            <v>0</v>
          </cell>
          <cell r="G1088">
            <v>0</v>
          </cell>
        </row>
        <row r="1089">
          <cell r="A1089" t="str">
            <v>513E10200</v>
          </cell>
          <cell r="C1089" t="str">
            <v>LB</v>
          </cell>
          <cell r="D1089" t="str">
            <v>STRUCTURAL STEEL MEMBERS, LEVEL UF</v>
          </cell>
          <cell r="F1089">
            <v>0</v>
          </cell>
          <cell r="G1089">
            <v>0</v>
          </cell>
        </row>
        <row r="1090">
          <cell r="A1090" t="str">
            <v>513E10201</v>
          </cell>
          <cell r="C1090" t="str">
            <v>LB</v>
          </cell>
          <cell r="D1090" t="str">
            <v>STRUCTURAL STEEL MEMBERS, LEVEL UF, AS PER PLAN</v>
          </cell>
          <cell r="F1090">
            <v>0</v>
          </cell>
          <cell r="G1090">
            <v>0</v>
          </cell>
        </row>
        <row r="1091">
          <cell r="A1091" t="str">
            <v>513E10220</v>
          </cell>
          <cell r="C1091" t="str">
            <v>LB</v>
          </cell>
          <cell r="D1091" t="str">
            <v>STRUCTURAL STEEL MEMBERS, LEVEL 1</v>
          </cell>
          <cell r="F1091">
            <v>0</v>
          </cell>
          <cell r="G1091">
            <v>0</v>
          </cell>
        </row>
        <row r="1092">
          <cell r="A1092" t="str">
            <v>513E10221</v>
          </cell>
          <cell r="C1092" t="str">
            <v>LB</v>
          </cell>
          <cell r="D1092" t="str">
            <v>STRUCTURAL STEEL MEMBERS, LEVEL 1, AS PER PLAN</v>
          </cell>
          <cell r="F1092">
            <v>0</v>
          </cell>
          <cell r="G1092">
            <v>0</v>
          </cell>
        </row>
        <row r="1093">
          <cell r="A1093" t="str">
            <v>513E10240</v>
          </cell>
          <cell r="C1093" t="str">
            <v>LB</v>
          </cell>
          <cell r="D1093" t="str">
            <v>STRUCTURAL STEEL MEMBERS, LEVEL 2</v>
          </cell>
          <cell r="F1093">
            <v>0</v>
          </cell>
          <cell r="G1093">
            <v>0</v>
          </cell>
        </row>
        <row r="1094">
          <cell r="A1094" t="str">
            <v>513E10241</v>
          </cell>
          <cell r="C1094" t="str">
            <v>LB</v>
          </cell>
          <cell r="D1094" t="str">
            <v>STRUCTURAL STEEL MEMBERS, LEVEL 2, AS PER PLAN</v>
          </cell>
          <cell r="F1094">
            <v>0</v>
          </cell>
          <cell r="G1094">
            <v>0</v>
          </cell>
        </row>
        <row r="1095">
          <cell r="A1095" t="str">
            <v>513E10260</v>
          </cell>
          <cell r="C1095" t="str">
            <v>LB</v>
          </cell>
          <cell r="D1095" t="str">
            <v>STRUCTURAL STEEL MEMBERS, LEVEL 3</v>
          </cell>
          <cell r="F1095">
            <v>0</v>
          </cell>
          <cell r="G1095">
            <v>0</v>
          </cell>
        </row>
        <row r="1096">
          <cell r="A1096" t="str">
            <v>513E10261</v>
          </cell>
          <cell r="C1096" t="str">
            <v>LB</v>
          </cell>
          <cell r="D1096" t="str">
            <v>STRUCTURAL STEEL MEMBERS, LEVEL 3, AS PER PLAN</v>
          </cell>
          <cell r="F1096">
            <v>0</v>
          </cell>
          <cell r="G1096">
            <v>0</v>
          </cell>
        </row>
        <row r="1097">
          <cell r="A1097" t="str">
            <v>513E10280</v>
          </cell>
          <cell r="C1097" t="str">
            <v>LB</v>
          </cell>
          <cell r="D1097" t="str">
            <v>STRUCTURAL STEEL MEMBERS, LEVEL 4</v>
          </cell>
          <cell r="F1097">
            <v>0</v>
          </cell>
          <cell r="G1097">
            <v>0</v>
          </cell>
        </row>
        <row r="1098">
          <cell r="A1098" t="str">
            <v>513E10281</v>
          </cell>
          <cell r="C1098" t="str">
            <v>LB</v>
          </cell>
          <cell r="D1098" t="str">
            <v>STRUCTURAL STEEL MEMBERS, LEVEL 4, AS PER PLAN</v>
          </cell>
          <cell r="F1098">
            <v>0</v>
          </cell>
          <cell r="G1098">
            <v>0</v>
          </cell>
        </row>
        <row r="1099">
          <cell r="A1099" t="str">
            <v>513E10300</v>
          </cell>
          <cell r="C1099" t="str">
            <v>LB</v>
          </cell>
          <cell r="D1099" t="str">
            <v>STRUCTURAL STEEL MEMBERS, LEVEL 5</v>
          </cell>
          <cell r="F1099">
            <v>0</v>
          </cell>
          <cell r="G1099">
            <v>0</v>
          </cell>
        </row>
        <row r="1100">
          <cell r="A1100" t="str">
            <v>513E10301</v>
          </cell>
          <cell r="C1100" t="str">
            <v>LB</v>
          </cell>
          <cell r="D1100" t="str">
            <v>STRUCTURAL STEEL MEMBERS, LEVEL 5, AS PER PLAN</v>
          </cell>
          <cell r="F1100">
            <v>0</v>
          </cell>
          <cell r="G1100">
            <v>0</v>
          </cell>
        </row>
        <row r="1101">
          <cell r="A1101" t="str">
            <v>513E10320</v>
          </cell>
          <cell r="C1101" t="str">
            <v>LB</v>
          </cell>
          <cell r="D1101" t="str">
            <v>STRUCTURAL STEEL MEMBERS, LEVEL 6</v>
          </cell>
          <cell r="F1101">
            <v>0</v>
          </cell>
          <cell r="G1101">
            <v>0</v>
          </cell>
        </row>
        <row r="1102">
          <cell r="A1102" t="str">
            <v>513E10321</v>
          </cell>
          <cell r="C1102" t="str">
            <v>LB</v>
          </cell>
          <cell r="D1102" t="str">
            <v>STRUCTURAL STEEL MEMBERS, LEVEL 6, AS PER PLAN</v>
          </cell>
          <cell r="F1102">
            <v>0</v>
          </cell>
          <cell r="G1102">
            <v>0</v>
          </cell>
        </row>
        <row r="1103">
          <cell r="A1103" t="str">
            <v>513E10400</v>
          </cell>
          <cell r="C1103" t="str">
            <v>LB</v>
          </cell>
          <cell r="D1103" t="str">
            <v>STRUCTURAL STEEL MEMBERS, HYBRID GIRDER, LEVEL SIX (6) FABRICATION</v>
          </cell>
          <cell r="F1103">
            <v>0</v>
          </cell>
          <cell r="G1103">
            <v>0</v>
          </cell>
        </row>
        <row r="1104">
          <cell r="A1104" t="str">
            <v>513E10401</v>
          </cell>
          <cell r="C1104" t="str">
            <v>LB</v>
          </cell>
          <cell r="D1104" t="str">
            <v>STRUCTURAL STEEL MEMBERS, HYBRID GIRDER, LEVEL SIX (6) FABRICATION, AS PER PLAN</v>
          </cell>
          <cell r="F1104">
            <v>0</v>
          </cell>
          <cell r="G1104">
            <v>0</v>
          </cell>
        </row>
        <row r="1105">
          <cell r="A1105" t="str">
            <v>513E15000</v>
          </cell>
          <cell r="C1105" t="str">
            <v>EACH</v>
          </cell>
          <cell r="D1105" t="str">
            <v>STRUCTURAL STEEL MEMBERS, SPECIALIZED MULTI ROTATIONAL BEARING (SMR), LEVEL UF</v>
          </cell>
          <cell r="F1105">
            <v>0</v>
          </cell>
          <cell r="G1105">
            <v>0</v>
          </cell>
        </row>
        <row r="1106">
          <cell r="A1106" t="str">
            <v>513E15001</v>
          </cell>
          <cell r="C1106" t="str">
            <v>EACH</v>
          </cell>
          <cell r="D1106" t="str">
            <v>STRUCTURAL STEEL MEMBERS, SPECIALIZED MULTI ROTATIONAL BEARING (SMR), LEVEL UF, AS PER PLAN</v>
          </cell>
          <cell r="F1106">
            <v>0</v>
          </cell>
          <cell r="G1106">
            <v>0</v>
          </cell>
        </row>
        <row r="1107">
          <cell r="A1107" t="str">
            <v>513E17000</v>
          </cell>
          <cell r="C1107" t="str">
            <v>FT</v>
          </cell>
          <cell r="D1107" t="str">
            <v>STRUCTURAL STEEL MEMBERS, MODULAR EXPANSION JOINT, LEVEL UF</v>
          </cell>
          <cell r="F1107">
            <v>0</v>
          </cell>
          <cell r="G1107">
            <v>0</v>
          </cell>
        </row>
        <row r="1108">
          <cell r="A1108" t="str">
            <v>513E17001</v>
          </cell>
          <cell r="C1108" t="str">
            <v>FT</v>
          </cell>
          <cell r="D1108" t="str">
            <v>STRUCTURAL STEEL MEMBERS, MODULAR EXPANSION JOINT, LEVEL UF, AS PER PLAN</v>
          </cell>
          <cell r="F1108">
            <v>0</v>
          </cell>
          <cell r="G1108">
            <v>0</v>
          </cell>
        </row>
        <row r="1109">
          <cell r="A1109" t="str">
            <v>513E20000</v>
          </cell>
          <cell r="C1109" t="str">
            <v>EACH</v>
          </cell>
          <cell r="D1109" t="str">
            <v>WELDED STUD SHEAR CONNECTORS</v>
          </cell>
          <cell r="F1109">
            <v>0</v>
          </cell>
          <cell r="G1109">
            <v>0</v>
          </cell>
        </row>
        <row r="1110">
          <cell r="A1110" t="str">
            <v>513E20001</v>
          </cell>
          <cell r="C1110" t="str">
            <v>EACH</v>
          </cell>
          <cell r="D1110" t="str">
            <v>WELDED STUD SHEAR CONNECTORS, AS PER PLAN</v>
          </cell>
          <cell r="F1110">
            <v>0</v>
          </cell>
          <cell r="G1110">
            <v>0</v>
          </cell>
        </row>
        <row r="1111">
          <cell r="A1111" t="str">
            <v>513E21000</v>
          </cell>
          <cell r="C1111" t="str">
            <v>EACH</v>
          </cell>
          <cell r="D1111" t="str">
            <v>TRIMMING OF BEAM END</v>
          </cell>
          <cell r="F1111">
            <v>0</v>
          </cell>
          <cell r="G1111">
            <v>0</v>
          </cell>
        </row>
        <row r="1112">
          <cell r="A1112" t="str">
            <v>513E21001</v>
          </cell>
          <cell r="C1112" t="str">
            <v>EACH</v>
          </cell>
          <cell r="D1112" t="str">
            <v>TRIMMING OF BEAM END, AS PER PLAN</v>
          </cell>
          <cell r="F1112">
            <v>0</v>
          </cell>
          <cell r="G1112">
            <v>0</v>
          </cell>
        </row>
        <row r="1113">
          <cell r="A1113" t="str">
            <v>513E21500</v>
          </cell>
          <cell r="C1113" t="str">
            <v>LB</v>
          </cell>
          <cell r="D1113" t="str">
            <v>REPLACEMENT OF DETERIORATED END CROSSFRAMES</v>
          </cell>
          <cell r="F1113">
            <v>0</v>
          </cell>
          <cell r="G1113">
            <v>0</v>
          </cell>
        </row>
        <row r="1114">
          <cell r="A1114" t="str">
            <v>513E21501</v>
          </cell>
          <cell r="C1114" t="str">
            <v>LB</v>
          </cell>
          <cell r="D1114" t="str">
            <v>REPLACEMENT OF DETERIORATED END CROSSFRAMES, AS PER PLAN</v>
          </cell>
          <cell r="F1114">
            <v>0</v>
          </cell>
          <cell r="G1114">
            <v>0</v>
          </cell>
        </row>
        <row r="1115">
          <cell r="A1115" t="str">
            <v>513E21599</v>
          </cell>
          <cell r="C1115" t="str">
            <v>LB</v>
          </cell>
          <cell r="D1115" t="str">
            <v>STRUCTURAL STEEL FOR REHABILITATION</v>
          </cell>
          <cell r="F1115">
            <v>0</v>
          </cell>
          <cell r="G1115">
            <v>0</v>
          </cell>
        </row>
        <row r="1116">
          <cell r="A1116" t="str">
            <v>513E21600</v>
          </cell>
          <cell r="C1116" t="str">
            <v>LB</v>
          </cell>
          <cell r="D1116" t="str">
            <v>STRUCTURAL STEEL FOR REHABILITATION, AS PER PLAN</v>
          </cell>
          <cell r="F1116">
            <v>0</v>
          </cell>
          <cell r="G1116">
            <v>0</v>
          </cell>
        </row>
        <row r="1117">
          <cell r="A1117" t="str">
            <v>513E90000</v>
          </cell>
          <cell r="C1117" t="str">
            <v>LB</v>
          </cell>
          <cell r="D1117" t="str">
            <v>STRUCTURAL STEEL, MISC.:</v>
          </cell>
          <cell r="F1117">
            <v>1</v>
          </cell>
          <cell r="G1117">
            <v>1</v>
          </cell>
        </row>
        <row r="1118">
          <cell r="A1118" t="str">
            <v>513E95000</v>
          </cell>
          <cell r="C1118" t="str">
            <v>FT</v>
          </cell>
          <cell r="D1118" t="str">
            <v>STRUCTURAL STEEL, MISC.:</v>
          </cell>
          <cell r="F1118">
            <v>1</v>
          </cell>
          <cell r="G1118">
            <v>1</v>
          </cell>
        </row>
        <row r="1119">
          <cell r="A1119" t="str">
            <v>513E95020</v>
          </cell>
          <cell r="C1119" t="str">
            <v>LS</v>
          </cell>
          <cell r="D1119" t="str">
            <v>STRUCTURAL STEEL, MISC.:</v>
          </cell>
          <cell r="F1119">
            <v>1</v>
          </cell>
          <cell r="G1119">
            <v>0</v>
          </cell>
        </row>
        <row r="1120">
          <cell r="A1120" t="str">
            <v>513E95030</v>
          </cell>
          <cell r="C1120" t="str">
            <v>EACH</v>
          </cell>
          <cell r="D1120" t="str">
            <v>STRUCTURAL STEEL, MISC.:</v>
          </cell>
          <cell r="F1120">
            <v>1</v>
          </cell>
          <cell r="G1120">
            <v>0</v>
          </cell>
        </row>
        <row r="1121">
          <cell r="A1121" t="str">
            <v>513E95050</v>
          </cell>
          <cell r="C1121" t="str">
            <v>SF</v>
          </cell>
          <cell r="D1121" t="str">
            <v>STRUCTURAL STEEL, MISC.:</v>
          </cell>
          <cell r="F1121">
            <v>1</v>
          </cell>
          <cell r="G1121">
            <v>0</v>
          </cell>
        </row>
        <row r="1122">
          <cell r="A1122" t="str">
            <v>514E00050</v>
          </cell>
          <cell r="B1122">
            <v>0</v>
          </cell>
          <cell r="C1122" t="str">
            <v>SF</v>
          </cell>
          <cell r="D1122" t="str">
            <v>SURFACE PREPARATION OF EXISTING STRUCTURAL STEEL</v>
          </cell>
          <cell r="F1122">
            <v>0</v>
          </cell>
          <cell r="G1122">
            <v>0</v>
          </cell>
        </row>
        <row r="1123">
          <cell r="A1123" t="str">
            <v>514E00051</v>
          </cell>
          <cell r="B1123">
            <v>0</v>
          </cell>
          <cell r="C1123" t="str">
            <v>SF</v>
          </cell>
          <cell r="D1123" t="str">
            <v>SURFACE PREPARATION OF EXISTING STRUCTURAL STEEL, AS PER PLAN</v>
          </cell>
          <cell r="F1123">
            <v>0</v>
          </cell>
          <cell r="G1123">
            <v>0</v>
          </cell>
        </row>
        <row r="1124">
          <cell r="A1124" t="str">
            <v>514E00056</v>
          </cell>
          <cell r="B1124">
            <v>0</v>
          </cell>
          <cell r="C1124" t="str">
            <v>SF</v>
          </cell>
          <cell r="D1124" t="str">
            <v>FIELD PAINTING OF EXISTING STRUCTURAL STEEL, PRIME COAT</v>
          </cell>
          <cell r="F1124">
            <v>0</v>
          </cell>
          <cell r="G1124">
            <v>0</v>
          </cell>
        </row>
        <row r="1125">
          <cell r="A1125" t="str">
            <v>514E00057</v>
          </cell>
          <cell r="C1125" t="str">
            <v>SF</v>
          </cell>
          <cell r="D1125" t="str">
            <v>FIELD PAINTING OF EXISTING STRUCTURAL STEEL, PRIME COAT, AS PER PLAN</v>
          </cell>
          <cell r="F1125">
            <v>0</v>
          </cell>
          <cell r="G1125">
            <v>0</v>
          </cell>
        </row>
        <row r="1126">
          <cell r="A1126" t="str">
            <v>514E00060</v>
          </cell>
          <cell r="C1126" t="str">
            <v>SF</v>
          </cell>
          <cell r="D1126" t="str">
            <v>FIELD PAINTING STRUCTURAL STEEL, INTERMEDIATE COAT</v>
          </cell>
          <cell r="F1126">
            <v>0</v>
          </cell>
          <cell r="G1126">
            <v>0</v>
          </cell>
        </row>
        <row r="1127">
          <cell r="A1127" t="str">
            <v>514E00061</v>
          </cell>
          <cell r="C1127" t="str">
            <v>SF</v>
          </cell>
          <cell r="D1127" t="str">
            <v>FIELD PAINTING STRUCTURAL STEEL, INTERMEDIATE COAT, AS PER PLAN</v>
          </cell>
          <cell r="F1127">
            <v>0</v>
          </cell>
          <cell r="G1127">
            <v>0</v>
          </cell>
        </row>
        <row r="1128">
          <cell r="A1128" t="str">
            <v>514E00066</v>
          </cell>
          <cell r="C1128" t="str">
            <v>SF</v>
          </cell>
          <cell r="D1128" t="str">
            <v>FIELD PAINTING STRUCTURAL STEEL, FINISH COAT</v>
          </cell>
          <cell r="F1128">
            <v>0</v>
          </cell>
          <cell r="G1128">
            <v>0</v>
          </cell>
        </row>
        <row r="1129">
          <cell r="A1129" t="str">
            <v>514E00067</v>
          </cell>
          <cell r="C1129" t="str">
            <v>SF</v>
          </cell>
          <cell r="D1129" t="str">
            <v>FIELD PAINTING STRUCTURAL STEEL, FINISH COAT, AS PER PLAN</v>
          </cell>
          <cell r="F1129">
            <v>0</v>
          </cell>
          <cell r="G1129">
            <v>0</v>
          </cell>
        </row>
        <row r="1130">
          <cell r="A1130" t="str">
            <v>514E00100</v>
          </cell>
          <cell r="C1130" t="str">
            <v>LS</v>
          </cell>
          <cell r="D1130" t="str">
            <v>SURFACE PREPARATION OF EXISTING STRUCTURAL STEEL</v>
          </cell>
          <cell r="F1130">
            <v>0</v>
          </cell>
          <cell r="G1130">
            <v>0</v>
          </cell>
        </row>
        <row r="1131">
          <cell r="A1131" t="str">
            <v>514E00101</v>
          </cell>
          <cell r="C1131" t="str">
            <v>LS</v>
          </cell>
          <cell r="D1131" t="str">
            <v>SURFACE PREPARATION OF EXISTING STRUCTURAL STEEL, AS PER PLAN</v>
          </cell>
          <cell r="F1131">
            <v>0</v>
          </cell>
          <cell r="G1131">
            <v>0</v>
          </cell>
        </row>
        <row r="1132">
          <cell r="A1132" t="str">
            <v>514E00200</v>
          </cell>
          <cell r="C1132" t="str">
            <v>LS</v>
          </cell>
          <cell r="D1132" t="str">
            <v>FIELD PAINTING OF EXISTING STRUCTURAL STEEL, PRIME COAT</v>
          </cell>
          <cell r="F1132">
            <v>0</v>
          </cell>
          <cell r="G1132">
            <v>0</v>
          </cell>
        </row>
        <row r="1133">
          <cell r="A1133" t="str">
            <v>514E00201</v>
          </cell>
          <cell r="C1133" t="str">
            <v>LS</v>
          </cell>
          <cell r="D1133" t="str">
            <v>FIELD PAINTING OF EXISTING STRUCTURAL STEEL, PRIME COAT, AS PER PLAN</v>
          </cell>
          <cell r="F1133">
            <v>0</v>
          </cell>
          <cell r="G1133">
            <v>0</v>
          </cell>
        </row>
        <row r="1134">
          <cell r="A1134" t="str">
            <v>514E00300</v>
          </cell>
          <cell r="C1134" t="str">
            <v>LS</v>
          </cell>
          <cell r="D1134" t="str">
            <v>FIELD PAINTING STRUCTURAL STEEL, INTERMEDIATE COAT</v>
          </cell>
          <cell r="F1134">
            <v>0</v>
          </cell>
          <cell r="G1134">
            <v>0</v>
          </cell>
        </row>
        <row r="1135">
          <cell r="A1135" t="str">
            <v>514E00301</v>
          </cell>
          <cell r="C1135" t="str">
            <v>LS</v>
          </cell>
          <cell r="D1135" t="str">
            <v>FIELD PAINTING STRUCTURAL STEEL, INTERMEDIATE COAT, AS PER PLAN</v>
          </cell>
          <cell r="F1135">
            <v>0</v>
          </cell>
          <cell r="G1135">
            <v>0</v>
          </cell>
        </row>
        <row r="1136">
          <cell r="A1136" t="str">
            <v>514E00400</v>
          </cell>
          <cell r="C1136" t="str">
            <v>LS</v>
          </cell>
          <cell r="D1136" t="str">
            <v>FIELD PAINTING STRUCTURAL STEEL, FINISH COAT</v>
          </cell>
          <cell r="F1136">
            <v>0</v>
          </cell>
          <cell r="G1136">
            <v>0</v>
          </cell>
        </row>
        <row r="1137">
          <cell r="A1137" t="str">
            <v>514E00401</v>
          </cell>
          <cell r="C1137" t="str">
            <v>LS</v>
          </cell>
          <cell r="D1137" t="str">
            <v>FIELD PAINTING STRUCTURAL STEEL, FINISH COAT, AS PER PLAN</v>
          </cell>
          <cell r="F1137">
            <v>0</v>
          </cell>
          <cell r="G1137">
            <v>0</v>
          </cell>
        </row>
        <row r="1138">
          <cell r="A1138" t="str">
            <v>514E00504</v>
          </cell>
          <cell r="C1138" t="str">
            <v>MNHR</v>
          </cell>
          <cell r="D1138" t="str">
            <v>GRINDING FINS, TEARS, SLIVERS ON EXISTING STRUCTURAL STEEL</v>
          </cell>
          <cell r="F1138">
            <v>0</v>
          </cell>
          <cell r="G1138">
            <v>0</v>
          </cell>
        </row>
        <row r="1139">
          <cell r="A1139" t="str">
            <v>514E00505</v>
          </cell>
          <cell r="C1139" t="str">
            <v>MNHR</v>
          </cell>
          <cell r="D1139" t="str">
            <v>GRINDING FINS, TEARS, SLIVERS ON EXISTING STRUCTURAL STEEL, AS PER PLAN</v>
          </cell>
          <cell r="F1139">
            <v>0</v>
          </cell>
          <cell r="G1139">
            <v>0</v>
          </cell>
        </row>
        <row r="1140">
          <cell r="A1140" t="str">
            <v>514E00800</v>
          </cell>
          <cell r="C1140" t="str">
            <v>LB</v>
          </cell>
          <cell r="D1140" t="str">
            <v>FIELD PAINTING STRUCTURAL STEEL, INTERMEDIATE COAT</v>
          </cell>
          <cell r="F1140">
            <v>0</v>
          </cell>
          <cell r="G1140">
            <v>0</v>
          </cell>
        </row>
        <row r="1141">
          <cell r="A1141" t="str">
            <v>514E00850</v>
          </cell>
          <cell r="C1141" t="str">
            <v>LB</v>
          </cell>
          <cell r="D1141" t="str">
            <v>FIELD PAINTING STRUCTURAL STEEL, FINISH COAT</v>
          </cell>
          <cell r="F1141">
            <v>0</v>
          </cell>
          <cell r="G1141">
            <v>0</v>
          </cell>
        </row>
        <row r="1142">
          <cell r="A1142" t="str">
            <v>514E00851</v>
          </cell>
          <cell r="C1142" t="str">
            <v>LB</v>
          </cell>
          <cell r="D1142" t="str">
            <v>FIELD PAINTING STRUCTURAL STEEL, FINISH COAT, AS PER PLAN</v>
          </cell>
          <cell r="F1142">
            <v>0</v>
          </cell>
          <cell r="G1142">
            <v>0</v>
          </cell>
        </row>
        <row r="1143">
          <cell r="A1143" t="str">
            <v>514E10000</v>
          </cell>
          <cell r="C1143" t="str">
            <v>EACH</v>
          </cell>
          <cell r="D1143" t="str">
            <v>FINAL INSPECTION REPAIR</v>
          </cell>
          <cell r="F1143">
            <v>0</v>
          </cell>
          <cell r="G1143">
            <v>0</v>
          </cell>
        </row>
        <row r="1144">
          <cell r="A1144" t="str">
            <v>514E10001</v>
          </cell>
          <cell r="C1144" t="str">
            <v>EACH</v>
          </cell>
          <cell r="D1144" t="str">
            <v>FINAL INSPECTION REPAIR, AS PER PLAN</v>
          </cell>
          <cell r="F1144">
            <v>0</v>
          </cell>
          <cell r="G1144">
            <v>0</v>
          </cell>
        </row>
        <row r="1145">
          <cell r="A1145" t="str">
            <v>514E20000</v>
          </cell>
          <cell r="C1145" t="str">
            <v>SF</v>
          </cell>
          <cell r="D1145" t="str">
            <v>FIELD PAINTING OF DAMAGED STRUCTURAL STEEL</v>
          </cell>
          <cell r="F1145">
            <v>0</v>
          </cell>
          <cell r="G1145">
            <v>0</v>
          </cell>
        </row>
        <row r="1146">
          <cell r="A1146" t="str">
            <v>514E20001</v>
          </cell>
          <cell r="C1146" t="str">
            <v>SF</v>
          </cell>
          <cell r="D1146" t="str">
            <v>FIELD PAINTING OF DAMAGED STRUCTURAL STEEL, AS PER PLAN</v>
          </cell>
          <cell r="F1146">
            <v>0</v>
          </cell>
          <cell r="G1146">
            <v>0</v>
          </cell>
        </row>
        <row r="1147">
          <cell r="A1147" t="str">
            <v>514E21000</v>
          </cell>
          <cell r="C1147" t="str">
            <v>LS</v>
          </cell>
          <cell r="D1147" t="str">
            <v>FIELD PAINTING OF DAMAGED STRUCTURAL STEEL</v>
          </cell>
          <cell r="F1147">
            <v>0</v>
          </cell>
          <cell r="G1147">
            <v>0</v>
          </cell>
        </row>
        <row r="1148">
          <cell r="A1148" t="str">
            <v>514E21001</v>
          </cell>
          <cell r="C1148" t="str">
            <v>LS</v>
          </cell>
          <cell r="D1148" t="str">
            <v>FIELD PAINTING OF DAMAGED STRUCTURAL STEEL, AS PER PLAN</v>
          </cell>
          <cell r="F1148">
            <v>0</v>
          </cell>
          <cell r="G1148">
            <v>0</v>
          </cell>
        </row>
        <row r="1149">
          <cell r="A1149" t="str">
            <v>514E27700</v>
          </cell>
          <cell r="C1149" t="str">
            <v>SF</v>
          </cell>
          <cell r="D1149" t="str">
            <v>FIELD PAINTING, MISC.:</v>
          </cell>
          <cell r="F1149">
            <v>1</v>
          </cell>
          <cell r="G1149">
            <v>1</v>
          </cell>
        </row>
        <row r="1150">
          <cell r="A1150" t="str">
            <v>514E27702</v>
          </cell>
          <cell r="B1150">
            <v>0</v>
          </cell>
          <cell r="C1150" t="str">
            <v>EACH</v>
          </cell>
          <cell r="D1150" t="str">
            <v>PRESTRESSED CONCRETE COMPOSITE BOX BEAM BRIDGE MEMBERS, LEVEL 1, CB17-36</v>
          </cell>
          <cell r="F1150">
            <v>1</v>
          </cell>
          <cell r="G1150">
            <v>1</v>
          </cell>
        </row>
        <row r="1151">
          <cell r="A1151" t="str">
            <v>514E27710</v>
          </cell>
          <cell r="B1151">
            <v>0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>
            <v>1</v>
          </cell>
          <cell r="G1151">
            <v>1</v>
          </cell>
        </row>
        <row r="1152">
          <cell r="A1152" t="str">
            <v>514E27800</v>
          </cell>
          <cell r="B1152">
            <v>0</v>
          </cell>
          <cell r="C1152" t="str">
            <v>EACH</v>
          </cell>
          <cell r="D1152" t="str">
            <v>PRESTRESSED CONCRETE COMPOSITE BOX BEAM BRIDGE MEMBERS, LEVEL 1, CB17-48</v>
          </cell>
          <cell r="F1152">
            <v>1</v>
          </cell>
          <cell r="G1152">
            <v>1</v>
          </cell>
        </row>
        <row r="1153">
          <cell r="A1153" t="str">
            <v>514E80010</v>
          </cell>
          <cell r="C1153" t="str">
            <v>LB</v>
          </cell>
          <cell r="D1153" t="str">
            <v>SHOP PAINTING AND FIELD TOUCH-UP OF STRUCTURAL STEEL</v>
          </cell>
          <cell r="F1153">
            <v>0</v>
          </cell>
          <cell r="G1153">
            <v>0</v>
          </cell>
        </row>
        <row r="1154">
          <cell r="A1154" t="str">
            <v>514E80011</v>
          </cell>
          <cell r="C1154" t="str">
            <v>LB</v>
          </cell>
          <cell r="D1154" t="str">
            <v>SHOP PAINTING AND FIELD TOUCH-UP OF STRUCTURAL STEEL, AS PER PLAN</v>
          </cell>
          <cell r="F1154">
            <v>0</v>
          </cell>
          <cell r="G1154">
            <v>0</v>
          </cell>
        </row>
        <row r="1155">
          <cell r="A1155" t="str">
            <v>514E80020</v>
          </cell>
          <cell r="C1155" t="str">
            <v>SF</v>
          </cell>
          <cell r="D1155" t="str">
            <v>SHOP PAINTING AND FIELD TOUCH-UP OF STRUCTURAL STEEL</v>
          </cell>
          <cell r="F1155">
            <v>0</v>
          </cell>
          <cell r="G1155">
            <v>0</v>
          </cell>
        </row>
        <row r="1156">
          <cell r="A1156" t="str">
            <v>514E80030</v>
          </cell>
          <cell r="C1156" t="str">
            <v>LS</v>
          </cell>
          <cell r="D1156" t="str">
            <v>SHOP PAINTING AND FIELD TOUCH-UP OF STRUCTURAL STEEL</v>
          </cell>
          <cell r="F1156">
            <v>0</v>
          </cell>
          <cell r="G1156">
            <v>0</v>
          </cell>
        </row>
        <row r="1157">
          <cell r="A1157" t="str">
            <v>514E80100</v>
          </cell>
          <cell r="B1157" t="str">
            <v>Y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>
            <v>0</v>
          </cell>
          <cell r="G1157">
            <v>0</v>
          </cell>
        </row>
        <row r="1158">
          <cell r="A1158" t="str">
            <v>514E80110</v>
          </cell>
          <cell r="B1158" t="str">
            <v>Y</v>
          </cell>
          <cell r="C1158" t="str">
            <v>EACH</v>
          </cell>
          <cell r="D1158" t="str">
            <v>PRESTRESSED CONCRETE COMPOSITE BOX BEAM BRIDGE MEMBERS, LEVEL 1, CB27-36</v>
          </cell>
          <cell r="F1158">
            <v>0</v>
          </cell>
          <cell r="G1158">
            <v>0</v>
          </cell>
        </row>
        <row r="1159">
          <cell r="A1159" t="str">
            <v>514E99000</v>
          </cell>
          <cell r="B1159" t="str">
            <v>Y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>
            <v>0</v>
          </cell>
          <cell r="G1159" t="str">
            <v>DESIGN BUILD PROJECTS ONLY</v>
          </cell>
        </row>
        <row r="1160">
          <cell r="A1160" t="str">
            <v>515E10000</v>
          </cell>
          <cell r="C1160" t="str">
            <v>EACH</v>
          </cell>
          <cell r="D1160" t="str">
            <v>PRESTRESSED CONCRETE NON-COMPOSITE BOX BEAM BRIDGE MEMBERS, LEVEL 1, B12-36</v>
          </cell>
          <cell r="F1160">
            <v>1</v>
          </cell>
          <cell r="G1160" t="str">
            <v>SPECIFY BEAM LENGTH</v>
          </cell>
        </row>
        <row r="1161">
          <cell r="A1161" t="str">
            <v>515E10010</v>
          </cell>
          <cell r="C1161" t="str">
            <v>EACH</v>
          </cell>
          <cell r="D1161" t="str">
            <v>PRESTRESSED CONCRETE NON-COMPOSITE BOX BEAM BRIDGE MEMBERS, LEVEL 1, B12-48</v>
          </cell>
          <cell r="F1161">
            <v>1</v>
          </cell>
          <cell r="G1161" t="str">
            <v>SPECIFY BEAM LENGTH</v>
          </cell>
        </row>
        <row r="1162">
          <cell r="A1162" t="str">
            <v>515E10011</v>
          </cell>
          <cell r="C1162" t="str">
            <v>EACH</v>
          </cell>
          <cell r="D1162" t="str">
            <v>PRESTRESSED CONCRETE NON-COMPOSITE BOX BEAM BRIDGE MEMBERS, LEVEL 1, B12-48, AS PER PLAN</v>
          </cell>
          <cell r="F1162">
            <v>1</v>
          </cell>
          <cell r="G1162" t="str">
            <v>SPECIFY BEAM LENGTH</v>
          </cell>
        </row>
        <row r="1163">
          <cell r="A1163" t="str">
            <v>515E10020</v>
          </cell>
          <cell r="C1163" t="str">
            <v>EACH</v>
          </cell>
          <cell r="D1163" t="str">
            <v>PRESTRESSED CONCRETE NON-COMPOSITE BOX BEAM BRIDGE MEMBERS, LEVEL 1, B17-36</v>
          </cell>
          <cell r="F1163">
            <v>1</v>
          </cell>
          <cell r="G1163" t="str">
            <v>SPECIFY BEAM LENGTH</v>
          </cell>
        </row>
        <row r="1164">
          <cell r="A1164" t="str">
            <v>515E10021</v>
          </cell>
          <cell r="C1164" t="str">
            <v>EACH</v>
          </cell>
          <cell r="D1164" t="str">
            <v>PRESTRESSED CONCRETE NON-COMPOSITE BOX BEAM BRIDGE MEMBERS, LEVEL 1, B17-36, AS PER PLAN</v>
          </cell>
          <cell r="F1164">
            <v>1</v>
          </cell>
          <cell r="G1164" t="str">
            <v>SPECIFY BEAM LENGTH</v>
          </cell>
        </row>
        <row r="1165">
          <cell r="A1165" t="str">
            <v>515E10030</v>
          </cell>
          <cell r="C1165" t="str">
            <v>EACH</v>
          </cell>
          <cell r="D1165" t="str">
            <v>PRESTRESSED CONCRETE NON-COMPOSITE BOX BEAM BRIDGE MEMBERS, LEVEL 1, B17-48</v>
          </cell>
          <cell r="F1165">
            <v>1</v>
          </cell>
          <cell r="G1165" t="str">
            <v>SPECIFY BEAM LENGTH</v>
          </cell>
        </row>
        <row r="1166">
          <cell r="A1166" t="str">
            <v>515E10031</v>
          </cell>
          <cell r="B1166">
            <v>0</v>
          </cell>
          <cell r="C1166" t="str">
            <v>EACH</v>
          </cell>
          <cell r="D1166" t="str">
            <v>PRESTRESSED CONCRETE COMPOSITE BOX BEAM BRIDGE MEMBERS, LEVEL 1, CB42-36</v>
          </cell>
          <cell r="F1166">
            <v>1</v>
          </cell>
          <cell r="G1166" t="str">
            <v>SPECIFY BEAM LENGTH</v>
          </cell>
        </row>
        <row r="1167">
          <cell r="A1167" t="str">
            <v>515E10040</v>
          </cell>
          <cell r="B1167">
            <v>0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>
            <v>1</v>
          </cell>
          <cell r="G1167" t="str">
            <v>SPECIFY BEAM LENGTH</v>
          </cell>
        </row>
        <row r="1168">
          <cell r="A1168" t="str">
            <v>515E10050</v>
          </cell>
          <cell r="B1168">
            <v>0</v>
          </cell>
          <cell r="C1168" t="str">
            <v>EACH</v>
          </cell>
          <cell r="D1168" t="str">
            <v>PRESTRESSED CONCRETE COMPOSITE BOX BEAM BRIDGE MEMBERS, LEVEL 1, CB42-48</v>
          </cell>
          <cell r="F1168">
            <v>1</v>
          </cell>
          <cell r="G1168" t="str">
            <v>SPECIFY BEAM LENGTH</v>
          </cell>
        </row>
        <row r="1169">
          <cell r="A1169" t="str">
            <v>515E10051</v>
          </cell>
          <cell r="C1169" t="str">
            <v>EACH</v>
          </cell>
          <cell r="D1169" t="str">
            <v>PRESTRESSED CONCRETE NON-COMPOSITE BOX BEAM BRIDGE MEMBERS, LEVEL 1, B21-48, AS PER PLAN</v>
          </cell>
          <cell r="F1169">
            <v>1</v>
          </cell>
          <cell r="G1169" t="str">
            <v>SPECIFY BEAM LENGTH</v>
          </cell>
        </row>
        <row r="1170">
          <cell r="A1170" t="str">
            <v>515E10060</v>
          </cell>
          <cell r="C1170" t="str">
            <v>EACH</v>
          </cell>
          <cell r="D1170" t="str">
            <v>PRESTRESSED CONCRETE NON-COMPOSITE BOX BEAM BRIDGE MEMBERS, LEVEL 1, B27-36</v>
          </cell>
          <cell r="F1170">
            <v>1</v>
          </cell>
          <cell r="G1170" t="str">
            <v>SPECIFY BEAM LENGTH</v>
          </cell>
        </row>
        <row r="1171">
          <cell r="A1171" t="str">
            <v>515E10061</v>
          </cell>
          <cell r="C1171" t="str">
            <v>EACH</v>
          </cell>
          <cell r="D1171" t="str">
            <v>PRESTRESSED CONCRETE NON-COMPOSITE BOX BEAM BRIDGE MEMBERS, LEVEL 1, B27-36, AS PER PLAN</v>
          </cell>
          <cell r="F1171">
            <v>1</v>
          </cell>
          <cell r="G1171" t="str">
            <v>SPECIFY BEAM LENGTH</v>
          </cell>
        </row>
        <row r="1172">
          <cell r="A1172" t="str">
            <v>515E10070</v>
          </cell>
          <cell r="C1172" t="str">
            <v>EACH</v>
          </cell>
          <cell r="D1172" t="str">
            <v>PRESTRESSED CONCRETE NON-COMPOSITE BOX BEAM BRIDGE MEMBERS, LEVEL 1, B27-48</v>
          </cell>
          <cell r="F1172">
            <v>1</v>
          </cell>
          <cell r="G1172" t="str">
            <v>SPECIFY BEAM LENGTH</v>
          </cell>
        </row>
        <row r="1173">
          <cell r="A1173" t="str">
            <v>515E10071</v>
          </cell>
          <cell r="C1173" t="str">
            <v>EACH</v>
          </cell>
          <cell r="D1173" t="str">
            <v>PRESTRESSED CONCRETE NON-COMPOSITE BOX BEAM BRIDGE MEMBERS, LEVEL 1, B27-48, AS PER PLAN</v>
          </cell>
          <cell r="F1173">
            <v>1</v>
          </cell>
          <cell r="G1173" t="str">
            <v>SPECIFY BEAM LENGTH</v>
          </cell>
        </row>
        <row r="1174">
          <cell r="A1174" t="str">
            <v>515E10080</v>
          </cell>
          <cell r="C1174" t="str">
            <v>EACH</v>
          </cell>
          <cell r="D1174" t="str">
            <v>PRESTRESSED CONCRETE NON-COMPOSITE BOX BEAM BRIDGE MEMBERS, LEVEL 1, B33-36</v>
          </cell>
          <cell r="F1174">
            <v>1</v>
          </cell>
          <cell r="G1174" t="str">
            <v>SPECIFY BEAM LENGTH</v>
          </cell>
        </row>
        <row r="1175">
          <cell r="A1175" t="str">
            <v>515E10081</v>
          </cell>
          <cell r="C1175" t="str">
            <v>EACH</v>
          </cell>
          <cell r="D1175" t="str">
            <v>PRESTRESSED CONCRETE NON-COMPOSITE BOX BEAM BRIDGE MEMBERS, LEVEL 1, B33-36, AS PER PLAN</v>
          </cell>
          <cell r="F1175">
            <v>1</v>
          </cell>
          <cell r="G1175" t="str">
            <v>SPECIFY BEAM LENGTH</v>
          </cell>
        </row>
        <row r="1176">
          <cell r="A1176" t="str">
            <v>515E10090</v>
          </cell>
          <cell r="C1176" t="str">
            <v>EACH</v>
          </cell>
          <cell r="D1176" t="str">
            <v>PRESTRESSED CONCRETE NON-COMPOSITE BOX BEAM BRIDGE MEMBERS, LEVEL 1, B33-48</v>
          </cell>
          <cell r="F1176">
            <v>1</v>
          </cell>
          <cell r="G1176" t="str">
            <v>SPECIFY BEAM LENGTH</v>
          </cell>
        </row>
        <row r="1177">
          <cell r="A1177" t="str">
            <v>515E10091</v>
          </cell>
          <cell r="C1177" t="str">
            <v>EACH</v>
          </cell>
          <cell r="D1177" t="str">
            <v>PRESTRESSED CONCRETE NON-COMPOSITE BOX BEAM BRIDGE MEMBERS, LEVEL 1, B33-48, AS PER PLAN</v>
          </cell>
          <cell r="F1177">
            <v>1</v>
          </cell>
          <cell r="G1177" t="str">
            <v>SPECIFY BEAM LENGTH</v>
          </cell>
        </row>
        <row r="1178">
          <cell r="A1178" t="str">
            <v>515E10100</v>
          </cell>
          <cell r="C1178" t="str">
            <v>EACH</v>
          </cell>
          <cell r="D1178" t="str">
            <v>PRESTRESSED CONCRETE NON-COMPOSITE BOX BEAM BRIDGE MEMBERS, LEVEL 1, B42-36</v>
          </cell>
          <cell r="F1178">
            <v>1</v>
          </cell>
          <cell r="G1178" t="str">
            <v>SPECIFY BEAM LENGTH</v>
          </cell>
        </row>
        <row r="1179">
          <cell r="A1179" t="str">
            <v>515E10110</v>
          </cell>
          <cell r="C1179" t="str">
            <v>EACH</v>
          </cell>
          <cell r="D1179" t="str">
            <v>PRESTRESSED CONCRETE NON-COMPOSITE BOX BEAM BRIDGE MEMBERS, LEVEL 1, B42-48</v>
          </cell>
          <cell r="F1179">
            <v>1</v>
          </cell>
          <cell r="G1179" t="str">
            <v>SPECIFY BEAM LENGTH</v>
          </cell>
        </row>
        <row r="1180">
          <cell r="A1180" t="str">
            <v>515E10111</v>
          </cell>
          <cell r="C1180" t="str">
            <v>EACH</v>
          </cell>
          <cell r="D1180" t="str">
            <v>PRESTRESSED CONCRETE NON-COMPOSITE BOX BEAM BRIDGE MEMBERS, LEVEL 1, B42-48, AS PER PLAN</v>
          </cell>
          <cell r="F1180">
            <v>1</v>
          </cell>
          <cell r="G1180" t="str">
            <v>SPECIFY BEAM LENGTH</v>
          </cell>
        </row>
        <row r="1181">
          <cell r="A1181" t="str">
            <v>515E10300</v>
          </cell>
          <cell r="C1181" t="str">
            <v>EACH</v>
          </cell>
          <cell r="D1181" t="str">
            <v>DRAPED STRAND PRESTRESSED CONCRETE BRIDGE I-BEAM MEMBERS, LEVEL 3</v>
          </cell>
          <cell r="F1181">
            <v>1</v>
          </cell>
          <cell r="G1181" t="str">
            <v>SPECIFY BEAM LENGTH</v>
          </cell>
        </row>
        <row r="1182">
          <cell r="A1182" t="str">
            <v>515E11000</v>
          </cell>
          <cell r="C1182" t="str">
            <v>EACH</v>
          </cell>
          <cell r="D1182" t="str">
            <v>PRESTRESSED CONCRETE NON-COMPOSITE BOX BEAM BRIDGE MEMBERS, LEVEL 1, MISC.:</v>
          </cell>
          <cell r="F1182">
            <v>1</v>
          </cell>
          <cell r="G1182">
            <v>1</v>
          </cell>
        </row>
        <row r="1183">
          <cell r="A1183" t="str">
            <v>515E12000</v>
          </cell>
          <cell r="C1183" t="str">
            <v>EACH</v>
          </cell>
          <cell r="D1183" t="str">
            <v>PRESTRESSED CONCRETE COMPOSITE BOX BEAM BRIDGE MEMBERS, LEVEL 1, CB12-36</v>
          </cell>
          <cell r="F1183">
            <v>1</v>
          </cell>
          <cell r="G1183" t="str">
            <v>SPECIFY BEAM LENGTH</v>
          </cell>
        </row>
        <row r="1184">
          <cell r="A1184" t="str">
            <v>515E12010</v>
          </cell>
          <cell r="C1184" t="str">
            <v>EACH</v>
          </cell>
          <cell r="D1184" t="str">
            <v>PRESTRESSED CONCRETE COMPOSITE BOX BEAM BRIDGE MEMBERS, LEVEL 1, CB12-48</v>
          </cell>
          <cell r="F1184">
            <v>1</v>
          </cell>
          <cell r="G1184" t="str">
            <v>SPECIFY BEAM LENGTH</v>
          </cell>
        </row>
        <row r="1185">
          <cell r="A1185" t="str">
            <v>515E12020</v>
          </cell>
          <cell r="C1185" t="str">
            <v>EACH</v>
          </cell>
          <cell r="D1185" t="str">
            <v>PRESTRESSED CONCRETE COMPOSITE BOX BEAM BRIDGE MEMBERS, LEVEL 1, CB17-36</v>
          </cell>
          <cell r="F1185">
            <v>1</v>
          </cell>
          <cell r="G1185" t="str">
            <v>SPECIFY BEAM LENGTH</v>
          </cell>
        </row>
        <row r="1186">
          <cell r="A1186" t="str">
            <v>515E12021</v>
          </cell>
          <cell r="C1186" t="str">
            <v>EACH</v>
          </cell>
          <cell r="D1186" t="str">
            <v>PRESTRESSED CONCRETE COMPOSITE BOX BEAM BRIDGE MEMBERS, LEVEL 1, CB17-36, AS PER PLAN</v>
          </cell>
          <cell r="F1186">
            <v>1</v>
          </cell>
          <cell r="G1186" t="str">
            <v>SPECIFY BEAM LENGTH</v>
          </cell>
        </row>
        <row r="1187">
          <cell r="A1187" t="str">
            <v>515E12030</v>
          </cell>
          <cell r="C1187" t="str">
            <v>EACH</v>
          </cell>
          <cell r="D1187" t="str">
            <v>PRESTRESSED CONCRETE COMPOSITE BOX BEAM BRIDGE MEMBERS, LEVEL 1, CB17-48</v>
          </cell>
          <cell r="F1187">
            <v>1</v>
          </cell>
          <cell r="G1187" t="str">
            <v>SPECIFY BEAM LENGTH</v>
          </cell>
        </row>
        <row r="1188">
          <cell r="A1188" t="str">
            <v>515E12031</v>
          </cell>
          <cell r="C1188" t="str">
            <v>EACH</v>
          </cell>
          <cell r="D1188" t="str">
            <v>PRESTRESSED CONCRETE COMPOSITE BOX BEAM BRIDGE MEMBERS, LEVEL 1, CB17-48, AS PER PLAN</v>
          </cell>
          <cell r="F1188">
            <v>1</v>
          </cell>
          <cell r="G1188" t="str">
            <v>SPECIFY BEAM LENGTH</v>
          </cell>
        </row>
        <row r="1189">
          <cell r="A1189" t="str">
            <v>515E12040</v>
          </cell>
          <cell r="C1189" t="str">
            <v>EACH</v>
          </cell>
          <cell r="D1189" t="str">
            <v>PRESTRESSED CONCRETE COMPOSITE BOX BEAM BRIDGE MEMBERS, LEVEL 1, CB21-36</v>
          </cell>
          <cell r="F1189">
            <v>1</v>
          </cell>
          <cell r="G1189" t="str">
            <v>SPECIFY BEAM LENGTH</v>
          </cell>
        </row>
        <row r="1190">
          <cell r="A1190" t="str">
            <v>515E12041</v>
          </cell>
          <cell r="C1190" t="str">
            <v>EACH</v>
          </cell>
          <cell r="D1190" t="str">
            <v>PRESTRESSED CONCRETE COMPOSITE BOX BEAM BRIDGE MEMBERS, LEVEL 1, CB21-36, AS PER PLAN</v>
          </cell>
          <cell r="F1190">
            <v>1</v>
          </cell>
          <cell r="G1190" t="str">
            <v>SPECIFY BEAM LENGTH</v>
          </cell>
        </row>
        <row r="1191">
          <cell r="A1191" t="str">
            <v>515E12050</v>
          </cell>
          <cell r="C1191" t="str">
            <v>EACH</v>
          </cell>
          <cell r="D1191" t="str">
            <v>PRESTRESSED CONCRETE COMPOSITE BOX BEAM BRIDGE MEMBERS, LEVEL 1, CB21-48</v>
          </cell>
          <cell r="F1191">
            <v>1</v>
          </cell>
          <cell r="G1191" t="str">
            <v>SPECIFY BEAM LENGTH</v>
          </cell>
        </row>
        <row r="1192">
          <cell r="A1192" t="str">
            <v>515E12051</v>
          </cell>
          <cell r="C1192" t="str">
            <v>EACH</v>
          </cell>
          <cell r="D1192" t="str">
            <v>PRESTRESSED CONCRETE COMPOSITE BOX BEAM BRIDGE MEMBERS, LEVEL 1, CB21-48, AS PER PLAN</v>
          </cell>
          <cell r="F1192">
            <v>1</v>
          </cell>
          <cell r="G1192" t="str">
            <v>SPECIFY BEAM LENGTH</v>
          </cell>
        </row>
        <row r="1193">
          <cell r="A1193" t="str">
            <v>515E12060</v>
          </cell>
          <cell r="C1193" t="str">
            <v>EACH</v>
          </cell>
          <cell r="D1193" t="str">
            <v>PRESTRESSED CONCRETE COMPOSITE BOX BEAM BRIDGE MEMBERS, LEVEL 1, CB27-36</v>
          </cell>
          <cell r="F1193">
            <v>1</v>
          </cell>
          <cell r="G1193" t="str">
            <v>SPECIFY BEAM LENGTH</v>
          </cell>
        </row>
        <row r="1194">
          <cell r="A1194" t="str">
            <v>515E12061</v>
          </cell>
          <cell r="C1194" t="str">
            <v>EACH</v>
          </cell>
          <cell r="D1194" t="str">
            <v>PRESTRESSED CONCRETE COMPOSITE BOX BEAM BRIDGE MEMBERS, LEVEL 1, CB27-36, AS PER PLAN</v>
          </cell>
          <cell r="F1194">
            <v>1</v>
          </cell>
          <cell r="G1194" t="str">
            <v>SPECIFY BEAM LENGTH</v>
          </cell>
        </row>
        <row r="1195">
          <cell r="A1195" t="str">
            <v>515E12070</v>
          </cell>
          <cell r="C1195" t="str">
            <v>EACH</v>
          </cell>
          <cell r="D1195" t="str">
            <v>PRESTRESSED CONCRETE COMPOSITE BOX BEAM BRIDGE MEMBERS, LEVEL 1, CB27-48</v>
          </cell>
          <cell r="F1195">
            <v>1</v>
          </cell>
          <cell r="G1195" t="str">
            <v>SPECIFY BEAM LENGTH</v>
          </cell>
        </row>
        <row r="1196">
          <cell r="A1196" t="str">
            <v>515E12071</v>
          </cell>
          <cell r="C1196" t="str">
            <v>EACH</v>
          </cell>
          <cell r="D1196" t="str">
            <v>PRESTRESSED CONCRETE COMPOSITE BOX BEAM BRIDGE MEMBERS, LEVEL 1, CB27-48, AS PER PLAN</v>
          </cell>
          <cell r="F1196">
            <v>1</v>
          </cell>
          <cell r="G1196" t="str">
            <v>SPECIFY BEAM LENGTH</v>
          </cell>
        </row>
        <row r="1197">
          <cell r="A1197" t="str">
            <v>515E12080</v>
          </cell>
          <cell r="C1197" t="str">
            <v>EACH</v>
          </cell>
          <cell r="D1197" t="str">
            <v>PRESTRESSED CONCRETE COMPOSITE BOX BEAM BRIDGE MEMBERS, LEVEL 1, CB33-36</v>
          </cell>
          <cell r="F1197">
            <v>1</v>
          </cell>
          <cell r="G1197" t="str">
            <v>SPECIFY BEAM LENGTH</v>
          </cell>
        </row>
        <row r="1198">
          <cell r="A1198" t="str">
            <v>515E12081</v>
          </cell>
          <cell r="C1198" t="str">
            <v>EACH</v>
          </cell>
          <cell r="D1198" t="str">
            <v>PRESTRESSED CONCRETE COMPOSITE BOX BEAM BRIDGE MEMBERS, LEVEL 1, CB33-36, AS PER PLAN</v>
          </cell>
          <cell r="F1198">
            <v>1</v>
          </cell>
          <cell r="G1198" t="str">
            <v>SPECIFY BEAM LENGTH</v>
          </cell>
        </row>
        <row r="1199">
          <cell r="A1199" t="str">
            <v>515E12090</v>
          </cell>
          <cell r="C1199" t="str">
            <v>EACH</v>
          </cell>
          <cell r="D1199" t="str">
            <v>PRESTRESSED CONCRETE COMPOSITE BOX BEAM BRIDGE MEMBERS, LEVEL 1, CB33-48</v>
          </cell>
          <cell r="F1199">
            <v>1</v>
          </cell>
          <cell r="G1199" t="str">
            <v>SPECIFY BEAM LENGTH</v>
          </cell>
        </row>
        <row r="1200">
          <cell r="A1200" t="str">
            <v>515E12091</v>
          </cell>
          <cell r="C1200" t="str">
            <v>EACH</v>
          </cell>
          <cell r="D1200" t="str">
            <v>PRESTRESSED CONCRETE COMPOSITE BOX BEAM BRIDGE MEMBERS, LEVEL 1, CB33-48, AS PER PLAN</v>
          </cell>
          <cell r="F1200">
            <v>1</v>
          </cell>
          <cell r="G1200" t="str">
            <v>SPECIFY BEAM LENGTH</v>
          </cell>
        </row>
        <row r="1201">
          <cell r="A1201" t="str">
            <v>515E12100</v>
          </cell>
          <cell r="C1201" t="str">
            <v>EACH</v>
          </cell>
          <cell r="D1201" t="str">
            <v>PRESTRESSED CONCRETE COMPOSITE BOX BEAM BRIDGE MEMBERS, LEVEL 1, CB42-36</v>
          </cell>
          <cell r="F1201">
            <v>1</v>
          </cell>
          <cell r="G1201" t="str">
            <v>SPECIFY BEAM LENGTH</v>
          </cell>
        </row>
        <row r="1202">
          <cell r="A1202" t="str">
            <v>515E12101</v>
          </cell>
          <cell r="C1202" t="str">
            <v>EACH</v>
          </cell>
          <cell r="D1202" t="str">
            <v>PRESTRESSED CONCRETE COMPOSITE BOX BEAM BRIDGE MEMBERS, LEVEL 1, CB42-36, AS PER PLAN</v>
          </cell>
          <cell r="F1202">
            <v>1</v>
          </cell>
          <cell r="G1202" t="str">
            <v>SPECIFY BEAM LENGTH</v>
          </cell>
        </row>
        <row r="1203">
          <cell r="A1203" t="str">
            <v>515E12110</v>
          </cell>
          <cell r="C1203" t="str">
            <v>EACH</v>
          </cell>
          <cell r="D1203" t="str">
            <v>PRESTRESSED CONCRETE COMPOSITE BOX BEAM BRIDGE MEMBERS, LEVEL 1, CB42-48</v>
          </cell>
          <cell r="F1203">
            <v>1</v>
          </cell>
          <cell r="G1203" t="str">
            <v>SPECIFY BEAM LENGTH</v>
          </cell>
        </row>
        <row r="1204">
          <cell r="A1204" t="str">
            <v>515E12111</v>
          </cell>
          <cell r="C1204" t="str">
            <v>EACH</v>
          </cell>
          <cell r="D1204" t="str">
            <v>PRESTRESSED CONCRETE COMPOSITE BOX BEAM BRIDGE MEMBERS, LEVEL 1, CB42-48, AS PER PLAN</v>
          </cell>
          <cell r="F1204">
            <v>1</v>
          </cell>
          <cell r="G1204" t="str">
            <v>SPECIFY BEAM LENGTH</v>
          </cell>
        </row>
        <row r="1205">
          <cell r="A1205" t="str">
            <v>515E13000</v>
          </cell>
          <cell r="C1205" t="str">
            <v>EACH</v>
          </cell>
          <cell r="D1205" t="str">
            <v>PRESTRESSED CONCRETE COMPOSITE BOX BEAM BRIDGE MEMBERS, LEVEL 1, MISC.:</v>
          </cell>
          <cell r="F1205">
            <v>1</v>
          </cell>
          <cell r="G1205">
            <v>1</v>
          </cell>
        </row>
        <row r="1206">
          <cell r="A1206" t="str">
            <v>515E14000</v>
          </cell>
          <cell r="C1206" t="str">
            <v>EACH</v>
          </cell>
          <cell r="D1206" t="str">
            <v>STRAIGHT STRAND PRESTRESSED CONCRETE BRIDGE I-BEAM MEMBERS, LEVEL 2, TYPE 2</v>
          </cell>
          <cell r="F1206">
            <v>1</v>
          </cell>
          <cell r="G1206" t="str">
            <v>SPECIFY BEAM LENGTH</v>
          </cell>
        </row>
        <row r="1207">
          <cell r="A1207" t="str">
            <v>515E14010</v>
          </cell>
          <cell r="C1207" t="str">
            <v>EACH</v>
          </cell>
          <cell r="D1207" t="str">
            <v>STRAIGHT STRAND PRESTRESSED CONCRETE BRIDGE I-BEAM MEMBERS, LEVEL 2, TYPE 3</v>
          </cell>
          <cell r="F1207">
            <v>1</v>
          </cell>
          <cell r="G1207" t="str">
            <v>SPECIFY BEAM LENGTH</v>
          </cell>
        </row>
        <row r="1208">
          <cell r="A1208" t="str">
            <v>515E14011</v>
          </cell>
          <cell r="C1208" t="str">
            <v>EACH</v>
          </cell>
          <cell r="D1208" t="str">
            <v>STRAIGHT STRAND PRESTRESSED CONCRETE BRIDGE I-BEAM MEMBERS, LEVEL 2, TYPE 3, AS PER PLAN</v>
          </cell>
          <cell r="F1208">
            <v>1</v>
          </cell>
          <cell r="G1208" t="str">
            <v>SPECIFY BEAM LENGTH</v>
          </cell>
        </row>
        <row r="1209">
          <cell r="A1209" t="str">
            <v>515E14020</v>
          </cell>
          <cell r="C1209" t="str">
            <v>EACH</v>
          </cell>
          <cell r="D1209" t="str">
            <v>STRAIGHT STRAND PRESTRESSED CONCRETE BRIDGE I-BEAM MEMBERS, LEVEL 2, TYPE 4</v>
          </cell>
          <cell r="F1209">
            <v>1</v>
          </cell>
          <cell r="G1209" t="str">
            <v>SPECIFY BEAM LENGTH</v>
          </cell>
        </row>
        <row r="1210">
          <cell r="A1210" t="str">
            <v>515E14021</v>
          </cell>
          <cell r="C1210" t="str">
            <v>EACH</v>
          </cell>
          <cell r="D1210" t="str">
            <v>STRAIGHT STRAND PRESTRESSED CONCRETE BRIDGE I-BEAM MEMBERS, LEVEL 2, TYPE 4, AS PER PLAN</v>
          </cell>
          <cell r="F1210">
            <v>1</v>
          </cell>
          <cell r="G1210" t="str">
            <v>SPECIFY BEAM LENGTH</v>
          </cell>
        </row>
        <row r="1211">
          <cell r="A1211" t="str">
            <v>515E14030</v>
          </cell>
          <cell r="C1211" t="str">
            <v>EACH</v>
          </cell>
          <cell r="D1211" t="str">
            <v>STRAIGHT STRAND PRESTRESSED CONCRETE BRIDGE I-BEAM MEMBERS, LEVEL 2, TYPE 4 MOD. (60")</v>
          </cell>
          <cell r="F1211">
            <v>1</v>
          </cell>
          <cell r="G1211" t="str">
            <v>SPECIFY BEAM LENGTH</v>
          </cell>
        </row>
        <row r="1212">
          <cell r="A1212" t="str">
            <v>515E14040</v>
          </cell>
          <cell r="C1212" t="str">
            <v>EACH</v>
          </cell>
          <cell r="D1212" t="str">
            <v>STRAIGHT STRAND PRESTRESSED CONCRETE BRIDGE I-BEAM MEMBERS, LEVEL 2, TYPE 4 MOD. (66")</v>
          </cell>
          <cell r="F1212">
            <v>1</v>
          </cell>
          <cell r="G1212" t="str">
            <v>SPECIFY BEAM LENGTH</v>
          </cell>
        </row>
        <row r="1213">
          <cell r="A1213" t="str">
            <v>515E14050</v>
          </cell>
          <cell r="C1213" t="str">
            <v>EACH</v>
          </cell>
          <cell r="D1213" t="str">
            <v>STRAIGHT STRAND PRESTRESSED CONCRETE BRIDGE I-BEAM MEMBERS, LEVEL 2, TYPE 4 MOD. (72")</v>
          </cell>
          <cell r="F1213">
            <v>1</v>
          </cell>
          <cell r="G1213">
            <v>0</v>
          </cell>
        </row>
        <row r="1214">
          <cell r="A1214" t="str">
            <v>515E14051</v>
          </cell>
          <cell r="C1214" t="str">
            <v>EACH</v>
          </cell>
          <cell r="D1214" t="str">
            <v>STRAIGHT STRAND PRESTRESSED CONCRETE BRIDGE I-BEAM MEMBERS, LEVEL 2, TYPE 4 MOD. (72"), AS PER PLAN</v>
          </cell>
          <cell r="F1214">
            <v>1</v>
          </cell>
          <cell r="G1214">
            <v>0</v>
          </cell>
        </row>
        <row r="1215">
          <cell r="A1215" t="str">
            <v>515E14060</v>
          </cell>
          <cell r="C1215" t="str">
            <v>EACH</v>
          </cell>
          <cell r="D1215" t="str">
            <v>STRAIGHT STRAND PRESTRESSED CONCRETE BRIDGE I-BEAM MEMBERS, LEVEL 2, TYPE 4 MOD. (78")</v>
          </cell>
          <cell r="F1215">
            <v>1</v>
          </cell>
          <cell r="G1215">
            <v>0</v>
          </cell>
        </row>
        <row r="1216">
          <cell r="A1216" t="str">
            <v>515E14070</v>
          </cell>
          <cell r="C1216" t="str">
            <v>EACH</v>
          </cell>
          <cell r="D1216" t="str">
            <v>STRAIGHT STRAND PRESTRESSED CONCRETE BRIDGE I-BEAM MEMBERS, LEVEL 2, TYPE WF36-49</v>
          </cell>
          <cell r="F1216">
            <v>1</v>
          </cell>
          <cell r="G1216">
            <v>0</v>
          </cell>
        </row>
        <row r="1217">
          <cell r="A1217" t="str">
            <v>515E14080</v>
          </cell>
          <cell r="C1217" t="str">
            <v>EACH</v>
          </cell>
          <cell r="D1217" t="str">
            <v>STRAIGHT STRAND PRESTRESSED CONCRETE BRIDGE I-BEAM MEMBERS, LEVEL 2, TYPE WF42-49</v>
          </cell>
          <cell r="F1217">
            <v>1</v>
          </cell>
          <cell r="G1217">
            <v>0</v>
          </cell>
        </row>
        <row r="1218">
          <cell r="A1218" t="str">
            <v>515E14090</v>
          </cell>
          <cell r="C1218" t="str">
            <v>EACH</v>
          </cell>
          <cell r="D1218" t="str">
            <v>STRAIGHT STRAND PRESTRESSED CONCRETE BRIDGE I-BEAM MEMBERS, LEVEL 2, TYPE WF48-49</v>
          </cell>
          <cell r="F1218">
            <v>1</v>
          </cell>
          <cell r="G1218">
            <v>0</v>
          </cell>
        </row>
        <row r="1219">
          <cell r="A1219" t="str">
            <v>515E14100</v>
          </cell>
          <cell r="C1219" t="str">
            <v>EACH</v>
          </cell>
          <cell r="D1219" t="str">
            <v>STRAIGHT STRAND PRESTRESSED CONCRETE BRIDGE I-BEAM MEMBERS, LEVEL 2, TYPE WF54-49</v>
          </cell>
          <cell r="F1219">
            <v>1</v>
          </cell>
          <cell r="G1219">
            <v>0</v>
          </cell>
        </row>
        <row r="1220">
          <cell r="A1220" t="str">
            <v>515E14110</v>
          </cell>
          <cell r="C1220" t="str">
            <v>EACH</v>
          </cell>
          <cell r="D1220" t="str">
            <v>STRAIGHT STRAND PRESTRESSED CONCRETE BRIDGE I-BEAM MEMBERS, LEVEL 2, TYPE WF60-49</v>
          </cell>
          <cell r="F1220">
            <v>1</v>
          </cell>
          <cell r="G1220">
            <v>0</v>
          </cell>
        </row>
        <row r="1221">
          <cell r="A1221" t="str">
            <v>515E14120</v>
          </cell>
          <cell r="C1221" t="str">
            <v>EACH</v>
          </cell>
          <cell r="D1221" t="str">
            <v>STRAIGHT STRAND PRESTRESSED CONCRETE BRIDGE I-BEAM MEMBERS, LEVEL 2, TYPE WF66-49</v>
          </cell>
          <cell r="F1221">
            <v>1</v>
          </cell>
          <cell r="G1221">
            <v>0</v>
          </cell>
        </row>
        <row r="1222">
          <cell r="A1222" t="str">
            <v>515E14130</v>
          </cell>
          <cell r="C1222" t="str">
            <v>EACH</v>
          </cell>
          <cell r="D1222" t="str">
            <v>STRAIGHT STRAND PRESTRESSED CONCRETE BRIDGE I-BEAM MEMBERS, LEVEL 2, TYPE WF72-49</v>
          </cell>
          <cell r="F1222">
            <v>1</v>
          </cell>
          <cell r="G1222">
            <v>0</v>
          </cell>
        </row>
        <row r="1223">
          <cell r="A1223" t="str">
            <v>515E15000</v>
          </cell>
          <cell r="C1223" t="str">
            <v>EACH</v>
          </cell>
          <cell r="D1223" t="str">
            <v>DRAPED STRAND PRESTRESSED CONCRETE BRIDGE I-BEAM MEMBERS, LEVEL 3, TYPE 2</v>
          </cell>
          <cell r="F1223">
            <v>1</v>
          </cell>
          <cell r="G1223">
            <v>0</v>
          </cell>
        </row>
        <row r="1224">
          <cell r="A1224" t="str">
            <v>515E15010</v>
          </cell>
          <cell r="C1224" t="str">
            <v>EACH</v>
          </cell>
          <cell r="D1224" t="str">
            <v>DRAPED STRAND PRESTRESSED CONCRETE BRIDGE I-BEAM MEMBERS, LEVEL 3, TYPE 3</v>
          </cell>
          <cell r="F1224">
            <v>1</v>
          </cell>
          <cell r="G1224">
            <v>0</v>
          </cell>
        </row>
        <row r="1225">
          <cell r="A1225" t="str">
            <v>515E15011</v>
          </cell>
          <cell r="C1225" t="str">
            <v>EACH</v>
          </cell>
          <cell r="D1225" t="str">
            <v>DRAPED STRAND PRESTRESSED CONCRETE BRIDGE I-BEAM MEMBERS, LEVEL 3, TYPE 3, AS PER PLAN</v>
          </cell>
          <cell r="F1225">
            <v>1</v>
          </cell>
          <cell r="G1225">
            <v>0</v>
          </cell>
        </row>
        <row r="1226">
          <cell r="A1226" t="str">
            <v>515E15020</v>
          </cell>
          <cell r="C1226" t="str">
            <v>EACH</v>
          </cell>
          <cell r="D1226" t="str">
            <v>DRAPED STRAND PRESTRESSED CONCRETE BRIDGE I-BEAM MEMBERS, LEVEL 3, TYPE 4</v>
          </cell>
          <cell r="F1226">
            <v>1</v>
          </cell>
          <cell r="G1226">
            <v>0</v>
          </cell>
        </row>
        <row r="1227">
          <cell r="A1227" t="str">
            <v>515E15021</v>
          </cell>
          <cell r="C1227" t="str">
            <v>EACH</v>
          </cell>
          <cell r="D1227" t="str">
            <v>DRAPED STRAND PRESTRESSED CONCRETE BRIDGE I-BEAM MEMBERS, LEVEL 3, TYPE 4, AS PER PLAN</v>
          </cell>
          <cell r="F1227">
            <v>1</v>
          </cell>
          <cell r="G1227">
            <v>0</v>
          </cell>
        </row>
        <row r="1228">
          <cell r="A1228" t="str">
            <v>515E15030</v>
          </cell>
          <cell r="C1228" t="str">
            <v>EACH</v>
          </cell>
          <cell r="D1228" t="str">
            <v>DRAPED STRAND PRESTRESSED CONCRETE BRIDGE I-BEAM MEMBERS, LEVEL 3, TYPE 4 MOD. (60 IN.)</v>
          </cell>
          <cell r="F1228">
            <v>1</v>
          </cell>
          <cell r="G1228">
            <v>0</v>
          </cell>
        </row>
        <row r="1229">
          <cell r="A1229" t="str">
            <v>515E15031</v>
          </cell>
          <cell r="C1229" t="str">
            <v>EACH</v>
          </cell>
          <cell r="D1229" t="str">
            <v>DRAPED STRAND PRESTRESSED CONCRETE BRIDGE I-BEAM MEMBERS, LEVEL 3, TYPE 4 MOD. (60"), AS PER PLAN</v>
          </cell>
          <cell r="F1229">
            <v>1</v>
          </cell>
          <cell r="G1229">
            <v>0</v>
          </cell>
        </row>
        <row r="1230">
          <cell r="A1230" t="str">
            <v>515E15040</v>
          </cell>
          <cell r="C1230" t="str">
            <v>EACH</v>
          </cell>
          <cell r="D1230" t="str">
            <v>DRAPED STRAND PRESTRESSED CONCRETE BRIDGE I-BEAM MEMBERS, LEVEL 3, TYPE 4 MOD. (66")</v>
          </cell>
          <cell r="F1230">
            <v>1</v>
          </cell>
          <cell r="G1230">
            <v>0</v>
          </cell>
        </row>
        <row r="1231">
          <cell r="A1231" t="str">
            <v>515E15041</v>
          </cell>
          <cell r="C1231" t="str">
            <v>EACH</v>
          </cell>
          <cell r="D1231" t="str">
            <v>DRAPED STRAND PRESTRESSED CONCRETE BRIDGE I-BEAM MEMBERS, LEVEL 3, TYPE 4 MOD. (66"), AS PER PLAN</v>
          </cell>
          <cell r="F1231">
            <v>1</v>
          </cell>
          <cell r="G1231">
            <v>0</v>
          </cell>
        </row>
        <row r="1232">
          <cell r="A1232" t="str">
            <v>515E15050</v>
          </cell>
          <cell r="C1232" t="str">
            <v>EACH</v>
          </cell>
          <cell r="D1232" t="str">
            <v>DRAPED STRAND PRESTRESSED CONCRETE BRIDGE I-BEAM MEMBERS, LEVEL 3, TYPE 4 MOD. (72")</v>
          </cell>
          <cell r="F1232">
            <v>1</v>
          </cell>
          <cell r="G1232">
            <v>0</v>
          </cell>
        </row>
        <row r="1233">
          <cell r="A1233" t="str">
            <v>515E15051</v>
          </cell>
          <cell r="C1233" t="str">
            <v>EACH</v>
          </cell>
          <cell r="D1233" t="str">
            <v>DRAPED STRAND PRESTRESSED CONCRETE BRIDGE I-BEAM MEMBERS, LEVEL 3, TYPE 4 MOD. (72"), AS PER PLAN</v>
          </cell>
          <cell r="F1233">
            <v>1</v>
          </cell>
          <cell r="G1233">
            <v>0</v>
          </cell>
        </row>
        <row r="1234">
          <cell r="A1234" t="str">
            <v>515E15054</v>
          </cell>
          <cell r="C1234" t="str">
            <v>EACH</v>
          </cell>
          <cell r="D1234" t="str">
            <v>DRAPED STRAND PRESTRESSED CONCRETE BRIDGE I-BEAM MEMBERS, LEVEL 3, TYPE 4 MOD. (78")</v>
          </cell>
          <cell r="F1234">
            <v>1</v>
          </cell>
          <cell r="G1234">
            <v>0</v>
          </cell>
        </row>
        <row r="1235">
          <cell r="A1235" t="str">
            <v>515E15055</v>
          </cell>
          <cell r="C1235" t="str">
            <v>EACH</v>
          </cell>
          <cell r="D1235" t="str">
            <v>DRAPED STRAND PRESTRESSED CONCRETE BRIDGE I-BEAM MEMBERS, LEVEL 3, TYPE 4 MOD. (78"), AS PER PLAN</v>
          </cell>
          <cell r="F1235">
            <v>1</v>
          </cell>
          <cell r="G1235">
            <v>0</v>
          </cell>
        </row>
        <row r="1236">
          <cell r="A1236" t="str">
            <v>515E15060</v>
          </cell>
          <cell r="B1236">
            <v>0</v>
          </cell>
          <cell r="C1236" t="str">
            <v>EACH</v>
          </cell>
          <cell r="D1236" t="str">
            <v>DRAPED STRAND PRESTRESSED CONCRETE BRIDGE I-BEAM MEMBERS, LEVEL 3, TYPE 4 MOD. (84")</v>
          </cell>
          <cell r="F1236">
            <v>1</v>
          </cell>
          <cell r="G1236">
            <v>0</v>
          </cell>
        </row>
        <row r="1237">
          <cell r="A1237" t="str">
            <v>515E15061</v>
          </cell>
          <cell r="C1237" t="str">
            <v>EACH</v>
          </cell>
          <cell r="D1237" t="str">
            <v>DRAPED STRAND PRESTRESSED CONCRETE BRIDGE I-BEAM MEMBERS, LEVEL 3, TYPE 4 MOD. (84"), AS PER PLAN</v>
          </cell>
          <cell r="F1237">
            <v>1</v>
          </cell>
          <cell r="G1237">
            <v>0</v>
          </cell>
        </row>
        <row r="1238">
          <cell r="A1238" t="str">
            <v>515E15070</v>
          </cell>
          <cell r="C1238" t="str">
            <v>EACH</v>
          </cell>
          <cell r="D1238" t="str">
            <v>DRAPED STRAND PRESTRESSED CONCRETE BRIDGE I-BEAM MEMBERS, LEVEL 3, TYPE WF36-49</v>
          </cell>
          <cell r="F1238">
            <v>1</v>
          </cell>
          <cell r="G1238">
            <v>0</v>
          </cell>
        </row>
        <row r="1239">
          <cell r="A1239" t="str">
            <v>515E15071</v>
          </cell>
          <cell r="C1239" t="str">
            <v>EACH</v>
          </cell>
          <cell r="D1239" t="str">
            <v>DRAPED STRAND PRESTRESSED CONCRETE BRIDGE I-BEAM MEMBERS, LEVEL 3, TYPE WF36-49, AS PER PLAN</v>
          </cell>
          <cell r="F1239">
            <v>1</v>
          </cell>
          <cell r="G1239">
            <v>0</v>
          </cell>
        </row>
        <row r="1240">
          <cell r="A1240" t="str">
            <v>515E15080</v>
          </cell>
          <cell r="C1240" t="str">
            <v>EACH</v>
          </cell>
          <cell r="D1240" t="str">
            <v>DRAPED STRAND PRESTRESSED CONCRETE BRIDGE I-BEAM MEMBERS, LEVEL 3, TYPE WF42-49</v>
          </cell>
          <cell r="F1240">
            <v>1</v>
          </cell>
          <cell r="G1240">
            <v>0</v>
          </cell>
        </row>
        <row r="1241">
          <cell r="A1241" t="str">
            <v>515E15090</v>
          </cell>
          <cell r="C1241" t="str">
            <v>EACH</v>
          </cell>
          <cell r="D1241" t="str">
            <v>DRAPED STRAND PRESTRESSED CONCRETE BRIDGE I-BEAM MEMBERS, LEVEL 3, TYPE WF48-49</v>
          </cell>
          <cell r="F1241">
            <v>1</v>
          </cell>
          <cell r="G1241">
            <v>0</v>
          </cell>
        </row>
        <row r="1242">
          <cell r="A1242" t="str">
            <v>515E15100</v>
          </cell>
          <cell r="C1242" t="str">
            <v>EACH</v>
          </cell>
          <cell r="D1242" t="str">
            <v>DRAPED STRAND PRESTRESSED CONCRETE BRIDGE I-BEAM MEMBERS, LEVEL 3, TYPE WF54-49</v>
          </cell>
          <cell r="F1242">
            <v>1</v>
          </cell>
          <cell r="G1242">
            <v>0</v>
          </cell>
        </row>
        <row r="1243">
          <cell r="A1243" t="str">
            <v>515E15110</v>
          </cell>
          <cell r="C1243" t="str">
            <v>EACH</v>
          </cell>
          <cell r="D1243" t="str">
            <v>DRAPED STRAND PRESTRESSED CONCRETE BRIDGE I-BEAM MEMBERS, LEVEL 3, TYPE WF60-49</v>
          </cell>
          <cell r="F1243">
            <v>1</v>
          </cell>
          <cell r="G1243">
            <v>0</v>
          </cell>
        </row>
        <row r="1244">
          <cell r="A1244" t="str">
            <v>515E15120</v>
          </cell>
          <cell r="C1244" t="str">
            <v>EACH</v>
          </cell>
          <cell r="D1244" t="str">
            <v>DRAPED STRAND PRESTRESSED CONCRETE BRIDGE I-BEAM MEMBERS, LEVEL 3, TYPE WF66-49</v>
          </cell>
          <cell r="F1244">
            <v>1</v>
          </cell>
          <cell r="G1244">
            <v>0</v>
          </cell>
        </row>
        <row r="1245">
          <cell r="A1245" t="str">
            <v>515E15130</v>
          </cell>
          <cell r="C1245" t="str">
            <v>EACH</v>
          </cell>
          <cell r="D1245" t="str">
            <v>DRAPED STRAND PRESTRESSED CONCRETE BRIDGE I-BEAM MEMBERS, LEVEL 3, TYPE WF72-49</v>
          </cell>
          <cell r="F1245">
            <v>1</v>
          </cell>
          <cell r="G1245">
            <v>0</v>
          </cell>
        </row>
        <row r="1246">
          <cell r="A1246" t="str">
            <v>515E15140</v>
          </cell>
          <cell r="C1246" t="str">
            <v>EACH</v>
          </cell>
          <cell r="D1246" t="str">
            <v>DRAPED STRAND PRESTRESSED CONCRETE BRIDGE I-BEAM MEMBERS, LEVEL 3, TYPE WF84-49</v>
          </cell>
          <cell r="F1246">
            <v>1</v>
          </cell>
          <cell r="G1246">
            <v>0</v>
          </cell>
        </row>
        <row r="1247">
          <cell r="A1247" t="str">
            <v>515E16000</v>
          </cell>
          <cell r="C1247" t="str">
            <v>EACH</v>
          </cell>
          <cell r="D1247" t="str">
            <v>PRESTRESSED CONCRETE BRIDGE I-BEAM MEMBERS, MISC.:</v>
          </cell>
          <cell r="F1247">
            <v>1</v>
          </cell>
          <cell r="G1247">
            <v>1</v>
          </cell>
        </row>
        <row r="1248">
          <cell r="A1248" t="str">
            <v>515E17000</v>
          </cell>
          <cell r="B1248">
            <v>0</v>
          </cell>
          <cell r="C1248" t="str">
            <v>EACH</v>
          </cell>
          <cell r="D1248" t="str">
            <v>PRESTRESSED CONCRETE, MISC.:</v>
          </cell>
          <cell r="F1248">
            <v>1</v>
          </cell>
          <cell r="G1248">
            <v>0</v>
          </cell>
        </row>
        <row r="1249">
          <cell r="A1249" t="str">
            <v>515E20000</v>
          </cell>
          <cell r="C1249" t="str">
            <v>EACH</v>
          </cell>
          <cell r="D1249" t="str">
            <v>INTERMEDIATE DIAPHRAGMS</v>
          </cell>
          <cell r="F1249">
            <v>0</v>
          </cell>
          <cell r="G1249">
            <v>0</v>
          </cell>
        </row>
        <row r="1250">
          <cell r="A1250" t="str">
            <v>515E20001</v>
          </cell>
          <cell r="C1250" t="str">
            <v>EACH</v>
          </cell>
          <cell r="D1250" t="str">
            <v>INTERMEDIATE DIAPHRAGMS, AS PER PLAN</v>
          </cell>
          <cell r="F1250">
            <v>0</v>
          </cell>
          <cell r="G1250">
            <v>0</v>
          </cell>
        </row>
        <row r="1251">
          <cell r="A1251" t="str">
            <v>515E30000</v>
          </cell>
          <cell r="C1251" t="str">
            <v>FT</v>
          </cell>
          <cell r="D1251" t="str">
            <v>HIGH EARLY STRENGTH KEYWAY GROUT</v>
          </cell>
          <cell r="F1251">
            <v>0</v>
          </cell>
          <cell r="G1251">
            <v>0</v>
          </cell>
        </row>
        <row r="1252">
          <cell r="A1252" t="str">
            <v>516E01300</v>
          </cell>
          <cell r="C1252" t="str">
            <v>FT</v>
          </cell>
          <cell r="D1252" t="str">
            <v>ELASTOMERIC STRIP SEAL WITHOUT STEEL EXTRUSIONS</v>
          </cell>
          <cell r="F1252">
            <v>0</v>
          </cell>
          <cell r="G1252">
            <v>0</v>
          </cell>
        </row>
        <row r="1253">
          <cell r="A1253" t="str">
            <v>516E01301</v>
          </cell>
          <cell r="B1253">
            <v>0</v>
          </cell>
          <cell r="C1253" t="str">
            <v>FT</v>
          </cell>
          <cell r="D1253" t="str">
            <v>ELASTOMERIC STRIP SEAL WITHOUT STEEL EXTRUSIONS, AS PER PLAN</v>
          </cell>
          <cell r="F1253">
            <v>0</v>
          </cell>
          <cell r="G1253">
            <v>0</v>
          </cell>
        </row>
        <row r="1254">
          <cell r="A1254" t="str">
            <v>516E10000</v>
          </cell>
          <cell r="B1254">
            <v>0</v>
          </cell>
          <cell r="C1254" t="str">
            <v>FT</v>
          </cell>
          <cell r="D1254" t="str">
            <v>PREFORMED ELASTOMERIC COMPRESSION JOINT SEAL</v>
          </cell>
          <cell r="F1254">
            <v>0</v>
          </cell>
          <cell r="G1254">
            <v>0</v>
          </cell>
        </row>
        <row r="1255">
          <cell r="A1255" t="str">
            <v>516E10001</v>
          </cell>
          <cell r="B1255">
            <v>0</v>
          </cell>
          <cell r="C1255" t="str">
            <v>FT</v>
          </cell>
          <cell r="D1255" t="str">
            <v>PREFORMED ELASTOMERIC COMPRESSION JOINT SEAL, AS PER PLAN</v>
          </cell>
          <cell r="F1255">
            <v>0</v>
          </cell>
          <cell r="G1255">
            <v>0</v>
          </cell>
        </row>
        <row r="1256">
          <cell r="A1256" t="str">
            <v>516E10010</v>
          </cell>
          <cell r="C1256" t="str">
            <v>FT</v>
          </cell>
          <cell r="D1256" t="str">
            <v>ARMORLESS PREFORMED JOINT SEAL</v>
          </cell>
          <cell r="F1256">
            <v>0</v>
          </cell>
          <cell r="G1256">
            <v>0</v>
          </cell>
        </row>
        <row r="1257">
          <cell r="A1257" t="str">
            <v>516E10011</v>
          </cell>
          <cell r="C1257" t="str">
            <v>FT</v>
          </cell>
          <cell r="D1257" t="str">
            <v>ARMORLESS PREFORMED JOINT SEAL, AS PER PLAN</v>
          </cell>
          <cell r="F1257">
            <v>0</v>
          </cell>
          <cell r="G1257">
            <v>0</v>
          </cell>
        </row>
        <row r="1258">
          <cell r="A1258" t="str">
            <v>516E10500</v>
          </cell>
          <cell r="C1258" t="str">
            <v>FT</v>
          </cell>
          <cell r="D1258" t="str">
            <v>STRUCTURAL EXPANSION JOINT INCLUDING ELASTOMERIC COMPRESSION SEAL</v>
          </cell>
          <cell r="F1258">
            <v>0</v>
          </cell>
          <cell r="G1258">
            <v>0</v>
          </cell>
        </row>
        <row r="1259">
          <cell r="A1259" t="str">
            <v>516E10501</v>
          </cell>
          <cell r="C1259" t="str">
            <v>FT</v>
          </cell>
          <cell r="D1259" t="str">
            <v>STRUCTURAL EXPANSION JOINT INCLUDING ELASTOMERIC COMPRESSION SEAL, AS PER PLAN</v>
          </cell>
          <cell r="F1259">
            <v>0</v>
          </cell>
          <cell r="G1259">
            <v>0</v>
          </cell>
        </row>
        <row r="1260">
          <cell r="A1260" t="str">
            <v>516E10900</v>
          </cell>
          <cell r="C1260" t="str">
            <v>FT</v>
          </cell>
          <cell r="D1260" t="str">
            <v>ELASTOMERIC COMPRESSION SEAL</v>
          </cell>
          <cell r="F1260">
            <v>0</v>
          </cell>
          <cell r="G1260">
            <v>0</v>
          </cell>
        </row>
        <row r="1261">
          <cell r="A1261" t="str">
            <v>516E10901</v>
          </cell>
          <cell r="C1261" t="str">
            <v>FT</v>
          </cell>
          <cell r="D1261" t="str">
            <v>ELASTOMERIC COMPRESSION SEAL, AS PER PLAN</v>
          </cell>
          <cell r="F1261">
            <v>0</v>
          </cell>
          <cell r="G1261">
            <v>0</v>
          </cell>
        </row>
        <row r="1262">
          <cell r="A1262" t="str">
            <v>516E11210</v>
          </cell>
          <cell r="C1262" t="str">
            <v>FT</v>
          </cell>
          <cell r="D1262" t="str">
            <v>STRUCTURAL EXPANSION JOINT INCLUDING ELASTOMERIC STRIP SEAL</v>
          </cell>
          <cell r="F1262">
            <v>0</v>
          </cell>
          <cell r="G1262">
            <v>0</v>
          </cell>
        </row>
        <row r="1263">
          <cell r="A1263" t="str">
            <v>516E11211</v>
          </cell>
          <cell r="C1263" t="str">
            <v>FT</v>
          </cell>
          <cell r="D1263" t="str">
            <v>STRUCTURAL EXPANSION JOINT INCLUDING ELASTOMERIC STRIP SEAL, AS PER PLAN</v>
          </cell>
          <cell r="F1263">
            <v>0</v>
          </cell>
          <cell r="G1263">
            <v>0</v>
          </cell>
        </row>
        <row r="1264">
          <cell r="A1264" t="str">
            <v>516E11800</v>
          </cell>
          <cell r="C1264" t="str">
            <v>FT</v>
          </cell>
          <cell r="D1264" t="str">
            <v>VERTICAL EXTENSION OF STRUCTURAL EXPANSION JOINT</v>
          </cell>
          <cell r="F1264">
            <v>0</v>
          </cell>
          <cell r="G1264">
            <v>0</v>
          </cell>
        </row>
        <row r="1265">
          <cell r="A1265" t="str">
            <v>516E11801</v>
          </cell>
          <cell r="C1265" t="str">
            <v>FT</v>
          </cell>
          <cell r="D1265" t="str">
            <v>VERTICAL EXTENSION OF STRUCTURAL EXPANSION JOINT, AS PER PLAN</v>
          </cell>
          <cell r="F1265">
            <v>0</v>
          </cell>
          <cell r="G1265">
            <v>0</v>
          </cell>
        </row>
        <row r="1266">
          <cell r="A1266" t="str">
            <v>516E11900</v>
          </cell>
          <cell r="C1266" t="str">
            <v>FT</v>
          </cell>
          <cell r="D1266" t="str">
            <v>HORIZONTAL EXTENSION OF STRUCTURAL EXPANSION JOINT</v>
          </cell>
          <cell r="F1266">
            <v>0</v>
          </cell>
          <cell r="G1266">
            <v>0</v>
          </cell>
        </row>
        <row r="1267">
          <cell r="A1267" t="str">
            <v>516E11901</v>
          </cell>
          <cell r="B1267">
            <v>0</v>
          </cell>
          <cell r="C1267" t="str">
            <v>FT</v>
          </cell>
          <cell r="D1267" t="str">
            <v>2" DEEP JOINT SEALER, AS PER PLAN</v>
          </cell>
          <cell r="F1267">
            <v>0</v>
          </cell>
          <cell r="G1267">
            <v>0</v>
          </cell>
        </row>
        <row r="1268">
          <cell r="A1268" t="str">
            <v>516E12200</v>
          </cell>
          <cell r="B1268">
            <v>0</v>
          </cell>
          <cell r="C1268" t="str">
            <v>FT</v>
          </cell>
          <cell r="D1268" t="str">
            <v>STRUCTURAL STEEL EXPANSION JOINT</v>
          </cell>
          <cell r="F1268">
            <v>0</v>
          </cell>
          <cell r="G1268">
            <v>0</v>
          </cell>
        </row>
        <row r="1269">
          <cell r="A1269" t="str">
            <v>516E12201</v>
          </cell>
          <cell r="B1269">
            <v>0</v>
          </cell>
          <cell r="C1269" t="str">
            <v>FT</v>
          </cell>
          <cell r="D1269" t="str">
            <v>STRUCTURAL STEEL EXPANSION JOINT, AS PER PLAN</v>
          </cell>
          <cell r="F1269">
            <v>0</v>
          </cell>
          <cell r="G1269">
            <v>0</v>
          </cell>
        </row>
        <row r="1270">
          <cell r="A1270" t="str">
            <v>516E12300</v>
          </cell>
          <cell r="C1270" t="str">
            <v>FT</v>
          </cell>
          <cell r="D1270" t="str">
            <v>STRIP SEAL EXPANSION JOINT ANCHORED WITH ELASTOMERIC CONCRETE</v>
          </cell>
          <cell r="F1270">
            <v>0</v>
          </cell>
          <cell r="G1270" t="str">
            <v>WITHOUT SIDEWALK</v>
          </cell>
        </row>
        <row r="1271">
          <cell r="A1271" t="str">
            <v>516E12301</v>
          </cell>
          <cell r="C1271" t="str">
            <v>FT</v>
          </cell>
          <cell r="D1271" t="str">
            <v>STRIP SEAL EXPANSION JOINT ANCHORED WITH ELASTOMERIC CONCRETE, AS PER PLAN</v>
          </cell>
          <cell r="F1271">
            <v>0</v>
          </cell>
          <cell r="G1271" t="str">
            <v>WITHOUT SIDEWALK</v>
          </cell>
        </row>
        <row r="1272">
          <cell r="A1272" t="str">
            <v>516E12302</v>
          </cell>
          <cell r="C1272" t="str">
            <v>FT</v>
          </cell>
          <cell r="D1272" t="str">
            <v>STRIP SEAL EXPANSION JOINT ANCHORED WITH ELASTOMERIC CONCRETE</v>
          </cell>
          <cell r="F1272">
            <v>0</v>
          </cell>
          <cell r="G1272" t="str">
            <v>WITH SIDEWALK</v>
          </cell>
        </row>
        <row r="1273">
          <cell r="A1273" t="str">
            <v>516E12310</v>
          </cell>
          <cell r="C1273" t="str">
            <v>LB</v>
          </cell>
          <cell r="D1273" t="str">
            <v>SIDEWALK COVER PLATE</v>
          </cell>
          <cell r="F1273">
            <v>0</v>
          </cell>
          <cell r="G1273">
            <v>0</v>
          </cell>
        </row>
        <row r="1274">
          <cell r="A1274" t="str">
            <v>516E12400</v>
          </cell>
          <cell r="B1274" t="str">
            <v>Y</v>
          </cell>
          <cell r="C1274" t="str">
            <v>EACH</v>
          </cell>
          <cell r="D1274" t="str">
            <v>1" ELASTOMERIC BEARING PAD</v>
          </cell>
          <cell r="F1274">
            <v>0</v>
          </cell>
          <cell r="G1274">
            <v>0</v>
          </cell>
        </row>
        <row r="1275">
          <cell r="A1275" t="str">
            <v>516E13000</v>
          </cell>
          <cell r="C1275" t="str">
            <v>SF</v>
          </cell>
          <cell r="D1275" t="str">
            <v>1/4" PREFORMED EXPANSION JOINT FILLER</v>
          </cell>
          <cell r="F1275">
            <v>0</v>
          </cell>
          <cell r="G1275">
            <v>0</v>
          </cell>
        </row>
        <row r="1276">
          <cell r="A1276" t="str">
            <v>516E13001</v>
          </cell>
          <cell r="C1276" t="str">
            <v>SF</v>
          </cell>
          <cell r="D1276" t="str">
            <v>1/4" PREFORMED EXPANSION JOINT FILLER, AS PER PLAN</v>
          </cell>
          <cell r="F1276">
            <v>0</v>
          </cell>
          <cell r="G1276">
            <v>0</v>
          </cell>
        </row>
        <row r="1277">
          <cell r="A1277" t="str">
            <v>516E13200</v>
          </cell>
          <cell r="C1277" t="str">
            <v>SF</v>
          </cell>
          <cell r="D1277" t="str">
            <v>1/2" PREFORMED EXPANSION JOINT FILLER</v>
          </cell>
          <cell r="F1277">
            <v>0</v>
          </cell>
          <cell r="G1277">
            <v>0</v>
          </cell>
        </row>
        <row r="1278">
          <cell r="A1278" t="str">
            <v>516E13201</v>
          </cell>
          <cell r="C1278" t="str">
            <v>SF</v>
          </cell>
          <cell r="D1278" t="str">
            <v>1/2" PREFORMED EXPANSION JOINT FILLER, AS PER PLAN</v>
          </cell>
          <cell r="F1278">
            <v>0</v>
          </cell>
          <cell r="G1278">
            <v>0</v>
          </cell>
        </row>
        <row r="1279">
          <cell r="A1279" t="str">
            <v>516E13400</v>
          </cell>
          <cell r="B1279">
            <v>0</v>
          </cell>
          <cell r="C1279" t="str">
            <v>EACH</v>
          </cell>
          <cell r="D1279" t="str">
            <v>ELASTOMERIC BEARING WITH INTERNAL LAMINATES ONLY (NEOPRENE)</v>
          </cell>
          <cell r="F1279">
            <v>0</v>
          </cell>
          <cell r="G1279">
            <v>0</v>
          </cell>
        </row>
        <row r="1280">
          <cell r="A1280" t="str">
            <v>516E13600</v>
          </cell>
          <cell r="C1280" t="str">
            <v>SF</v>
          </cell>
          <cell r="D1280" t="str">
            <v>1" PREFORMED EXPANSION JOINT FILLER</v>
          </cell>
          <cell r="F1280">
            <v>0</v>
          </cell>
          <cell r="G1280">
            <v>0</v>
          </cell>
        </row>
        <row r="1281">
          <cell r="A1281" t="str">
            <v>516E13601</v>
          </cell>
          <cell r="C1281" t="str">
            <v>SF</v>
          </cell>
          <cell r="D1281" t="str">
            <v>1" PREFORMED EXPANSION JOINT FILLER, AS PER PLAN</v>
          </cell>
          <cell r="F1281">
            <v>0</v>
          </cell>
          <cell r="G1281">
            <v>0</v>
          </cell>
        </row>
        <row r="1282">
          <cell r="A1282" t="str">
            <v>516E13800</v>
          </cell>
          <cell r="C1282" t="str">
            <v>SF</v>
          </cell>
          <cell r="D1282" t="str">
            <v>1-1/2" PREFORMED EXPANSION JOINT FILLER</v>
          </cell>
          <cell r="F1282">
            <v>0</v>
          </cell>
          <cell r="G1282">
            <v>0</v>
          </cell>
        </row>
        <row r="1283">
          <cell r="A1283" t="str">
            <v>516E13900</v>
          </cell>
          <cell r="B1283">
            <v>0</v>
          </cell>
          <cell r="C1283" t="str">
            <v>EACH</v>
          </cell>
          <cell r="D1283" t="str">
            <v>ELASTOMERIC BEARING WITH INTERNAL LAMINATES ONLY (NEOPRENE)</v>
          </cell>
          <cell r="F1283">
            <v>0</v>
          </cell>
          <cell r="G1283">
            <v>0</v>
          </cell>
        </row>
        <row r="1284">
          <cell r="A1284" t="str">
            <v>516E13901</v>
          </cell>
          <cell r="B1284">
            <v>0</v>
          </cell>
          <cell r="C1284" t="str">
            <v>EACH</v>
          </cell>
          <cell r="D1284" t="str">
            <v>ELASTOMERIC BEARING WITH INTERNAL LAMINATES ONLY (NEOPRENE), AS PER PLAN</v>
          </cell>
          <cell r="F1284">
            <v>0</v>
          </cell>
          <cell r="G1284">
            <v>0</v>
          </cell>
        </row>
        <row r="1285">
          <cell r="A1285" t="str">
            <v>516E14000</v>
          </cell>
          <cell r="B1285">
            <v>0</v>
          </cell>
          <cell r="C1285" t="str">
            <v>EACH</v>
          </cell>
          <cell r="D1285" t="str">
            <v>ELASTOMERIC BEARING WITH INTERNAL LAMINATES ONLY (NEOPRENE)</v>
          </cell>
          <cell r="F1285">
            <v>1</v>
          </cell>
          <cell r="G1285">
            <v>1</v>
          </cell>
        </row>
        <row r="1286">
          <cell r="A1286" t="str">
            <v>516E14010</v>
          </cell>
          <cell r="B1286" t="str">
            <v>Y</v>
          </cell>
          <cell r="C1286" t="str">
            <v>EACH</v>
          </cell>
          <cell r="D1286" t="str">
            <v>ELASTOMERIC BEARING WITH INTERNAL LAMINATES ONLY (NEOPRENE), AS PER PLAN</v>
          </cell>
          <cell r="F1286">
            <v>0</v>
          </cell>
          <cell r="G1286">
            <v>0</v>
          </cell>
        </row>
        <row r="1287">
          <cell r="A1287" t="str">
            <v>516E14014</v>
          </cell>
          <cell r="C1287" t="str">
            <v>FT</v>
          </cell>
          <cell r="D1287" t="str">
            <v>INTEGRAL ABUTMENT EXPANSION JOINT SEAL</v>
          </cell>
          <cell r="F1287">
            <v>0</v>
          </cell>
          <cell r="G1287">
            <v>0</v>
          </cell>
        </row>
        <row r="1288">
          <cell r="A1288" t="str">
            <v>516E14015</v>
          </cell>
          <cell r="C1288" t="str">
            <v>FT</v>
          </cell>
          <cell r="D1288" t="str">
            <v>INTEGRAL ABUTMENT EXPANSION JOINT SEAL, AS PER PLAN</v>
          </cell>
          <cell r="F1288">
            <v>0</v>
          </cell>
          <cell r="G1288">
            <v>0</v>
          </cell>
        </row>
        <row r="1289">
          <cell r="A1289" t="str">
            <v>516E14020</v>
          </cell>
          <cell r="C1289" t="str">
            <v>FT</v>
          </cell>
          <cell r="D1289" t="str">
            <v>SEMI-INTEGRAL ABUTMENT EXPANSION JOINT SEAL</v>
          </cell>
          <cell r="F1289">
            <v>0</v>
          </cell>
          <cell r="G1289">
            <v>0</v>
          </cell>
        </row>
        <row r="1290">
          <cell r="A1290" t="str">
            <v>516E14021</v>
          </cell>
          <cell r="C1290" t="str">
            <v>FT</v>
          </cell>
          <cell r="D1290" t="str">
            <v>SEMI-INTEGRAL ABUTMENT EXPANSION JOINT SEAL, AS PER PLAN</v>
          </cell>
          <cell r="F1290">
            <v>0</v>
          </cell>
          <cell r="G1290">
            <v>0</v>
          </cell>
        </row>
        <row r="1291">
          <cell r="A1291" t="str">
            <v>516E14100</v>
          </cell>
          <cell r="B1291" t="str">
            <v>Y</v>
          </cell>
          <cell r="C1291" t="str">
            <v>EACH</v>
          </cell>
          <cell r="D1291" t="str">
            <v>ELASTOMERIC BEARING WITH INTERNAL LAMINATES AND LOAD PLATE (NEOPRENE)</v>
          </cell>
          <cell r="F1291">
            <v>1</v>
          </cell>
          <cell r="G1291" t="str">
            <v>SPECIFY WIDTH</v>
          </cell>
        </row>
        <row r="1292">
          <cell r="A1292" t="str">
            <v>516E14110</v>
          </cell>
          <cell r="B1292" t="str">
            <v>Y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>
            <v>1</v>
          </cell>
          <cell r="G1292" t="str">
            <v>SPECIFY WIDTH</v>
          </cell>
        </row>
        <row r="1293">
          <cell r="A1293" t="str">
            <v>516E14500</v>
          </cell>
          <cell r="C1293" t="str">
            <v>SF</v>
          </cell>
          <cell r="D1293" t="str">
            <v>STRUCTURAL JOINT OR JOINT SEALER, MISC.:</v>
          </cell>
          <cell r="F1293">
            <v>1</v>
          </cell>
          <cell r="G1293">
            <v>1</v>
          </cell>
        </row>
        <row r="1294">
          <cell r="A1294" t="str">
            <v>516E14600</v>
          </cell>
          <cell r="C1294" t="str">
            <v>FT</v>
          </cell>
          <cell r="D1294" t="str">
            <v>STRUCTURAL JOINT OR JOINT SEALER, MISC.:</v>
          </cell>
          <cell r="F1294">
            <v>1</v>
          </cell>
          <cell r="G1294">
            <v>1</v>
          </cell>
        </row>
        <row r="1295">
          <cell r="A1295" t="str">
            <v>516E14800</v>
          </cell>
          <cell r="B1295">
            <v>0</v>
          </cell>
          <cell r="C1295" t="str">
            <v>EACH</v>
          </cell>
          <cell r="D1295" t="str">
            <v>ELASTOMERIC BEARING WITH INTERNAL LAMINATES AND LOAD PLATE (NEOPRENE)</v>
          </cell>
          <cell r="F1295">
            <v>1</v>
          </cell>
          <cell r="G1295">
            <v>1</v>
          </cell>
        </row>
        <row r="1296">
          <cell r="A1296" t="str">
            <v>516E15000</v>
          </cell>
          <cell r="C1296" t="str">
            <v>EACH</v>
          </cell>
          <cell r="D1296" t="str">
            <v>STRUCTURAL JOINT OR JOINT SEALER, MISC.:</v>
          </cell>
          <cell r="F1296">
            <v>1</v>
          </cell>
          <cell r="G1296">
            <v>1</v>
          </cell>
        </row>
        <row r="1297">
          <cell r="A1297" t="str">
            <v>516E20000</v>
          </cell>
          <cell r="C1297" t="str">
            <v>SF</v>
          </cell>
          <cell r="D1297" t="str">
            <v>3/4" ELASTOMERIC ERECTION STRIP</v>
          </cell>
          <cell r="F1297">
            <v>0</v>
          </cell>
          <cell r="G1297">
            <v>0</v>
          </cell>
        </row>
        <row r="1298">
          <cell r="A1298" t="str">
            <v>516E20010</v>
          </cell>
          <cell r="C1298" t="str">
            <v>SF</v>
          </cell>
          <cell r="D1298" t="str">
            <v>1" ELASTOMERIC ERECTION STRIP</v>
          </cell>
          <cell r="F1298">
            <v>0</v>
          </cell>
          <cell r="G1298">
            <v>0</v>
          </cell>
        </row>
        <row r="1299">
          <cell r="A1299" t="str">
            <v>516E25000</v>
          </cell>
          <cell r="B1299">
            <v>0</v>
          </cell>
          <cell r="C1299" t="str">
            <v>EACH</v>
          </cell>
          <cell r="D1299" t="str">
            <v>STEEL POT BEARING</v>
          </cell>
          <cell r="F1299">
            <v>0</v>
          </cell>
          <cell r="G1299">
            <v>0</v>
          </cell>
        </row>
        <row r="1300">
          <cell r="A1300" t="str">
            <v>516E25001</v>
          </cell>
          <cell r="B1300">
            <v>0</v>
          </cell>
          <cell r="C1300" t="str">
            <v>EACH</v>
          </cell>
          <cell r="D1300" t="str">
            <v>STEEL POT BEARING, AS PER PLAN</v>
          </cell>
          <cell r="F1300">
            <v>0</v>
          </cell>
          <cell r="G1300">
            <v>0</v>
          </cell>
        </row>
        <row r="1301">
          <cell r="A1301" t="str">
            <v>516E31000</v>
          </cell>
          <cell r="B1301">
            <v>0</v>
          </cell>
          <cell r="C1301" t="str">
            <v>FT</v>
          </cell>
          <cell r="D1301" t="str">
            <v>JOINT SEALER</v>
          </cell>
          <cell r="F1301">
            <v>0</v>
          </cell>
          <cell r="G1301">
            <v>0</v>
          </cell>
        </row>
        <row r="1302">
          <cell r="A1302" t="str">
            <v>516E31001</v>
          </cell>
          <cell r="B1302">
            <v>0</v>
          </cell>
          <cell r="C1302" t="str">
            <v>FT</v>
          </cell>
          <cell r="D1302" t="str">
            <v>JOINT SEALER, AS PER PLAN</v>
          </cell>
          <cell r="F1302">
            <v>0</v>
          </cell>
          <cell r="G1302">
            <v>0</v>
          </cell>
        </row>
        <row r="1303">
          <cell r="A1303" t="str">
            <v>516E31010</v>
          </cell>
          <cell r="C1303" t="str">
            <v>FT</v>
          </cell>
          <cell r="D1303" t="str">
            <v>2" DEEP JOINT SEALER</v>
          </cell>
          <cell r="F1303">
            <v>0</v>
          </cell>
          <cell r="G1303">
            <v>0</v>
          </cell>
        </row>
        <row r="1304">
          <cell r="A1304" t="str">
            <v>516E31011</v>
          </cell>
          <cell r="C1304" t="str">
            <v>FT</v>
          </cell>
          <cell r="D1304" t="str">
            <v>2" DEEP JOINT SEALER, AS PER PLAN</v>
          </cell>
          <cell r="F1304">
            <v>0</v>
          </cell>
          <cell r="G1304">
            <v>0</v>
          </cell>
        </row>
        <row r="1305">
          <cell r="A1305" t="str">
            <v>516E31200</v>
          </cell>
          <cell r="B1305" t="str">
            <v>Y</v>
          </cell>
          <cell r="C1305" t="str">
            <v>LS</v>
          </cell>
          <cell r="D1305" t="str">
            <v>REFURBISH BEARING DEVICE</v>
          </cell>
          <cell r="F1305">
            <v>0</v>
          </cell>
          <cell r="G1305" t="str">
            <v>STRUCTURE ITEM ONLY</v>
          </cell>
        </row>
        <row r="1306">
          <cell r="A1306" t="str">
            <v>516E31250</v>
          </cell>
          <cell r="B1306" t="str">
            <v>Y</v>
          </cell>
          <cell r="C1306" t="str">
            <v>LS</v>
          </cell>
          <cell r="D1306" t="str">
            <v>REFURBISH BEARING DEVICE, AS PER PLAN</v>
          </cell>
          <cell r="F1306">
            <v>0</v>
          </cell>
          <cell r="G1306">
            <v>0</v>
          </cell>
        </row>
        <row r="1307">
          <cell r="A1307" t="str">
            <v>516E41100</v>
          </cell>
          <cell r="C1307" t="str">
            <v>EACH</v>
          </cell>
          <cell r="D1307" t="str">
            <v>1/8" PREFORMED BEARING PAD</v>
          </cell>
          <cell r="F1307">
            <v>0</v>
          </cell>
          <cell r="G1307">
            <v>0</v>
          </cell>
        </row>
        <row r="1308">
          <cell r="A1308" t="str">
            <v>516E41200</v>
          </cell>
          <cell r="C1308" t="str">
            <v>SF</v>
          </cell>
          <cell r="D1308" t="str">
            <v>1/8" PREFORMED BEARING PAD</v>
          </cell>
          <cell r="F1308">
            <v>0</v>
          </cell>
          <cell r="G1308">
            <v>0</v>
          </cell>
        </row>
        <row r="1309">
          <cell r="A1309" t="str">
            <v>516E41300</v>
          </cell>
          <cell r="C1309" t="str">
            <v>EACH</v>
          </cell>
          <cell r="D1309" t="str">
            <v>1/2" ELASTOMERIC BEARING PAD</v>
          </cell>
          <cell r="F1309">
            <v>0</v>
          </cell>
          <cell r="G1309">
            <v>0</v>
          </cell>
        </row>
        <row r="1310">
          <cell r="A1310" t="str">
            <v>516E41400</v>
          </cell>
          <cell r="C1310" t="str">
            <v>SF</v>
          </cell>
          <cell r="D1310" t="str">
            <v>1/2" ELASTOMERIC BEARING PAD</v>
          </cell>
          <cell r="F1310">
            <v>0</v>
          </cell>
          <cell r="G1310">
            <v>0</v>
          </cell>
        </row>
        <row r="1311">
          <cell r="A1311" t="str">
            <v>516E41500</v>
          </cell>
          <cell r="C1311" t="str">
            <v>EACH</v>
          </cell>
          <cell r="D1311" t="str">
            <v>1" ELASTOMERIC BEARING PAD</v>
          </cell>
          <cell r="F1311">
            <v>0</v>
          </cell>
          <cell r="G1311">
            <v>0</v>
          </cell>
        </row>
        <row r="1312">
          <cell r="A1312" t="str">
            <v>516E41600</v>
          </cell>
          <cell r="C1312" t="str">
            <v>SF</v>
          </cell>
          <cell r="D1312" t="str">
            <v>1" ELASTOMERIC BEARING PAD</v>
          </cell>
          <cell r="F1312">
            <v>0</v>
          </cell>
          <cell r="G1312">
            <v>0</v>
          </cell>
        </row>
        <row r="1313">
          <cell r="A1313" t="str">
            <v>516E41601</v>
          </cell>
          <cell r="C1313" t="str">
            <v>SF</v>
          </cell>
          <cell r="D1313" t="str">
            <v>1" ELASTOMERIC BEARING PAD, AS PER PLAN</v>
          </cell>
          <cell r="F1313">
            <v>0</v>
          </cell>
          <cell r="G1313">
            <v>0</v>
          </cell>
        </row>
        <row r="1314">
          <cell r="A1314" t="str">
            <v>516E42000</v>
          </cell>
          <cell r="C1314" t="str">
            <v>EACH</v>
          </cell>
          <cell r="D1314" t="str">
            <v>ELASTOMERIC BEARING PAD, MISC.:</v>
          </cell>
          <cell r="F1314">
            <v>1</v>
          </cell>
          <cell r="G1314">
            <v>0</v>
          </cell>
        </row>
        <row r="1315">
          <cell r="A1315" t="str">
            <v>516E42600</v>
          </cell>
          <cell r="B1315">
            <v>0</v>
          </cell>
          <cell r="C1315" t="str">
            <v>FT</v>
          </cell>
          <cell r="D1315" t="str">
            <v>ELASTOMERIC BEARING PAD, MISC.:</v>
          </cell>
          <cell r="F1315">
            <v>1</v>
          </cell>
          <cell r="G1315">
            <v>1</v>
          </cell>
        </row>
        <row r="1316">
          <cell r="A1316" t="str">
            <v>516E43100</v>
          </cell>
          <cell r="B1316">
            <v>0</v>
          </cell>
          <cell r="C1316" t="str">
            <v>EACH</v>
          </cell>
          <cell r="D1316" t="str">
            <v>BEARING DEVICE, MISC.:</v>
          </cell>
          <cell r="F1316">
            <v>1</v>
          </cell>
          <cell r="G1316" t="str">
            <v>&lt;2" THICK, SPECIFY DIMENSIONS</v>
          </cell>
        </row>
        <row r="1317">
          <cell r="A1317" t="str">
            <v>516E43101</v>
          </cell>
          <cell r="C1317" t="str">
            <v>EACH</v>
          </cell>
          <cell r="D1317" t="str">
            <v>ELASTOMERIC BEARING WITH INTERNAL LAMINATES ONLY (NEOPRENE), AS PER PLAN</v>
          </cell>
          <cell r="F1317">
            <v>1</v>
          </cell>
          <cell r="G1317" t="str">
            <v>&lt;2" THICK, SPECIFY DIMENSIONS</v>
          </cell>
        </row>
        <row r="1318">
          <cell r="A1318" t="str">
            <v>516E43200</v>
          </cell>
          <cell r="C1318" t="str">
            <v>EACH</v>
          </cell>
          <cell r="D1318" t="str">
            <v>ELASTOMERIC BEARING WITH INTERNAL LAMINATES ONLY (NEOPRENE)</v>
          </cell>
          <cell r="F1318">
            <v>1</v>
          </cell>
          <cell r="G1318" t="str">
            <v>2"-3" TK, SPECIFY DIMENSIONS</v>
          </cell>
        </row>
        <row r="1319">
          <cell r="A1319" t="str">
            <v>516E43201</v>
          </cell>
          <cell r="C1319" t="str">
            <v>EACH</v>
          </cell>
          <cell r="D1319" t="str">
            <v>ELASTOMERIC BEARING WITH INTERNAL LAMINATES ONLY (NEOPRENE), AS PER PLAN</v>
          </cell>
          <cell r="F1319">
            <v>1</v>
          </cell>
          <cell r="G1319" t="str">
            <v>2"-3" TK, SPECIFY DIMENSIONS</v>
          </cell>
        </row>
        <row r="1320">
          <cell r="A1320" t="str">
            <v>516E43300</v>
          </cell>
          <cell r="C1320" t="str">
            <v>EACH</v>
          </cell>
          <cell r="D1320" t="str">
            <v>ELASTOMERIC BEARING WITH INTERNAL LAMINATES ONLY (NEOPRENE)</v>
          </cell>
          <cell r="F1320">
            <v>1</v>
          </cell>
          <cell r="G1320">
            <v>0</v>
          </cell>
        </row>
        <row r="1321">
          <cell r="A1321" t="str">
            <v>516E43301</v>
          </cell>
          <cell r="C1321" t="str">
            <v>EACH</v>
          </cell>
          <cell r="D1321" t="str">
            <v>ELASTOMERIC BEARING WITH INTERNAL LAMINATES ONLY (NEOPRENE), AS PER PLAN</v>
          </cell>
          <cell r="F1321">
            <v>1</v>
          </cell>
          <cell r="G1321">
            <v>0</v>
          </cell>
        </row>
        <row r="1322">
          <cell r="A1322" t="str">
            <v>516E43400</v>
          </cell>
          <cell r="C1322" t="str">
            <v>EACH</v>
          </cell>
          <cell r="D1322" t="str">
            <v>ELASTOMERIC BEARING WITH INTERNAL LAMINATES ONLY (NEOPRENE)</v>
          </cell>
          <cell r="F1322">
            <v>1</v>
          </cell>
          <cell r="G1322">
            <v>0</v>
          </cell>
        </row>
        <row r="1323">
          <cell r="A1323" t="str">
            <v>516E43401</v>
          </cell>
          <cell r="C1323" t="str">
            <v>EACH</v>
          </cell>
          <cell r="D1323" t="str">
            <v>ELASTOMERIC BEARING WITH INTERNAL LAMINATES ONLY (NEOPRENE), AS PER PLAN</v>
          </cell>
          <cell r="F1323">
            <v>1</v>
          </cell>
          <cell r="G1323">
            <v>0</v>
          </cell>
        </row>
        <row r="1324">
          <cell r="A1324" t="str">
            <v>516E43500</v>
          </cell>
          <cell r="C1324" t="str">
            <v>EACH</v>
          </cell>
          <cell r="D1324" t="str">
            <v>ELASTOMERIC BEARING WITH INTERNAL LAMINATES ONLY (NEOPRENE)</v>
          </cell>
          <cell r="F1324">
            <v>1</v>
          </cell>
          <cell r="G1324">
            <v>0</v>
          </cell>
        </row>
        <row r="1325">
          <cell r="A1325" t="str">
            <v>516E43501</v>
          </cell>
          <cell r="C1325" t="str">
            <v>EACH</v>
          </cell>
          <cell r="D1325" t="str">
            <v>ELASTOMERIC BEARING WITH INTERNAL LAMINATES ONLY (NEOPRENE), AS PER PLAN</v>
          </cell>
          <cell r="F1325">
            <v>1</v>
          </cell>
          <cell r="G1325">
            <v>0</v>
          </cell>
        </row>
        <row r="1326">
          <cell r="A1326" t="str">
            <v>516E44000</v>
          </cell>
          <cell r="C1326" t="str">
            <v>EACH</v>
          </cell>
          <cell r="D1326" t="str">
            <v>ELASTOMERIC BEARING WITH INTERNAL LAMINATES AND LOAD PLATE (NEOPRENE)</v>
          </cell>
          <cell r="F1326">
            <v>1</v>
          </cell>
          <cell r="G1326">
            <v>0</v>
          </cell>
        </row>
        <row r="1327">
          <cell r="A1327" t="str">
            <v>516E44001</v>
          </cell>
          <cell r="C1327" t="str">
            <v>EACH</v>
          </cell>
          <cell r="D1327" t="str">
            <v>ELASTOMERIC BEARING WITH INTERNAL LAMINATES AND LOAD PLATE (NEOPRENE), AS PER PLAN</v>
          </cell>
          <cell r="F1327">
            <v>1</v>
          </cell>
          <cell r="G1327">
            <v>0</v>
          </cell>
        </row>
        <row r="1328">
          <cell r="A1328" t="str">
            <v>516E44100</v>
          </cell>
          <cell r="C1328" t="str">
            <v>EACH</v>
          </cell>
          <cell r="D1328" t="str">
            <v>ELASTOMERIC BEARING WITH INTERNAL LAMINATES AND LOAD PLATE (NEOPRENE)</v>
          </cell>
          <cell r="F1328">
            <v>1</v>
          </cell>
          <cell r="G1328">
            <v>0</v>
          </cell>
        </row>
        <row r="1329">
          <cell r="A1329" t="str">
            <v>516E44101</v>
          </cell>
          <cell r="C1329" t="str">
            <v>EACH</v>
          </cell>
          <cell r="D1329" t="str">
            <v>ELASTOMERIC BEARING WITH INTERNAL LAMINATES AND LOAD PLATE (NEOPRENE), AS PER PLAN</v>
          </cell>
          <cell r="F1329">
            <v>1</v>
          </cell>
          <cell r="G1329">
            <v>0</v>
          </cell>
        </row>
        <row r="1330">
          <cell r="A1330" t="str">
            <v>516E44200</v>
          </cell>
          <cell r="C1330" t="str">
            <v>EACH</v>
          </cell>
          <cell r="D1330" t="str">
            <v>ELASTOMERIC BEARING WITH INTERNAL LAMINATES AND LOAD PLATE (NEOPRENE)</v>
          </cell>
          <cell r="F1330">
            <v>1</v>
          </cell>
          <cell r="G1330">
            <v>0</v>
          </cell>
        </row>
        <row r="1331">
          <cell r="A1331" t="str">
            <v>516E44201</v>
          </cell>
          <cell r="C1331" t="str">
            <v>EACH</v>
          </cell>
          <cell r="D1331" t="str">
            <v>ELASTOMERIC BEARING WITH INTERNAL LAMINATES AND LOAD PLATE (NEOPRENE), AS PER PLAN</v>
          </cell>
          <cell r="F1331">
            <v>1</v>
          </cell>
          <cell r="G1331">
            <v>0</v>
          </cell>
        </row>
        <row r="1332">
          <cell r="A1332" t="str">
            <v>516E44300</v>
          </cell>
          <cell r="B1332">
            <v>0</v>
          </cell>
          <cell r="C1332" t="str">
            <v>FT</v>
          </cell>
          <cell r="D1332" t="str">
            <v>RAILING (DEEP BEAM RAIL WITH STEEL TUBULAR BACKUP AND TYPE 1 STEEL POSTS), AS PER PLAN</v>
          </cell>
          <cell r="F1332">
            <v>1</v>
          </cell>
          <cell r="G1332">
            <v>0</v>
          </cell>
        </row>
        <row r="1333">
          <cell r="A1333" t="str">
            <v>516E44301</v>
          </cell>
          <cell r="B1333">
            <v>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F1333">
            <v>1</v>
          </cell>
          <cell r="G1333">
            <v>0</v>
          </cell>
        </row>
        <row r="1334">
          <cell r="A1334" t="str">
            <v>516E44400</v>
          </cell>
          <cell r="C1334" t="str">
            <v>EACH</v>
          </cell>
          <cell r="D1334" t="str">
            <v>ELASTOMERIC BEARING WITH INTERNAL LAMINATES AND LOAD PLATE (NEOPRENE)</v>
          </cell>
          <cell r="F1334">
            <v>1</v>
          </cell>
          <cell r="G1334">
            <v>0</v>
          </cell>
        </row>
        <row r="1335">
          <cell r="A1335" t="str">
            <v>516E44401</v>
          </cell>
          <cell r="C1335" t="str">
            <v>EACH</v>
          </cell>
          <cell r="D1335" t="str">
            <v>ELASTOMERIC BEARING WITH INTERNAL LAMINATES AND LOAD PLATE (NEOPRENE), AS PER PLAN</v>
          </cell>
          <cell r="F1335">
            <v>1</v>
          </cell>
          <cell r="G1335">
            <v>0</v>
          </cell>
        </row>
        <row r="1336">
          <cell r="A1336" t="str">
            <v>516E45000</v>
          </cell>
          <cell r="C1336" t="str">
            <v>EACH</v>
          </cell>
          <cell r="D1336" t="str">
            <v>STEEL POT BEARING</v>
          </cell>
          <cell r="F1336">
            <v>0</v>
          </cell>
          <cell r="G1336">
            <v>0</v>
          </cell>
        </row>
        <row r="1337">
          <cell r="A1337" t="str">
            <v>516E45001</v>
          </cell>
          <cell r="C1337" t="str">
            <v>EACH</v>
          </cell>
          <cell r="D1337" t="str">
            <v>STEEL POT BEARING, AS PER PLAN</v>
          </cell>
          <cell r="F1337">
            <v>0</v>
          </cell>
          <cell r="G1337">
            <v>0</v>
          </cell>
        </row>
        <row r="1338">
          <cell r="A1338" t="str">
            <v>516E45100</v>
          </cell>
          <cell r="B1338" t="str">
            <v>Y</v>
          </cell>
          <cell r="C1338" t="str">
            <v>FT</v>
          </cell>
          <cell r="D1338" t="str">
            <v>RAILING (DEEP BEAM RAIL WITH 2 STEEL TUBULAR BACKUPS AND STEEL POSTS), AS PER PLAN</v>
          </cell>
          <cell r="F1338">
            <v>0</v>
          </cell>
          <cell r="G1338">
            <v>0</v>
          </cell>
        </row>
        <row r="1339">
          <cell r="A1339" t="str">
            <v>516E45300</v>
          </cell>
          <cell r="B1339" t="str">
            <v>Y</v>
          </cell>
          <cell r="C1339" t="str">
            <v>FT</v>
          </cell>
          <cell r="D1339" t="str">
            <v>RAILING (DEEP BEAM RAIL WITH 3 STEEL TUBULAR BACKUPS AND STEEL POSTS)</v>
          </cell>
          <cell r="F1339">
            <v>0</v>
          </cell>
          <cell r="G1339">
            <v>0</v>
          </cell>
        </row>
        <row r="1340">
          <cell r="A1340" t="str">
            <v>516E45304</v>
          </cell>
          <cell r="C1340" t="str">
            <v>EACH</v>
          </cell>
          <cell r="D1340" t="str">
            <v>REFURBISH BEARING DEVICE</v>
          </cell>
          <cell r="F1340">
            <v>0</v>
          </cell>
          <cell r="G1340">
            <v>0</v>
          </cell>
        </row>
        <row r="1341">
          <cell r="A1341" t="str">
            <v>516E45305</v>
          </cell>
          <cell r="C1341" t="str">
            <v>EACH</v>
          </cell>
          <cell r="D1341" t="str">
            <v>REFURBISH BEARING DEVICE, AS PER PLAN</v>
          </cell>
          <cell r="F1341">
            <v>0</v>
          </cell>
          <cell r="G1341">
            <v>0</v>
          </cell>
        </row>
        <row r="1342">
          <cell r="A1342" t="str">
            <v>516E45306</v>
          </cell>
          <cell r="C1342" t="str">
            <v>LS</v>
          </cell>
          <cell r="D1342" t="str">
            <v>REFURBISH BEARING DEVICE</v>
          </cell>
          <cell r="F1342">
            <v>0</v>
          </cell>
          <cell r="G1342">
            <v>0</v>
          </cell>
        </row>
        <row r="1343">
          <cell r="A1343" t="str">
            <v>516E45307</v>
          </cell>
          <cell r="C1343" t="str">
            <v>LS</v>
          </cell>
          <cell r="D1343" t="str">
            <v>REFURBISH BEARING DEVICE, AS PER PLAN</v>
          </cell>
          <cell r="F1343">
            <v>0</v>
          </cell>
          <cell r="G1343">
            <v>0</v>
          </cell>
        </row>
        <row r="1344">
          <cell r="A1344" t="str">
            <v>516E46000</v>
          </cell>
          <cell r="C1344" t="str">
            <v>EACH</v>
          </cell>
          <cell r="D1344" t="str">
            <v>BEARING DEVICE, BOLSTER</v>
          </cell>
          <cell r="F1344">
            <v>0</v>
          </cell>
          <cell r="G1344">
            <v>0</v>
          </cell>
        </row>
        <row r="1345">
          <cell r="A1345" t="str">
            <v>516E46001</v>
          </cell>
          <cell r="C1345" t="str">
            <v>EACH</v>
          </cell>
          <cell r="D1345" t="str">
            <v>BEARING DEVICE, BOLSTER, AS PER PLAN</v>
          </cell>
          <cell r="F1345">
            <v>0</v>
          </cell>
          <cell r="G1345">
            <v>0</v>
          </cell>
        </row>
        <row r="1346">
          <cell r="A1346" t="str">
            <v>516E46200</v>
          </cell>
          <cell r="B1346">
            <v>0</v>
          </cell>
          <cell r="C1346" t="str">
            <v>FT</v>
          </cell>
          <cell r="D1346" t="str">
            <v>RAILING (DEEP BEAM BRIDGE RETROFIT RAILING)</v>
          </cell>
          <cell r="F1346">
            <v>0</v>
          </cell>
          <cell r="G1346">
            <v>0</v>
          </cell>
        </row>
        <row r="1347">
          <cell r="A1347" t="str">
            <v>516E46201</v>
          </cell>
          <cell r="C1347" t="str">
            <v>EACH</v>
          </cell>
          <cell r="D1347" t="str">
            <v>BEARING DEVICE, ROCKER, AS PER PLAN</v>
          </cell>
          <cell r="F1347">
            <v>0</v>
          </cell>
          <cell r="G1347">
            <v>0</v>
          </cell>
        </row>
        <row r="1348">
          <cell r="A1348" t="str">
            <v>516E46500</v>
          </cell>
          <cell r="B1348">
            <v>0</v>
          </cell>
          <cell r="C1348" t="str">
            <v>FT</v>
          </cell>
          <cell r="D1348" t="str">
            <v>RAILING (THRIE BEAM RETROFIT), AS PER PLAN</v>
          </cell>
          <cell r="F1348">
            <v>0</v>
          </cell>
          <cell r="G1348">
            <v>0</v>
          </cell>
        </row>
        <row r="1349">
          <cell r="A1349" t="str">
            <v>516E46501</v>
          </cell>
          <cell r="B1349">
            <v>0</v>
          </cell>
          <cell r="C1349" t="str">
            <v>FT</v>
          </cell>
          <cell r="D1349" t="str">
            <v>RAILING (THRIE BEAM RAIL AND TRANSITION SECTION)</v>
          </cell>
          <cell r="F1349">
            <v>0</v>
          </cell>
          <cell r="G1349">
            <v>0</v>
          </cell>
        </row>
        <row r="1350">
          <cell r="A1350" t="str">
            <v>516E46700</v>
          </cell>
          <cell r="C1350" t="str">
            <v>EACH</v>
          </cell>
          <cell r="D1350" t="str">
            <v>RESET BEARING</v>
          </cell>
          <cell r="F1350">
            <v>0</v>
          </cell>
          <cell r="G1350">
            <v>0</v>
          </cell>
        </row>
        <row r="1351">
          <cell r="A1351" t="str">
            <v>516E46701</v>
          </cell>
          <cell r="C1351" t="str">
            <v>EACH</v>
          </cell>
          <cell r="D1351" t="str">
            <v>RESET BEARING, AS PER PLAN</v>
          </cell>
          <cell r="F1351">
            <v>0</v>
          </cell>
          <cell r="G1351">
            <v>0</v>
          </cell>
        </row>
        <row r="1352">
          <cell r="A1352" t="str">
            <v>516E46800</v>
          </cell>
          <cell r="B1352" t="str">
            <v>Y</v>
          </cell>
          <cell r="C1352" t="str">
            <v>FT</v>
          </cell>
          <cell r="D1352" t="str">
            <v>TEMPORARY BRIDGE RAILING, AS PER PLAN</v>
          </cell>
          <cell r="F1352">
            <v>0</v>
          </cell>
          <cell r="G1352">
            <v>0</v>
          </cell>
        </row>
        <row r="1353">
          <cell r="A1353" t="str">
            <v>516E46900</v>
          </cell>
          <cell r="C1353" t="str">
            <v>EACH</v>
          </cell>
          <cell r="D1353" t="str">
            <v>BEARING DEVICE, MISC.:</v>
          </cell>
          <cell r="F1353">
            <v>1</v>
          </cell>
          <cell r="G1353">
            <v>0</v>
          </cell>
        </row>
        <row r="1354">
          <cell r="A1354" t="str">
            <v>516E46910</v>
          </cell>
          <cell r="C1354" t="str">
            <v>LB</v>
          </cell>
          <cell r="D1354" t="str">
            <v>BEARING DEVICE, MISC.:</v>
          </cell>
          <cell r="F1354">
            <v>1</v>
          </cell>
          <cell r="G1354">
            <v>0</v>
          </cell>
        </row>
        <row r="1355">
          <cell r="A1355" t="str">
            <v>516E46920</v>
          </cell>
          <cell r="C1355" t="str">
            <v>SF</v>
          </cell>
          <cell r="D1355" t="str">
            <v>BEARING DEVICE, MISC.:</v>
          </cell>
          <cell r="F1355">
            <v>1</v>
          </cell>
          <cell r="G1355">
            <v>0</v>
          </cell>
        </row>
        <row r="1356">
          <cell r="A1356" t="str">
            <v>516E46930</v>
          </cell>
          <cell r="C1356" t="str">
            <v>LS</v>
          </cell>
          <cell r="D1356" t="str">
            <v>BEARING DEVICE, MISC.:</v>
          </cell>
          <cell r="F1356">
            <v>1</v>
          </cell>
          <cell r="G1356">
            <v>0</v>
          </cell>
        </row>
        <row r="1357">
          <cell r="A1357" t="str">
            <v>516E47000</v>
          </cell>
          <cell r="C1357" t="str">
            <v>LS</v>
          </cell>
          <cell r="D1357" t="str">
            <v>JACKING AND TEMPORARY SUPPORT OF SUPERSTRUCTURE</v>
          </cell>
          <cell r="F1357">
            <v>0</v>
          </cell>
          <cell r="G1357">
            <v>0</v>
          </cell>
        </row>
        <row r="1358">
          <cell r="A1358" t="str">
            <v>516E47001</v>
          </cell>
          <cell r="C1358" t="str">
            <v>LS</v>
          </cell>
          <cell r="D1358" t="str">
            <v>JACKING AND TEMPORARY SUPPORT OF SUPERSTRUCTURE, AS PER PLAN</v>
          </cell>
          <cell r="F1358">
            <v>0</v>
          </cell>
          <cell r="G1358">
            <v>0</v>
          </cell>
        </row>
        <row r="1359">
          <cell r="A1359" t="str">
            <v>517E70000</v>
          </cell>
          <cell r="C1359" t="str">
            <v>FT</v>
          </cell>
          <cell r="D1359" t="str">
            <v>RAILING (TWIN STEEL TUBE)</v>
          </cell>
          <cell r="F1359">
            <v>0</v>
          </cell>
          <cell r="G1359">
            <v>0</v>
          </cell>
        </row>
        <row r="1360">
          <cell r="A1360" t="str">
            <v>517E70001</v>
          </cell>
          <cell r="C1360" t="str">
            <v>FT</v>
          </cell>
          <cell r="D1360" t="str">
            <v>RAILING (TWIN STEEL TUBE), AS PER PLAN</v>
          </cell>
          <cell r="F1360">
            <v>0</v>
          </cell>
          <cell r="G1360">
            <v>0</v>
          </cell>
        </row>
        <row r="1361">
          <cell r="A1361" t="str">
            <v>517E71500</v>
          </cell>
          <cell r="C1361" t="str">
            <v>FT</v>
          </cell>
          <cell r="D1361" t="str">
            <v>RAILING (CONCRETE PARAPET WITH DOUBLE PIPE RAIL)</v>
          </cell>
          <cell r="F1361">
            <v>0</v>
          </cell>
          <cell r="G1361">
            <v>0</v>
          </cell>
        </row>
        <row r="1362">
          <cell r="A1362" t="str">
            <v>517E71501</v>
          </cell>
          <cell r="B1362">
            <v>0</v>
          </cell>
          <cell r="C1362" t="str">
            <v>FT</v>
          </cell>
          <cell r="D1362" t="str">
            <v>RAILING, ALUMINUM, AS PER PLAN</v>
          </cell>
          <cell r="F1362">
            <v>0</v>
          </cell>
          <cell r="G1362">
            <v>0</v>
          </cell>
        </row>
        <row r="1363">
          <cell r="A1363" t="str">
            <v>517E71502</v>
          </cell>
          <cell r="C1363" t="str">
            <v>FT</v>
          </cell>
          <cell r="D1363" t="str">
            <v>RAILING (CONCRETE PARAPET WITH DOUBLE PIPE RAIL) WITH QC/QA</v>
          </cell>
          <cell r="F1363">
            <v>0</v>
          </cell>
          <cell r="G1363">
            <v>0</v>
          </cell>
        </row>
        <row r="1364">
          <cell r="A1364" t="str">
            <v>517E71503</v>
          </cell>
          <cell r="C1364" t="str">
            <v>FT</v>
          </cell>
          <cell r="D1364" t="str">
            <v>RAILING (CONCRETE PARAPET WITH DOUBLE PIPE RAIL) WITH QC/QA, AS PER PLAN</v>
          </cell>
          <cell r="F1364">
            <v>0</v>
          </cell>
          <cell r="G1364">
            <v>0</v>
          </cell>
        </row>
        <row r="1365">
          <cell r="A1365" t="str">
            <v>517E71514</v>
          </cell>
          <cell r="C1365" t="str">
            <v>FT</v>
          </cell>
          <cell r="D1365" t="str">
            <v>RAILING (CONCRETE PARAPET WITH DOUBLE PIPE RAIL), USING HIGH PERFORMANCE CONCRETE</v>
          </cell>
          <cell r="F1365">
            <v>0</v>
          </cell>
          <cell r="G1365">
            <v>0</v>
          </cell>
        </row>
        <row r="1366">
          <cell r="A1366" t="str">
            <v>517E72200</v>
          </cell>
          <cell r="C1366" t="str">
            <v>FT</v>
          </cell>
          <cell r="D1366" t="str">
            <v>RAILING (DEEP BEAM RAIL WITH STEEL TUBULAR BACKUP AND TYPE 1 STEEL POSTS AND ANCHOR BOLTS)</v>
          </cell>
          <cell r="F1366">
            <v>0</v>
          </cell>
          <cell r="G1366">
            <v>0</v>
          </cell>
        </row>
        <row r="1367">
          <cell r="A1367" t="str">
            <v>517E72201</v>
          </cell>
          <cell r="C1367" t="str">
            <v>FT</v>
          </cell>
          <cell r="D1367" t="str">
            <v>RAILING (DEEP BEAM RAIL WITH STEEL TUBULAR BACKUP AND TYPE 1 STEEL POSTS AND ANCHOR BOLTS), AS PER PLAN</v>
          </cell>
          <cell r="F1367">
            <v>0</v>
          </cell>
          <cell r="G1367">
            <v>0</v>
          </cell>
        </row>
        <row r="1368">
          <cell r="A1368" t="str">
            <v>517E72204</v>
          </cell>
          <cell r="C1368" t="str">
            <v>FT</v>
          </cell>
          <cell r="D1368" t="str">
            <v>RAILING (DEEP BEAM RAIL WITH STEEL TUBULAR BACKUP AND TYPE 1 STEEL POSTS)</v>
          </cell>
          <cell r="F1368">
            <v>0</v>
          </cell>
          <cell r="G1368">
            <v>0</v>
          </cell>
        </row>
        <row r="1369">
          <cell r="A1369" t="str">
            <v>517E72205</v>
          </cell>
          <cell r="C1369" t="str">
            <v>FT</v>
          </cell>
          <cell r="D1369" t="str">
            <v>RAILING (DEEP BEAM RAIL WITH STEEL TUBULAR BACKUP AND TYPE 1 STEEL POSTS), AS PER PLAN</v>
          </cell>
          <cell r="F1369">
            <v>0</v>
          </cell>
          <cell r="G1369">
            <v>0</v>
          </cell>
        </row>
        <row r="1370">
          <cell r="A1370" t="str">
            <v>517E72300</v>
          </cell>
          <cell r="C1370" t="str">
            <v>FT</v>
          </cell>
          <cell r="D1370" t="str">
            <v>RAILING (DEEP BEAM RAIL WITH STEEL TUBULAR BACKUP AND TYPE 2 STEEL POSTS AND ANCHOR BOLTS)</v>
          </cell>
          <cell r="F1370">
            <v>0</v>
          </cell>
          <cell r="G1370">
            <v>0</v>
          </cell>
        </row>
        <row r="1371">
          <cell r="A1371" t="str">
            <v>517E72301</v>
          </cell>
          <cell r="C1371" t="str">
            <v>FT</v>
          </cell>
          <cell r="D1371" t="str">
            <v>RAILING (DEEP BEAM RAIL WITH STEEL TUBULAR BACKUP AND TYPE 2 STEEL POSTS AND ANCHOR BOLTS), AS PER PLAN</v>
          </cell>
          <cell r="F1371">
            <v>0</v>
          </cell>
          <cell r="G1371">
            <v>0</v>
          </cell>
        </row>
        <row r="1372">
          <cell r="A1372" t="str">
            <v>517E72306</v>
          </cell>
          <cell r="C1372" t="str">
            <v>FT</v>
          </cell>
          <cell r="D1372" t="str">
            <v>RAILING (DEEP BEAM RAIL WITH STEEL TUBULAR BACKUP AND TYPE 2 STEEL POSTS)</v>
          </cell>
          <cell r="F1372">
            <v>0</v>
          </cell>
          <cell r="G1372">
            <v>0</v>
          </cell>
        </row>
        <row r="1373">
          <cell r="A1373" t="str">
            <v>517E72307</v>
          </cell>
          <cell r="C1373" t="str">
            <v>FT</v>
          </cell>
          <cell r="D1373" t="str">
            <v>RAILING (DEEP BEAM RAIL WITH STEEL TUBULAR BACKUP AND TYPE 2 STEEL POSTS), AS PER PLAN</v>
          </cell>
          <cell r="F1373">
            <v>0</v>
          </cell>
          <cell r="G1373">
            <v>0</v>
          </cell>
        </row>
        <row r="1374">
          <cell r="A1374" t="str">
            <v>517E72500</v>
          </cell>
          <cell r="C1374" t="str">
            <v>FT</v>
          </cell>
          <cell r="D1374" t="str">
            <v>RAILING (DEEP BEAM RAIL WITH 2 STEEL TUBULAR BACKUPS AND STEEL POSTS)</v>
          </cell>
          <cell r="F1374">
            <v>0</v>
          </cell>
          <cell r="G1374">
            <v>0</v>
          </cell>
        </row>
        <row r="1375">
          <cell r="A1375" t="str">
            <v>517E72501</v>
          </cell>
          <cell r="C1375" t="str">
            <v>FT</v>
          </cell>
          <cell r="D1375" t="str">
            <v>RAILING (DEEP BEAM RAIL WITH 2 STEEL TUBULAR BACKUPS AND STEEL POSTS), AS PER PLAN</v>
          </cell>
          <cell r="F1375">
            <v>0</v>
          </cell>
          <cell r="G1375">
            <v>0</v>
          </cell>
        </row>
        <row r="1376">
          <cell r="A1376" t="str">
            <v>517E72510</v>
          </cell>
          <cell r="C1376" t="str">
            <v>FT</v>
          </cell>
          <cell r="D1376" t="str">
            <v>RAILING (DEEP BEAM RAIL WITH 3 STEEL TUBULAR BACKUPS AND STEEL POSTS)</v>
          </cell>
          <cell r="F1376">
            <v>0</v>
          </cell>
          <cell r="G1376">
            <v>0</v>
          </cell>
        </row>
        <row r="1377">
          <cell r="A1377" t="str">
            <v>517E72511</v>
          </cell>
          <cell r="C1377" t="str">
            <v>FT</v>
          </cell>
          <cell r="D1377" t="str">
            <v>RAILING (DEEP BEAM RAIL WITH 3 STEEL TUBULAR BACKUPS AND STEEL POSTS), AS PER PLAN</v>
          </cell>
          <cell r="F1377">
            <v>0</v>
          </cell>
          <cell r="G1377">
            <v>0</v>
          </cell>
        </row>
        <row r="1378">
          <cell r="A1378" t="str">
            <v>517E72520</v>
          </cell>
          <cell r="C1378" t="str">
            <v>FT</v>
          </cell>
          <cell r="D1378" t="str">
            <v>RAILING (DEEP BEAM RAIL WITH 1 STEEL TUBULAR BACKUP AND STEEL POST)</v>
          </cell>
          <cell r="F1378">
            <v>0</v>
          </cell>
          <cell r="G1378">
            <v>0</v>
          </cell>
        </row>
        <row r="1379">
          <cell r="A1379" t="str">
            <v>517E72521</v>
          </cell>
          <cell r="C1379" t="str">
            <v>FT</v>
          </cell>
          <cell r="D1379" t="str">
            <v>RAILING (DEEP BEAM RAIL WITH 1 STEEL TUBULAR BACKUP AND STEEL POST), AS PER PLAN</v>
          </cell>
          <cell r="F1379">
            <v>0</v>
          </cell>
          <cell r="G1379">
            <v>0</v>
          </cell>
        </row>
        <row r="1380">
          <cell r="A1380" t="str">
            <v>517E72600</v>
          </cell>
          <cell r="C1380" t="str">
            <v>FT</v>
          </cell>
          <cell r="D1380" t="str">
            <v>RAILING (DEEP BEAM RAIL WITH STEEL TUBULAR BACKUP, HANDRAIL, 2 STEEL POSTS AND ANCHOR BOLTS)</v>
          </cell>
          <cell r="F1380">
            <v>0</v>
          </cell>
          <cell r="G1380">
            <v>0</v>
          </cell>
        </row>
        <row r="1381">
          <cell r="A1381" t="str">
            <v>517E72700</v>
          </cell>
          <cell r="C1381" t="str">
            <v>FT</v>
          </cell>
          <cell r="D1381" t="str">
            <v>RAILING (DEEP BEAM RAIL WITH STEEL TUBULAR BACKUP AND INLET MOUNTED STEEL POSTS AND ANCHOR BOLTS)</v>
          </cell>
          <cell r="F1381">
            <v>0</v>
          </cell>
          <cell r="G1381">
            <v>0</v>
          </cell>
        </row>
        <row r="1382">
          <cell r="A1382" t="str">
            <v>517E72701</v>
          </cell>
          <cell r="C1382" t="str">
            <v>FT</v>
          </cell>
          <cell r="D1382" t="str">
            <v>RAILING (DEEP BEAM RAIL WITH STEEL TUBULAR BACKUP AND INLET MOUNTED STEEL POSTS AND ANCHOR BOLTS), AS PER PLAN</v>
          </cell>
          <cell r="F1382">
            <v>0</v>
          </cell>
          <cell r="G1382">
            <v>0</v>
          </cell>
        </row>
        <row r="1383">
          <cell r="A1383" t="str">
            <v>517E72750</v>
          </cell>
          <cell r="C1383" t="str">
            <v>FT</v>
          </cell>
          <cell r="D1383" t="str">
            <v>RAILING (THRIE BEAM RETROFIT)</v>
          </cell>
          <cell r="F1383">
            <v>0</v>
          </cell>
          <cell r="G1383">
            <v>0</v>
          </cell>
        </row>
        <row r="1384">
          <cell r="A1384" t="str">
            <v>517E72751</v>
          </cell>
          <cell r="C1384" t="str">
            <v>FT</v>
          </cell>
          <cell r="D1384" t="str">
            <v>RAILING (THRIE BEAM RETROFIT), AS PER PLAN</v>
          </cell>
          <cell r="F1384">
            <v>0</v>
          </cell>
          <cell r="G1384">
            <v>0</v>
          </cell>
        </row>
        <row r="1385">
          <cell r="A1385" t="str">
            <v>517E73004</v>
          </cell>
          <cell r="C1385" t="str">
            <v>FT</v>
          </cell>
          <cell r="D1385" t="str">
            <v>RAILING (THRIE BEAM RAIL AND TRANSITION SECTION)</v>
          </cell>
          <cell r="F1385">
            <v>0</v>
          </cell>
          <cell r="G1385">
            <v>0</v>
          </cell>
        </row>
        <row r="1386">
          <cell r="A1386" t="str">
            <v>517E73008</v>
          </cell>
          <cell r="C1386" t="str">
            <v>FT</v>
          </cell>
          <cell r="D1386" t="str">
            <v>RAILING (THRIE BEAM RAIL), MISC.:</v>
          </cell>
          <cell r="F1386">
            <v>1</v>
          </cell>
          <cell r="G1386">
            <v>1</v>
          </cell>
        </row>
        <row r="1387">
          <cell r="A1387" t="str">
            <v>517E73100</v>
          </cell>
          <cell r="C1387" t="str">
            <v>FT</v>
          </cell>
          <cell r="D1387" t="str">
            <v>TEMPORARY BRIDGE RAILING</v>
          </cell>
          <cell r="F1387">
            <v>0</v>
          </cell>
          <cell r="G1387">
            <v>0</v>
          </cell>
        </row>
        <row r="1388">
          <cell r="A1388" t="str">
            <v>517E73101</v>
          </cell>
          <cell r="C1388" t="str">
            <v>FT</v>
          </cell>
          <cell r="D1388" t="str">
            <v>TEMPORARY BRIDGE RAILING, AS PER PLAN</v>
          </cell>
          <cell r="F1388">
            <v>0</v>
          </cell>
          <cell r="G1388">
            <v>0</v>
          </cell>
        </row>
        <row r="1389">
          <cell r="A1389" t="str">
            <v>517E73500</v>
          </cell>
          <cell r="C1389" t="str">
            <v>FT</v>
          </cell>
          <cell r="D1389" t="str">
            <v>RAILING, PIPE</v>
          </cell>
          <cell r="F1389">
            <v>0</v>
          </cell>
          <cell r="G1389">
            <v>0</v>
          </cell>
        </row>
        <row r="1390">
          <cell r="A1390" t="str">
            <v>517E73501</v>
          </cell>
          <cell r="C1390" t="str">
            <v>FT</v>
          </cell>
          <cell r="D1390" t="str">
            <v>RAILING, PIPE, AS PER PLAN</v>
          </cell>
          <cell r="F1390">
            <v>0</v>
          </cell>
          <cell r="G1390">
            <v>0</v>
          </cell>
        </row>
        <row r="1391">
          <cell r="A1391" t="str">
            <v>517E74000</v>
          </cell>
          <cell r="C1391" t="str">
            <v>FT</v>
          </cell>
          <cell r="D1391" t="str">
            <v>RAILING, TIMBER</v>
          </cell>
          <cell r="F1391">
            <v>0</v>
          </cell>
          <cell r="G1391">
            <v>0</v>
          </cell>
        </row>
        <row r="1392">
          <cell r="A1392" t="str">
            <v>517E74001</v>
          </cell>
          <cell r="C1392" t="str">
            <v>FT</v>
          </cell>
          <cell r="D1392" t="str">
            <v>RAILING, TIMBER, AS PER PLAN</v>
          </cell>
          <cell r="F1392">
            <v>0</v>
          </cell>
          <cell r="G1392">
            <v>0</v>
          </cell>
        </row>
        <row r="1393">
          <cell r="A1393" t="str">
            <v>517E74500</v>
          </cell>
          <cell r="C1393" t="str">
            <v>FT</v>
          </cell>
          <cell r="D1393" t="str">
            <v>RAILING, CONCRETE</v>
          </cell>
          <cell r="F1393">
            <v>0</v>
          </cell>
          <cell r="G1393">
            <v>0</v>
          </cell>
        </row>
        <row r="1394">
          <cell r="A1394" t="str">
            <v>517E74501</v>
          </cell>
          <cell r="C1394" t="str">
            <v>FT</v>
          </cell>
          <cell r="D1394" t="str">
            <v>RAILING, CONCRETE, AS PER PLAN</v>
          </cell>
          <cell r="F1394">
            <v>0</v>
          </cell>
          <cell r="G1394">
            <v>0</v>
          </cell>
        </row>
        <row r="1395">
          <cell r="A1395" t="str">
            <v>517E75000</v>
          </cell>
          <cell r="C1395" t="str">
            <v>FT</v>
          </cell>
          <cell r="D1395" t="str">
            <v>RAILING, ALUMINUM</v>
          </cell>
          <cell r="F1395">
            <v>0</v>
          </cell>
          <cell r="G1395">
            <v>0</v>
          </cell>
        </row>
        <row r="1396">
          <cell r="A1396" t="str">
            <v>517E75001</v>
          </cell>
          <cell r="C1396" t="str">
            <v>FT</v>
          </cell>
          <cell r="D1396" t="str">
            <v>RAILING, ALUMINUM, AS PER PLAN</v>
          </cell>
          <cell r="F1396">
            <v>0</v>
          </cell>
          <cell r="G1396">
            <v>0</v>
          </cell>
        </row>
        <row r="1397">
          <cell r="A1397" t="str">
            <v>517E75120</v>
          </cell>
          <cell r="C1397" t="str">
            <v>FT</v>
          </cell>
          <cell r="D1397" t="str">
            <v>RAILING (CONCRETE PARAPET WITH TWIN STEEL TUBE RAILING)</v>
          </cell>
          <cell r="F1397">
            <v>0</v>
          </cell>
          <cell r="G1397">
            <v>0</v>
          </cell>
        </row>
        <row r="1398">
          <cell r="A1398" t="str">
            <v>517E75121</v>
          </cell>
          <cell r="C1398" t="str">
            <v>FT</v>
          </cell>
          <cell r="D1398" t="str">
            <v>RAILING (CONCRETE PARAPET WITH TWIN STEEL TUBE RAILING), AS PER PLAN</v>
          </cell>
          <cell r="F1398">
            <v>0</v>
          </cell>
          <cell r="G1398">
            <v>0</v>
          </cell>
        </row>
        <row r="1399">
          <cell r="A1399" t="str">
            <v>517E75122</v>
          </cell>
          <cell r="C1399" t="str">
            <v>FT</v>
          </cell>
          <cell r="D1399" t="str">
            <v>RAILING (CONCRETE PARAPET WITH TWIN STEEL TUBE RAILING AND VANDAL PROTECTION FENCE)</v>
          </cell>
          <cell r="F1399">
            <v>0</v>
          </cell>
          <cell r="G1399">
            <v>0</v>
          </cell>
        </row>
        <row r="1400">
          <cell r="A1400" t="str">
            <v>517E75123</v>
          </cell>
          <cell r="C1400" t="str">
            <v>FT</v>
          </cell>
          <cell r="D1400" t="str">
            <v>RAILING (CONCRETE PARAPET WITH TWIN STEEL TUBE RAILING AND VANDAL PROTECTION FENCE), AS PER PLAN</v>
          </cell>
          <cell r="F1400">
            <v>0</v>
          </cell>
          <cell r="G1400">
            <v>0</v>
          </cell>
        </row>
        <row r="1401">
          <cell r="A1401" t="str">
            <v>517E75124</v>
          </cell>
          <cell r="C1401" t="str">
            <v>FT</v>
          </cell>
          <cell r="D1401" t="str">
            <v>RAILING (CONCRETE PARAPET WITH TWIN STEEL TUBE RAILING), USING HIGH PERFORMANCE CONCRETE</v>
          </cell>
          <cell r="F1401">
            <v>0</v>
          </cell>
          <cell r="G1401">
            <v>0</v>
          </cell>
        </row>
        <row r="1402">
          <cell r="A1402" t="str">
            <v>517E75125</v>
          </cell>
          <cell r="C1402" t="str">
            <v>FT</v>
          </cell>
          <cell r="D1402" t="str">
            <v>RAILING (CONCRETE PARAPET WITH TWIN STEEL TUBE RAILING) USING HIGH PERFORMANCE CONCRETE, AS PER PLAN</v>
          </cell>
          <cell r="F1402">
            <v>0</v>
          </cell>
          <cell r="G1402">
            <v>0</v>
          </cell>
        </row>
        <row r="1403">
          <cell r="A1403" t="str">
            <v>517E75300</v>
          </cell>
          <cell r="C1403" t="str">
            <v>FT</v>
          </cell>
          <cell r="D1403" t="str">
            <v>RAILING, CONCRETE PARAPET WITH CHAIN LINK FENCE</v>
          </cell>
          <cell r="F1403">
            <v>0</v>
          </cell>
          <cell r="G1403">
            <v>0</v>
          </cell>
        </row>
        <row r="1404">
          <cell r="A1404" t="str">
            <v>517E75301</v>
          </cell>
          <cell r="C1404" t="str">
            <v>FT</v>
          </cell>
          <cell r="D1404" t="str">
            <v>RAILING, CONCRETE PARAPET WITH CHAIN LINK FENCE, AS PER PLAN</v>
          </cell>
          <cell r="F1404">
            <v>0</v>
          </cell>
          <cell r="G1404">
            <v>0</v>
          </cell>
        </row>
        <row r="1405">
          <cell r="A1405" t="str">
            <v>517E75400</v>
          </cell>
          <cell r="C1405" t="str">
            <v>FT</v>
          </cell>
          <cell r="D1405" t="str">
            <v>RAILING (UPGRADING EXISTING)</v>
          </cell>
          <cell r="F1405">
            <v>0</v>
          </cell>
          <cell r="G1405">
            <v>0</v>
          </cell>
        </row>
        <row r="1406">
          <cell r="A1406" t="str">
            <v>517E75401</v>
          </cell>
          <cell r="B1406">
            <v>0</v>
          </cell>
          <cell r="C1406" t="str">
            <v>FT</v>
          </cell>
          <cell r="D1406" t="str">
            <v>RAILING (UPGRADING EXISTING), AS PER PLAN</v>
          </cell>
          <cell r="F1406">
            <v>0</v>
          </cell>
          <cell r="G1406">
            <v>0</v>
          </cell>
        </row>
        <row r="1407">
          <cell r="A1407" t="str">
            <v>517E75500</v>
          </cell>
          <cell r="C1407" t="str">
            <v>FT</v>
          </cell>
          <cell r="D1407" t="str">
            <v>BRIDGE RAILING REBUILT</v>
          </cell>
          <cell r="F1407">
            <v>0</v>
          </cell>
          <cell r="G1407">
            <v>0</v>
          </cell>
        </row>
        <row r="1408">
          <cell r="A1408" t="str">
            <v>517E75501</v>
          </cell>
          <cell r="C1408" t="str">
            <v>FT</v>
          </cell>
          <cell r="D1408" t="str">
            <v>BRIDGE RAILING REBUILT, AS PER PLAN</v>
          </cell>
          <cell r="F1408">
            <v>0</v>
          </cell>
          <cell r="G1408">
            <v>0</v>
          </cell>
        </row>
        <row r="1409">
          <cell r="A1409" t="str">
            <v>517E75600</v>
          </cell>
          <cell r="C1409" t="str">
            <v>FT</v>
          </cell>
          <cell r="D1409" t="str">
            <v>DEEP BEAM BRIDGE RETROFIT RAILING</v>
          </cell>
          <cell r="F1409">
            <v>0</v>
          </cell>
          <cell r="G1409">
            <v>0</v>
          </cell>
        </row>
        <row r="1410">
          <cell r="A1410" t="str">
            <v>517E75601</v>
          </cell>
          <cell r="C1410" t="str">
            <v>FT</v>
          </cell>
          <cell r="D1410" t="str">
            <v>DEEP BEAM BRIDGE RETROFIT RAILING, AS PER PLAN</v>
          </cell>
          <cell r="F1410">
            <v>0</v>
          </cell>
          <cell r="G1410">
            <v>0</v>
          </cell>
        </row>
        <row r="1411">
          <cell r="A1411" t="str">
            <v>517E76200</v>
          </cell>
          <cell r="C1411" t="str">
            <v>FT</v>
          </cell>
          <cell r="D1411" t="str">
            <v>RAILING FACED</v>
          </cell>
          <cell r="F1411">
            <v>0</v>
          </cell>
          <cell r="G1411">
            <v>0</v>
          </cell>
        </row>
        <row r="1412">
          <cell r="A1412" t="str">
            <v>517E76201</v>
          </cell>
          <cell r="C1412" t="str">
            <v>FT</v>
          </cell>
          <cell r="D1412" t="str">
            <v>RAILING FACED, AS PER PLAN</v>
          </cell>
          <cell r="F1412">
            <v>0</v>
          </cell>
          <cell r="G1412">
            <v>0</v>
          </cell>
        </row>
        <row r="1413">
          <cell r="A1413" t="str">
            <v>517E76300</v>
          </cell>
          <cell r="C1413" t="str">
            <v>FT</v>
          </cell>
          <cell r="D1413" t="str">
            <v>RAILING, MISC.:</v>
          </cell>
          <cell r="F1413">
            <v>1</v>
          </cell>
          <cell r="G1413">
            <v>0</v>
          </cell>
        </row>
        <row r="1414">
          <cell r="A1414" t="str">
            <v>517E76302</v>
          </cell>
          <cell r="C1414" t="str">
            <v>EACH</v>
          </cell>
          <cell r="D1414" t="str">
            <v>RAILING, MISC.:</v>
          </cell>
          <cell r="F1414">
            <v>1</v>
          </cell>
          <cell r="G1414">
            <v>0</v>
          </cell>
        </row>
        <row r="1415">
          <cell r="A1415" t="str">
            <v>517E76400</v>
          </cell>
          <cell r="C1415" t="str">
            <v>EACH</v>
          </cell>
          <cell r="D1415" t="str">
            <v>RAILING POST</v>
          </cell>
          <cell r="F1415">
            <v>0</v>
          </cell>
          <cell r="G1415">
            <v>0</v>
          </cell>
        </row>
        <row r="1416">
          <cell r="A1416" t="str">
            <v>517E80000</v>
          </cell>
          <cell r="C1416" t="str">
            <v>FT</v>
          </cell>
          <cell r="D1416" t="str">
            <v>RAILING (COMBINATION NOISE AND TRAFFIC BARRIER ON INDEPENDENT FOOTING)</v>
          </cell>
          <cell r="F1416">
            <v>0</v>
          </cell>
          <cell r="G1416">
            <v>0</v>
          </cell>
        </row>
        <row r="1417">
          <cell r="A1417" t="str">
            <v>517E80010</v>
          </cell>
          <cell r="C1417" t="str">
            <v>FT</v>
          </cell>
          <cell r="D1417" t="str">
            <v>RAILING (COMBINATION NOISE AND TRAFFIC BARRIER ON MSE WALL WITH FLEXIBLE PAVEMENT)</v>
          </cell>
          <cell r="F1417">
            <v>0</v>
          </cell>
          <cell r="G1417">
            <v>0</v>
          </cell>
        </row>
        <row r="1418">
          <cell r="A1418" t="str">
            <v>517E80020</v>
          </cell>
          <cell r="C1418" t="str">
            <v>FT</v>
          </cell>
          <cell r="D1418" t="str">
            <v>RAILING (COMBINATION NOISE AND TRAFFIC BARRIER ON MSE WALL WITH RIGID PAVEMENT)</v>
          </cell>
          <cell r="F1418">
            <v>0</v>
          </cell>
          <cell r="G1418">
            <v>0</v>
          </cell>
        </row>
        <row r="1419">
          <cell r="A1419" t="str">
            <v>518E12000</v>
          </cell>
          <cell r="C1419" t="str">
            <v>EACH</v>
          </cell>
          <cell r="D1419" t="str">
            <v>SCUPPERS, INCLUDING SUPPORTS</v>
          </cell>
          <cell r="F1419">
            <v>0</v>
          </cell>
          <cell r="G1419">
            <v>0</v>
          </cell>
        </row>
        <row r="1420">
          <cell r="A1420" t="str">
            <v>518E12001</v>
          </cell>
          <cell r="C1420" t="str">
            <v>EACH</v>
          </cell>
          <cell r="D1420" t="str">
            <v>SCUPPERS, INCLUDING SUPPORTS, AS PER PLAN</v>
          </cell>
          <cell r="F1420">
            <v>0</v>
          </cell>
          <cell r="G1420">
            <v>0</v>
          </cell>
        </row>
        <row r="1421">
          <cell r="A1421" t="str">
            <v>518E12200</v>
          </cell>
          <cell r="C1421" t="str">
            <v>EACH</v>
          </cell>
          <cell r="D1421" t="str">
            <v>SCUPPERS, INCLUDING SUPPORTS</v>
          </cell>
          <cell r="F1421">
            <v>0</v>
          </cell>
          <cell r="G1421">
            <v>0</v>
          </cell>
        </row>
        <row r="1422">
          <cell r="A1422" t="str">
            <v>518E12201</v>
          </cell>
          <cell r="C1422" t="str">
            <v>EACH</v>
          </cell>
          <cell r="D1422" t="str">
            <v>SCUPPERS, INCLUDING SUPPORTS, AS PER PLAN</v>
          </cell>
          <cell r="F1422">
            <v>0</v>
          </cell>
          <cell r="G1422">
            <v>0</v>
          </cell>
        </row>
        <row r="1423">
          <cell r="A1423" t="str">
            <v>518E12300</v>
          </cell>
          <cell r="C1423" t="str">
            <v>EACH</v>
          </cell>
          <cell r="D1423" t="str">
            <v>SCUPPERS, INCLUDING SUPPORTS</v>
          </cell>
          <cell r="F1423">
            <v>0</v>
          </cell>
          <cell r="G1423">
            <v>0</v>
          </cell>
        </row>
        <row r="1424">
          <cell r="A1424" t="str">
            <v>518E12301</v>
          </cell>
          <cell r="C1424" t="str">
            <v>EACH</v>
          </cell>
          <cell r="D1424" t="str">
            <v>SCUPPERS, INCLUDING SUPPORTS, AS PER PLAN</v>
          </cell>
          <cell r="F1424">
            <v>0</v>
          </cell>
          <cell r="G1424">
            <v>0</v>
          </cell>
        </row>
        <row r="1425">
          <cell r="A1425" t="str">
            <v>518E12500</v>
          </cell>
          <cell r="C1425" t="str">
            <v>EACH</v>
          </cell>
          <cell r="D1425" t="str">
            <v>SCUPPER, MISC.:</v>
          </cell>
          <cell r="F1425">
            <v>1</v>
          </cell>
          <cell r="G1425">
            <v>0</v>
          </cell>
        </row>
        <row r="1426">
          <cell r="A1426" t="str">
            <v>518E12700</v>
          </cell>
          <cell r="C1426" t="str">
            <v>EACH</v>
          </cell>
          <cell r="D1426" t="str">
            <v>SCUPPER, VERTICAL EXTENSION</v>
          </cell>
          <cell r="F1426">
            <v>0</v>
          </cell>
          <cell r="G1426">
            <v>0</v>
          </cell>
        </row>
        <row r="1427">
          <cell r="A1427" t="str">
            <v>518E12701</v>
          </cell>
          <cell r="C1427" t="str">
            <v>EACH</v>
          </cell>
          <cell r="D1427" t="str">
            <v>SCUPPER, VERTICAL EXTENSION, AS PER PLAN</v>
          </cell>
          <cell r="F1427">
            <v>0</v>
          </cell>
          <cell r="G1427">
            <v>0</v>
          </cell>
        </row>
        <row r="1428">
          <cell r="A1428" t="str">
            <v>518E12800</v>
          </cell>
          <cell r="C1428" t="str">
            <v>EACH</v>
          </cell>
          <cell r="D1428" t="str">
            <v>SCUPPER, MODIFICATION</v>
          </cell>
          <cell r="F1428">
            <v>0</v>
          </cell>
          <cell r="G1428">
            <v>0</v>
          </cell>
        </row>
        <row r="1429">
          <cell r="A1429" t="str">
            <v>518E12801</v>
          </cell>
          <cell r="C1429" t="str">
            <v>EACH</v>
          </cell>
          <cell r="D1429" t="str">
            <v>SCUPPER, MODIFICATION, AS PER PLAN</v>
          </cell>
          <cell r="F1429">
            <v>0</v>
          </cell>
          <cell r="G1429">
            <v>0</v>
          </cell>
        </row>
        <row r="1430">
          <cell r="A1430" t="str">
            <v>518E12900</v>
          </cell>
          <cell r="C1430" t="str">
            <v>EACH</v>
          </cell>
          <cell r="D1430" t="str">
            <v>SCUPPER, LENGTHENING</v>
          </cell>
          <cell r="F1430">
            <v>0</v>
          </cell>
          <cell r="G1430">
            <v>0</v>
          </cell>
        </row>
        <row r="1431">
          <cell r="A1431" t="str">
            <v>518E12901</v>
          </cell>
          <cell r="C1431" t="str">
            <v>EACH</v>
          </cell>
          <cell r="D1431" t="str">
            <v>SCUPPER, LENGTHENING, AS PER PLAN</v>
          </cell>
          <cell r="F1431">
            <v>0</v>
          </cell>
          <cell r="G1431">
            <v>0</v>
          </cell>
        </row>
        <row r="1432">
          <cell r="A1432" t="str">
            <v>518E20000</v>
          </cell>
          <cell r="C1432" t="str">
            <v>SY</v>
          </cell>
          <cell r="D1432" t="str">
            <v>PREFABRICATED GEOCOMPOSITE DRAIN</v>
          </cell>
          <cell r="F1432">
            <v>0</v>
          </cell>
          <cell r="G1432" t="str">
            <v>CHECK UNIT OF MEASURE</v>
          </cell>
        </row>
        <row r="1433">
          <cell r="A1433" t="str">
            <v>518E20050</v>
          </cell>
          <cell r="C1433" t="str">
            <v>LS</v>
          </cell>
          <cell r="D1433" t="str">
            <v>PREFABRICATED GEOCOMPOSITE DRAIN</v>
          </cell>
          <cell r="F1433">
            <v>0</v>
          </cell>
          <cell r="G1433" t="str">
            <v>CHECK UNIT OF MEASURE</v>
          </cell>
        </row>
        <row r="1434">
          <cell r="A1434" t="str">
            <v>518E21000</v>
          </cell>
          <cell r="C1434" t="str">
            <v>SY</v>
          </cell>
          <cell r="D1434" t="str">
            <v>POROUS BACKFILL</v>
          </cell>
          <cell r="F1434">
            <v>0</v>
          </cell>
          <cell r="G1434" t="str">
            <v>CHECK UNIT OF MEASURE</v>
          </cell>
        </row>
        <row r="1435">
          <cell r="A1435" t="str">
            <v>518E21001</v>
          </cell>
          <cell r="C1435" t="str">
            <v>SY</v>
          </cell>
          <cell r="D1435" t="str">
            <v>POROUS BACKFILL, AS PER PLAN</v>
          </cell>
          <cell r="F1435">
            <v>0</v>
          </cell>
          <cell r="G1435" t="str">
            <v>CHECK UNIT OF MEASURE</v>
          </cell>
        </row>
        <row r="1436">
          <cell r="A1436" t="str">
            <v>518E21050</v>
          </cell>
          <cell r="B1436">
            <v>0</v>
          </cell>
          <cell r="C1436" t="str">
            <v>FT</v>
          </cell>
          <cell r="D1436" t="str">
            <v>TROUGH HORIZONTAL CONDUCTOR</v>
          </cell>
          <cell r="F1436">
            <v>0</v>
          </cell>
          <cell r="G1436" t="str">
            <v>CHECK UNIT OF MEASURE</v>
          </cell>
        </row>
        <row r="1437">
          <cell r="A1437" t="str">
            <v>518E21051</v>
          </cell>
          <cell r="C1437" t="str">
            <v>SY</v>
          </cell>
          <cell r="D1437" t="str">
            <v>POROUS BACKFILL WITH GEOTEXTILE FABRIC, AS PER PLAN</v>
          </cell>
          <cell r="F1437">
            <v>0</v>
          </cell>
          <cell r="G1437" t="str">
            <v>CHECK UNIT OF MEASURE</v>
          </cell>
        </row>
        <row r="1438">
          <cell r="A1438" t="str">
            <v>518E21100</v>
          </cell>
          <cell r="C1438" t="str">
            <v>CY</v>
          </cell>
          <cell r="D1438" t="str">
            <v>POROUS BACKFILL</v>
          </cell>
          <cell r="F1438">
            <v>0</v>
          </cell>
          <cell r="G1438" t="str">
            <v>CHECK UNIT OF MEASURE</v>
          </cell>
        </row>
        <row r="1439">
          <cell r="A1439" t="str">
            <v>518E21101</v>
          </cell>
          <cell r="C1439" t="str">
            <v>CY</v>
          </cell>
          <cell r="D1439" t="str">
            <v>POROUS BACKFILL, AS PER PLAN</v>
          </cell>
          <cell r="F1439">
            <v>0</v>
          </cell>
          <cell r="G1439" t="str">
            <v>CHECK UNIT OF MEASURE</v>
          </cell>
        </row>
        <row r="1440">
          <cell r="A1440" t="str">
            <v>518E21200</v>
          </cell>
          <cell r="C1440" t="str">
            <v>CY</v>
          </cell>
          <cell r="D1440" t="str">
            <v>POROUS BACKFILL WITH GEOTEXTILE FABRIC</v>
          </cell>
          <cell r="F1440">
            <v>0</v>
          </cell>
          <cell r="G1440" t="str">
            <v>CHECK UNIT OF MEASURE</v>
          </cell>
        </row>
        <row r="1441">
          <cell r="A1441" t="str">
            <v>518E21201</v>
          </cell>
          <cell r="B1441">
            <v>0</v>
          </cell>
          <cell r="C1441" t="str">
            <v>CY</v>
          </cell>
          <cell r="D1441" t="str">
            <v>POROUS BACKFILL WITH GEOTEXTILE FABRIC, AS PER PLAN</v>
          </cell>
          <cell r="F1441">
            <v>0</v>
          </cell>
          <cell r="G1441">
            <v>0</v>
          </cell>
        </row>
        <row r="1442">
          <cell r="A1442" t="str">
            <v>518E21220</v>
          </cell>
          <cell r="C1442" t="str">
            <v>LS</v>
          </cell>
          <cell r="D1442" t="str">
            <v>POROUS BACKFILL</v>
          </cell>
          <cell r="F1442">
            <v>0</v>
          </cell>
          <cell r="G1442" t="str">
            <v>CHECK UNIT OF MEASURE</v>
          </cell>
        </row>
        <row r="1443">
          <cell r="A1443" t="str">
            <v>518E21221</v>
          </cell>
          <cell r="C1443" t="str">
            <v>LS</v>
          </cell>
          <cell r="D1443" t="str">
            <v>POROUS BACKFILL, AS PER PLAN</v>
          </cell>
          <cell r="F1443">
            <v>0</v>
          </cell>
          <cell r="G1443" t="str">
            <v>CHECK UNIT OF MEASURE</v>
          </cell>
        </row>
        <row r="1444">
          <cell r="A1444" t="str">
            <v>518E21230</v>
          </cell>
          <cell r="C1444" t="str">
            <v>LS</v>
          </cell>
          <cell r="D1444" t="str">
            <v>POROUS BACKFILL WITH GEOTEXTILE FABRIC</v>
          </cell>
          <cell r="F1444">
            <v>0</v>
          </cell>
          <cell r="G1444" t="str">
            <v>CHECK UNIT OF MEASURE</v>
          </cell>
        </row>
        <row r="1445">
          <cell r="A1445" t="str">
            <v>518E21231</v>
          </cell>
          <cell r="C1445" t="str">
            <v>LS</v>
          </cell>
          <cell r="D1445" t="str">
            <v>POROUS BACKFILL WITH GEOTEXTILE FABRIC, AS PER PLAN</v>
          </cell>
          <cell r="F1445">
            <v>0</v>
          </cell>
          <cell r="G1445" t="str">
            <v>CHECK UNIT OF MEASURE</v>
          </cell>
        </row>
        <row r="1446">
          <cell r="A1446" t="str">
            <v>518E22300</v>
          </cell>
          <cell r="B1446" t="str">
            <v>Y</v>
          </cell>
          <cell r="C1446" t="str">
            <v>LS</v>
          </cell>
          <cell r="D1446" t="str">
            <v>STRUCTURE DRAINAGE, MISC.:</v>
          </cell>
          <cell r="F1446">
            <v>0</v>
          </cell>
          <cell r="G1446" t="str">
            <v>CHECK UNIT OF MEASURE</v>
          </cell>
        </row>
        <row r="1447">
          <cell r="A1447" t="str">
            <v>518E39800</v>
          </cell>
          <cell r="B1447">
            <v>0</v>
          </cell>
          <cell r="C1447" t="str">
            <v>FT</v>
          </cell>
          <cell r="D1447" t="str">
            <v>4" PERFORATED CORRUGATED PLASTIC PIPE</v>
          </cell>
          <cell r="F1447">
            <v>0</v>
          </cell>
          <cell r="G1447">
            <v>0</v>
          </cell>
        </row>
        <row r="1448">
          <cell r="A1448" t="str">
            <v>518E39801</v>
          </cell>
          <cell r="B1448">
            <v>0</v>
          </cell>
          <cell r="C1448" t="str">
            <v>FT</v>
          </cell>
          <cell r="D1448" t="str">
            <v>4" PERFORATED CORRUGATED PLASTIC PIPE, AS PER PLAN</v>
          </cell>
          <cell r="F1448">
            <v>0</v>
          </cell>
          <cell r="G1448">
            <v>0</v>
          </cell>
        </row>
        <row r="1449">
          <cell r="A1449" t="str">
            <v>518E39900</v>
          </cell>
          <cell r="C1449" t="str">
            <v>FT</v>
          </cell>
          <cell r="D1449" t="str">
            <v>4" NON-PERFORATED CORRUGATED PLASTIC PIPE, INCLUDING SPECIALS</v>
          </cell>
          <cell r="F1449">
            <v>0</v>
          </cell>
          <cell r="G1449">
            <v>0</v>
          </cell>
        </row>
        <row r="1450">
          <cell r="A1450" t="str">
            <v>518E40000</v>
          </cell>
          <cell r="C1450" t="str">
            <v>FT</v>
          </cell>
          <cell r="D1450" t="str">
            <v>6" PERFORATED CORRUGATED PLASTIC PIPE</v>
          </cell>
          <cell r="F1450">
            <v>0</v>
          </cell>
          <cell r="G1450">
            <v>0</v>
          </cell>
        </row>
        <row r="1451">
          <cell r="A1451" t="str">
            <v>518E40001</v>
          </cell>
          <cell r="B1451">
            <v>0</v>
          </cell>
          <cell r="C1451" t="str">
            <v>FT</v>
          </cell>
          <cell r="D1451" t="str">
            <v>6" PERFORATED CORRUGATED PLASTIC PIPE, AS PER PLAN</v>
          </cell>
          <cell r="F1451">
            <v>0</v>
          </cell>
          <cell r="G1451">
            <v>0</v>
          </cell>
        </row>
        <row r="1452">
          <cell r="A1452" t="str">
            <v>518E40010</v>
          </cell>
          <cell r="B1452">
            <v>0</v>
          </cell>
          <cell r="C1452" t="str">
            <v>FT</v>
          </cell>
          <cell r="D1452" t="str">
            <v>6" NON-PERFORATED CORRUGATED PLASTIC PIPE, INCLUDING SPECIALS</v>
          </cell>
          <cell r="F1452">
            <v>0</v>
          </cell>
          <cell r="G1452">
            <v>0</v>
          </cell>
        </row>
        <row r="1453">
          <cell r="A1453" t="str">
            <v>518E40011</v>
          </cell>
          <cell r="B1453">
            <v>0</v>
          </cell>
          <cell r="C1453" t="str">
            <v>FT</v>
          </cell>
          <cell r="D1453" t="str">
            <v>6" NON-PERFORATED CORRUGATED PLASTIC PIPE, INCLUDING SPECIALS, AS PER PLAN</v>
          </cell>
          <cell r="F1453">
            <v>0</v>
          </cell>
          <cell r="G1453">
            <v>0</v>
          </cell>
        </row>
        <row r="1454">
          <cell r="A1454" t="str">
            <v>518E40012</v>
          </cell>
          <cell r="B1454">
            <v>0</v>
          </cell>
          <cell r="C1454" t="str">
            <v>FT</v>
          </cell>
          <cell r="D1454" t="str">
            <v>6" NON-PERFORATED CORRUGATED PLASTIC PIPE</v>
          </cell>
          <cell r="F1454">
            <v>0</v>
          </cell>
          <cell r="G1454">
            <v>0</v>
          </cell>
        </row>
        <row r="1455">
          <cell r="A1455" t="str">
            <v>518E41100</v>
          </cell>
          <cell r="C1455" t="str">
            <v>FT</v>
          </cell>
          <cell r="D1455" t="str">
            <v>6" PERFORATED HELICAL CORRUGATED STEEL PIPE, 707.01</v>
          </cell>
          <cell r="F1455">
            <v>0</v>
          </cell>
          <cell r="G1455">
            <v>0</v>
          </cell>
        </row>
        <row r="1456">
          <cell r="A1456" t="str">
            <v>518E41101</v>
          </cell>
          <cell r="C1456" t="str">
            <v>FT</v>
          </cell>
          <cell r="D1456" t="str">
            <v>6" PERFORATED HELICAL CORRUGATED STEEL PIPE, 707.01, AS PER PLAN</v>
          </cell>
          <cell r="F1456">
            <v>0</v>
          </cell>
          <cell r="G1456">
            <v>0</v>
          </cell>
        </row>
        <row r="1457">
          <cell r="A1457" t="str">
            <v>518E41200</v>
          </cell>
          <cell r="C1457" t="str">
            <v>FT</v>
          </cell>
          <cell r="D1457" t="str">
            <v>6" NON-PERFORATED HELICAL CORRUGATED STEEL PIPE, INCLUDING SPECIALS, 707.01</v>
          </cell>
          <cell r="F1457">
            <v>0</v>
          </cell>
          <cell r="G1457">
            <v>0</v>
          </cell>
        </row>
        <row r="1458">
          <cell r="A1458" t="str">
            <v>518E41201</v>
          </cell>
          <cell r="B1458">
            <v>0</v>
          </cell>
          <cell r="C1458" t="str">
            <v>FT</v>
          </cell>
          <cell r="D1458" t="str">
            <v>6" NON-PERFORATED HELICAL CORRUGATED STEEL PIPE, INCLUDING SPECIALS, 707.01, AS PER PLAN</v>
          </cell>
          <cell r="F1458">
            <v>0</v>
          </cell>
          <cell r="G1458">
            <v>0</v>
          </cell>
        </row>
        <row r="1459">
          <cell r="A1459" t="str">
            <v>518E42000</v>
          </cell>
          <cell r="B1459">
            <v>0</v>
          </cell>
          <cell r="C1459" t="str">
            <v>FT</v>
          </cell>
          <cell r="D1459" t="str">
            <v>8" PERFORATED CORRUGATED PLASTIC PIPE</v>
          </cell>
          <cell r="F1459">
            <v>0</v>
          </cell>
          <cell r="G1459">
            <v>0</v>
          </cell>
        </row>
        <row r="1460">
          <cell r="A1460" t="str">
            <v>518E42010</v>
          </cell>
          <cell r="B1460">
            <v>0</v>
          </cell>
          <cell r="C1460" t="str">
            <v>FT</v>
          </cell>
          <cell r="D1460" t="str">
            <v>8" NON-PERFORATED CORRUGATED PLASTIC PIPE, INCLUDING SPECIALS</v>
          </cell>
          <cell r="F1460">
            <v>0</v>
          </cell>
          <cell r="G1460">
            <v>0</v>
          </cell>
        </row>
        <row r="1461">
          <cell r="A1461" t="str">
            <v>518E42200</v>
          </cell>
          <cell r="B1461">
            <v>0</v>
          </cell>
          <cell r="C1461" t="str">
            <v>FT</v>
          </cell>
          <cell r="D1461" t="str">
            <v>8" PERFORATED CORRUGATED STEEL PIPE, 707.01</v>
          </cell>
          <cell r="F1461">
            <v>0</v>
          </cell>
          <cell r="G1461">
            <v>0</v>
          </cell>
        </row>
        <row r="1462">
          <cell r="A1462" t="str">
            <v>518E42201</v>
          </cell>
          <cell r="B1462">
            <v>0</v>
          </cell>
          <cell r="C1462" t="str">
            <v>FT</v>
          </cell>
          <cell r="D1462" t="str">
            <v>8" PERFORATED CORRUGATED STEEL PIPE, 707.01, AS PER PLAN</v>
          </cell>
          <cell r="F1462">
            <v>0</v>
          </cell>
          <cell r="G1462">
            <v>0</v>
          </cell>
        </row>
        <row r="1463">
          <cell r="A1463" t="str">
            <v>518E42300</v>
          </cell>
          <cell r="B1463">
            <v>0</v>
          </cell>
          <cell r="C1463" t="str">
            <v>FT</v>
          </cell>
          <cell r="D1463" t="str">
            <v>8" NON-PERFORATED CORRUGATED STEEL PIPE, INCLUDING SPECIALS, 707.01</v>
          </cell>
          <cell r="F1463">
            <v>0</v>
          </cell>
          <cell r="G1463">
            <v>0</v>
          </cell>
        </row>
        <row r="1464">
          <cell r="A1464" t="str">
            <v>518E42301</v>
          </cell>
          <cell r="B1464">
            <v>0</v>
          </cell>
          <cell r="C1464" t="str">
            <v>FT</v>
          </cell>
          <cell r="D1464" t="str">
            <v>8" NON-PERFORATED CORRUGATED STEEL PIPE, INCLUDING SPECIALS, 707.01, AS PER PLAN</v>
          </cell>
          <cell r="F1464">
            <v>0</v>
          </cell>
          <cell r="G1464">
            <v>0</v>
          </cell>
        </row>
        <row r="1465">
          <cell r="A1465" t="str">
            <v>518E42400</v>
          </cell>
          <cell r="C1465" t="str">
            <v>FT</v>
          </cell>
          <cell r="D1465" t="str">
            <v>6" PERFORATED PIPE, INCLUDING SPECIALS</v>
          </cell>
          <cell r="F1465">
            <v>0</v>
          </cell>
          <cell r="G1465">
            <v>0</v>
          </cell>
        </row>
        <row r="1466">
          <cell r="A1466" t="str">
            <v>518E42450</v>
          </cell>
          <cell r="C1466" t="str">
            <v>FT</v>
          </cell>
          <cell r="D1466" t="str">
            <v>6" NON-PERFORATED PIPE, INCLUDING SPECIALS</v>
          </cell>
          <cell r="F1466">
            <v>0</v>
          </cell>
          <cell r="G1466">
            <v>0</v>
          </cell>
        </row>
        <row r="1467">
          <cell r="A1467" t="str">
            <v>518E42451</v>
          </cell>
          <cell r="C1467" t="str">
            <v>FT</v>
          </cell>
          <cell r="D1467" t="str">
            <v>6" NON-PERFORATED PIPE, INCLUDING SPECIALS, AS PER PLAN</v>
          </cell>
          <cell r="F1467">
            <v>0</v>
          </cell>
          <cell r="G1467">
            <v>0</v>
          </cell>
        </row>
        <row r="1468">
          <cell r="A1468" t="str">
            <v>518E43300</v>
          </cell>
          <cell r="C1468" t="str">
            <v>FT</v>
          </cell>
          <cell r="D1468" t="str">
            <v>6" PIPE DOWNSPOUT, INCLUDING SPECIALS</v>
          </cell>
          <cell r="F1468">
            <v>0</v>
          </cell>
          <cell r="G1468">
            <v>0</v>
          </cell>
        </row>
        <row r="1469">
          <cell r="A1469" t="str">
            <v>518E43301</v>
          </cell>
          <cell r="C1469" t="str">
            <v>FT</v>
          </cell>
          <cell r="D1469" t="str">
            <v>6" PIPE DOWNSPOUT, INCLUDING SPECIALS, AS PER PLAN</v>
          </cell>
          <cell r="F1469">
            <v>0</v>
          </cell>
          <cell r="G1469">
            <v>0</v>
          </cell>
        </row>
        <row r="1470">
          <cell r="A1470" t="str">
            <v>518E51100</v>
          </cell>
          <cell r="C1470" t="str">
            <v>FT</v>
          </cell>
          <cell r="D1470" t="str">
            <v>8" PIPE DOWNSPOUT, INCLUDING SPECIALS</v>
          </cell>
          <cell r="F1470">
            <v>0</v>
          </cell>
          <cell r="G1470">
            <v>0</v>
          </cell>
        </row>
        <row r="1471">
          <cell r="A1471" t="str">
            <v>518E51101</v>
          </cell>
          <cell r="B1471">
            <v>0</v>
          </cell>
          <cell r="C1471" t="str">
            <v>EACH</v>
          </cell>
          <cell r="D1471" t="str">
            <v>RESTRIKE</v>
          </cell>
          <cell r="F1471">
            <v>0</v>
          </cell>
          <cell r="G1471">
            <v>0</v>
          </cell>
        </row>
        <row r="1472">
          <cell r="A1472" t="str">
            <v>518E51200</v>
          </cell>
          <cell r="C1472" t="str">
            <v>FT</v>
          </cell>
          <cell r="D1472" t="str">
            <v>PIPE DOWNSPOUT, INCLUDING SPECIALS</v>
          </cell>
          <cell r="F1472">
            <v>1</v>
          </cell>
          <cell r="G1472">
            <v>0</v>
          </cell>
        </row>
        <row r="1473">
          <cell r="A1473" t="str">
            <v>518E51201</v>
          </cell>
          <cell r="C1473" t="str">
            <v>FT</v>
          </cell>
          <cell r="D1473" t="str">
            <v>PIPE DOWNSPOUT, INCLUDING SPECIALS, AS PER PLAN</v>
          </cell>
          <cell r="F1473">
            <v>1</v>
          </cell>
          <cell r="G1473">
            <v>0</v>
          </cell>
        </row>
        <row r="1474">
          <cell r="A1474" t="str">
            <v>518E51300</v>
          </cell>
          <cell r="C1474" t="str">
            <v>EACH</v>
          </cell>
          <cell r="D1474" t="str">
            <v>DOWNSPOUT MODIFICATION</v>
          </cell>
          <cell r="F1474">
            <v>1</v>
          </cell>
          <cell r="G1474">
            <v>0</v>
          </cell>
        </row>
        <row r="1475">
          <cell r="A1475" t="str">
            <v>518E60000</v>
          </cell>
          <cell r="C1475" t="str">
            <v>LB</v>
          </cell>
          <cell r="D1475" t="str">
            <v>TROUGH HORIZONTAL CONDUCTOR</v>
          </cell>
          <cell r="F1475">
            <v>0</v>
          </cell>
          <cell r="G1475">
            <v>0</v>
          </cell>
        </row>
        <row r="1476">
          <cell r="A1476" t="str">
            <v>518E60010</v>
          </cell>
          <cell r="C1476" t="str">
            <v>FT</v>
          </cell>
          <cell r="D1476" t="str">
            <v>TROUGH HORIZONTAL CONDUCTOR</v>
          </cell>
          <cell r="F1476">
            <v>0</v>
          </cell>
          <cell r="G1476">
            <v>0</v>
          </cell>
        </row>
        <row r="1477">
          <cell r="A1477" t="str">
            <v>518E60011</v>
          </cell>
          <cell r="B1477">
            <v>0</v>
          </cell>
          <cell r="C1477" t="str">
            <v>FT</v>
          </cell>
          <cell r="D1477" t="str">
            <v>DRILLED SHAFTS, 18" DIAMETER, INTO BEDROCK</v>
          </cell>
          <cell r="F1477">
            <v>0</v>
          </cell>
          <cell r="G1477">
            <v>0</v>
          </cell>
        </row>
        <row r="1478">
          <cell r="A1478" t="str">
            <v>518E60020</v>
          </cell>
          <cell r="C1478" t="str">
            <v>LB</v>
          </cell>
          <cell r="D1478" t="str">
            <v>PIPE HORIZONTAL CONDUCTOR</v>
          </cell>
          <cell r="F1478">
            <v>0</v>
          </cell>
          <cell r="G1478">
            <v>0</v>
          </cell>
        </row>
        <row r="1479">
          <cell r="A1479" t="str">
            <v>518E60030</v>
          </cell>
          <cell r="C1479" t="str">
            <v>FT</v>
          </cell>
          <cell r="D1479" t="str">
            <v>PIPE HORIZONTAL CONDUCTOR</v>
          </cell>
          <cell r="F1479">
            <v>0</v>
          </cell>
          <cell r="G1479">
            <v>0</v>
          </cell>
        </row>
        <row r="1480">
          <cell r="A1480" t="str">
            <v>518E60031</v>
          </cell>
          <cell r="C1480" t="str">
            <v>FT</v>
          </cell>
          <cell r="D1480" t="str">
            <v>PIPE HORIZONTAL CONDUCTOR, AS PER PLAN</v>
          </cell>
          <cell r="F1480">
            <v>0</v>
          </cell>
          <cell r="G1480">
            <v>0</v>
          </cell>
        </row>
        <row r="1481">
          <cell r="A1481" t="str">
            <v>518E61400</v>
          </cell>
          <cell r="B1481" t="str">
            <v>Y</v>
          </cell>
          <cell r="C1481" t="str">
            <v>FT</v>
          </cell>
          <cell r="D1481" t="str">
            <v>DRILLED SHAFTS, 24" DIAMETER, ABOVE BEDROCK</v>
          </cell>
          <cell r="F1481">
            <v>0</v>
          </cell>
          <cell r="G1481">
            <v>0</v>
          </cell>
        </row>
        <row r="1482">
          <cell r="A1482" t="str">
            <v>518E62100</v>
          </cell>
          <cell r="B1482">
            <v>0</v>
          </cell>
          <cell r="C1482" t="str">
            <v>FT</v>
          </cell>
          <cell r="D1482" t="str">
            <v>DRILLED SHAFTS, 24" DIAMETER, ABOVE BEDROCK, AS PER PLAN</v>
          </cell>
          <cell r="F1482">
            <v>1</v>
          </cell>
          <cell r="G1482">
            <v>0</v>
          </cell>
        </row>
        <row r="1483">
          <cell r="A1483" t="str">
            <v>518E62200</v>
          </cell>
          <cell r="B1483">
            <v>0</v>
          </cell>
          <cell r="C1483" t="str">
            <v>FT</v>
          </cell>
          <cell r="D1483" t="str">
            <v>DRILLED SHAFTS, 24" DIAMETER, INTO BEDROCK</v>
          </cell>
          <cell r="F1483">
            <v>1</v>
          </cell>
          <cell r="G1483">
            <v>0</v>
          </cell>
        </row>
        <row r="1484">
          <cell r="A1484" t="str">
            <v>518E62400</v>
          </cell>
          <cell r="B1484">
            <v>0</v>
          </cell>
          <cell r="C1484" t="str">
            <v>FT</v>
          </cell>
          <cell r="D1484" t="str">
            <v>DRILLED SHAFTS, 24" DIAMETER, INTO BEDROCK, AS PER PLAN</v>
          </cell>
          <cell r="F1484">
            <v>1</v>
          </cell>
          <cell r="G1484">
            <v>0</v>
          </cell>
        </row>
        <row r="1485">
          <cell r="A1485" t="str">
            <v>518E62600</v>
          </cell>
          <cell r="C1485" t="str">
            <v>SF</v>
          </cell>
          <cell r="D1485" t="str">
            <v>STRUCTURE DRAINAGE, MISC.:</v>
          </cell>
          <cell r="F1485">
            <v>1</v>
          </cell>
          <cell r="G1485">
            <v>0</v>
          </cell>
        </row>
        <row r="1486">
          <cell r="A1486" t="str">
            <v>518E63300</v>
          </cell>
          <cell r="C1486" t="str">
            <v>LS</v>
          </cell>
          <cell r="D1486" t="str">
            <v>STRUCTURE DRAINAGE, MISC.:</v>
          </cell>
          <cell r="F1486">
            <v>1</v>
          </cell>
          <cell r="G1486">
            <v>0</v>
          </cell>
        </row>
        <row r="1487">
          <cell r="A1487" t="str">
            <v>519E00100</v>
          </cell>
          <cell r="B1487" t="str">
            <v>Y</v>
          </cell>
          <cell r="C1487" t="str">
            <v>FT</v>
          </cell>
          <cell r="D1487" t="str">
            <v>DRILLED SHAFTS, 30" DIAMETER, ABOVE BEDROCK</v>
          </cell>
          <cell r="F1487">
            <v>0</v>
          </cell>
          <cell r="G1487">
            <v>0</v>
          </cell>
        </row>
        <row r="1488">
          <cell r="A1488" t="str">
            <v>519E10000</v>
          </cell>
          <cell r="B1488">
            <v>0</v>
          </cell>
          <cell r="C1488" t="str">
            <v>FT</v>
          </cell>
          <cell r="D1488" t="str">
            <v>DRILLED SHAFTS, 30" DIAMETER, ABOVE BEDROCK, AS PER PLAN</v>
          </cell>
          <cell r="F1488">
            <v>0</v>
          </cell>
          <cell r="G1488">
            <v>0</v>
          </cell>
        </row>
        <row r="1489">
          <cell r="A1489" t="str">
            <v>519E11100</v>
          </cell>
          <cell r="B1489">
            <v>0</v>
          </cell>
          <cell r="C1489" t="str">
            <v>FT</v>
          </cell>
          <cell r="D1489" t="str">
            <v>DRILLED SHAFTS, 30" DIAMETER, INTO BEDROCK</v>
          </cell>
          <cell r="F1489">
            <v>0</v>
          </cell>
          <cell r="G1489">
            <v>0</v>
          </cell>
        </row>
        <row r="1490">
          <cell r="A1490" t="str">
            <v>519E11101</v>
          </cell>
          <cell r="B1490">
            <v>0</v>
          </cell>
          <cell r="C1490" t="str">
            <v>FT</v>
          </cell>
          <cell r="D1490" t="str">
            <v>DRILLED SHAFTS, 30" DIAMETER INTO BEDROCK, AS PER PLAN</v>
          </cell>
          <cell r="F1490">
            <v>0</v>
          </cell>
          <cell r="G1490">
            <v>0</v>
          </cell>
        </row>
        <row r="1491">
          <cell r="A1491" t="str">
            <v>519E11600</v>
          </cell>
          <cell r="B1491" t="str">
            <v>Y</v>
          </cell>
          <cell r="C1491" t="str">
            <v>FT</v>
          </cell>
          <cell r="D1491" t="str">
            <v>DRILLED SHAFTS, 36" DIAMETER</v>
          </cell>
          <cell r="F1491">
            <v>1</v>
          </cell>
          <cell r="G1491">
            <v>0</v>
          </cell>
        </row>
        <row r="1492">
          <cell r="A1492" t="str">
            <v>519E11710</v>
          </cell>
          <cell r="B1492" t="str">
            <v>Y</v>
          </cell>
          <cell r="C1492" t="str">
            <v>FT</v>
          </cell>
          <cell r="D1492" t="str">
            <v>DRILLED SHAFTS, 36" DIAMETER, AS PER PLAN</v>
          </cell>
          <cell r="F1492">
            <v>1</v>
          </cell>
          <cell r="G1492">
            <v>0</v>
          </cell>
        </row>
        <row r="1493">
          <cell r="A1493" t="str">
            <v>519E11720</v>
          </cell>
          <cell r="B1493" t="str">
            <v>Y</v>
          </cell>
          <cell r="C1493" t="str">
            <v>FT</v>
          </cell>
          <cell r="D1493" t="str">
            <v>DRILLED SHAFTS, 36" DIAMETER, ABOVE BEDROCK</v>
          </cell>
          <cell r="F1493">
            <v>1</v>
          </cell>
          <cell r="G1493">
            <v>0</v>
          </cell>
        </row>
        <row r="1494">
          <cell r="A1494" t="str">
            <v>519E11900</v>
          </cell>
          <cell r="B1494" t="str">
            <v>Y</v>
          </cell>
          <cell r="C1494" t="str">
            <v>FT</v>
          </cell>
          <cell r="D1494" t="str">
            <v>DRILLED SHAFTS, 36" DIAMETER, ABOVE BEDROCK, AS PER PLAN</v>
          </cell>
          <cell r="F1494">
            <v>1</v>
          </cell>
          <cell r="G1494">
            <v>0</v>
          </cell>
        </row>
        <row r="1495">
          <cell r="A1495" t="str">
            <v>519E12200</v>
          </cell>
          <cell r="C1495" t="str">
            <v>SY</v>
          </cell>
          <cell r="D1495" t="str">
            <v>PATCHING CONCRETE BRIDGE DECK - TYPE A</v>
          </cell>
          <cell r="F1495">
            <v>0</v>
          </cell>
          <cell r="G1495">
            <v>0</v>
          </cell>
        </row>
        <row r="1496">
          <cell r="A1496" t="str">
            <v>519E12300</v>
          </cell>
          <cell r="C1496" t="str">
            <v>SY</v>
          </cell>
          <cell r="D1496" t="str">
            <v>PATCHING CONCRETE BRIDGE DECK - TYPE B</v>
          </cell>
          <cell r="F1496">
            <v>0</v>
          </cell>
          <cell r="G1496">
            <v>0</v>
          </cell>
        </row>
        <row r="1497">
          <cell r="A1497" t="str">
            <v>519E12304</v>
          </cell>
          <cell r="B1497">
            <v>0</v>
          </cell>
          <cell r="C1497" t="str">
            <v>FT</v>
          </cell>
          <cell r="D1497" t="str">
            <v>DRILLED SHAFTS, 42" DIAMETER</v>
          </cell>
          <cell r="F1497">
            <v>0</v>
          </cell>
          <cell r="G1497">
            <v>0</v>
          </cell>
        </row>
        <row r="1498">
          <cell r="A1498" t="str">
            <v>519E12510</v>
          </cell>
          <cell r="B1498" t="str">
            <v>Y</v>
          </cell>
          <cell r="C1498" t="str">
            <v>FT</v>
          </cell>
          <cell r="D1498" t="str">
            <v>DRILLED SHAFTS, 42" DIAMETER, AS PER LAN</v>
          </cell>
          <cell r="F1498">
            <v>0</v>
          </cell>
          <cell r="G1498">
            <v>0</v>
          </cell>
        </row>
        <row r="1499">
          <cell r="A1499" t="str">
            <v>519E12602</v>
          </cell>
          <cell r="B1499" t="str">
            <v>Y</v>
          </cell>
          <cell r="C1499" t="str">
            <v>FT</v>
          </cell>
          <cell r="D1499" t="str">
            <v>DRILLED SHAFTS, 42" DIAMETER, ABOVE BEDROCK</v>
          </cell>
          <cell r="F1499">
            <v>0</v>
          </cell>
          <cell r="G1499">
            <v>0</v>
          </cell>
        </row>
        <row r="1500">
          <cell r="A1500" t="str">
            <v>519E12610</v>
          </cell>
          <cell r="B1500" t="str">
            <v>Y</v>
          </cell>
          <cell r="C1500" t="str">
            <v>FT</v>
          </cell>
          <cell r="D1500" t="str">
            <v>DRILLED SHAFTS, 42" DIAMETER, ABOVE BEDROCK, AS PER PLAN</v>
          </cell>
          <cell r="F1500">
            <v>0</v>
          </cell>
          <cell r="G1500">
            <v>0</v>
          </cell>
        </row>
        <row r="1501">
          <cell r="A1501" t="str">
            <v>519E12700</v>
          </cell>
          <cell r="B1501" t="str">
            <v>Y</v>
          </cell>
          <cell r="C1501" t="str">
            <v>FT</v>
          </cell>
          <cell r="D1501" t="str">
            <v>DRILLED SHAFTS, 42" DIAMETER, INTO BEDROCK</v>
          </cell>
          <cell r="F1501">
            <v>0</v>
          </cell>
          <cell r="G1501">
            <v>0</v>
          </cell>
        </row>
        <row r="1502">
          <cell r="A1502" t="str">
            <v>519E12800</v>
          </cell>
          <cell r="B1502" t="str">
            <v>Y</v>
          </cell>
          <cell r="C1502" t="str">
            <v>FT</v>
          </cell>
          <cell r="D1502" t="str">
            <v>DRILLED SHAFTS, 42" DIAMETER, INTO BEDROCK, AS PER PLAN</v>
          </cell>
          <cell r="F1502">
            <v>1</v>
          </cell>
          <cell r="G1502">
            <v>0</v>
          </cell>
        </row>
        <row r="1503">
          <cell r="A1503" t="str">
            <v>519E13000</v>
          </cell>
          <cell r="B1503" t="str">
            <v>Y</v>
          </cell>
          <cell r="C1503" t="str">
            <v>FT</v>
          </cell>
          <cell r="D1503" t="str">
            <v>DRILLED SHAFTS, 48" DIAMETER</v>
          </cell>
          <cell r="F1503">
            <v>1</v>
          </cell>
          <cell r="G1503">
            <v>0</v>
          </cell>
        </row>
        <row r="1504">
          <cell r="A1504" t="str">
            <v>519E60000</v>
          </cell>
          <cell r="B1504" t="str">
            <v>Y</v>
          </cell>
          <cell r="C1504" t="str">
            <v>FT</v>
          </cell>
          <cell r="D1504" t="str">
            <v>DRILLED SHAFTS, 48" DIAMETER, AS PER PLAN</v>
          </cell>
          <cell r="F1504">
            <v>1</v>
          </cell>
          <cell r="G1504">
            <v>0</v>
          </cell>
        </row>
        <row r="1505">
          <cell r="A1505" t="str">
            <v>520E10000</v>
          </cell>
          <cell r="B1505">
            <v>0</v>
          </cell>
          <cell r="C1505" t="str">
            <v>FT</v>
          </cell>
          <cell r="D1505" t="str">
            <v>DRILLED SHAFTS, 48" DIAMETER, ABOVE BEDROCK</v>
          </cell>
          <cell r="F1505">
            <v>0</v>
          </cell>
          <cell r="G1505">
            <v>0</v>
          </cell>
        </row>
        <row r="1506">
          <cell r="A1506" t="str">
            <v>520E10001</v>
          </cell>
          <cell r="B1506">
            <v>0</v>
          </cell>
          <cell r="C1506" t="str">
            <v>FT</v>
          </cell>
          <cell r="D1506" t="str">
            <v>DRILLED SHAFTS, 48" DIAMETER ABOVE BEDROCK, AS PER PLAN</v>
          </cell>
          <cell r="F1506">
            <v>0</v>
          </cell>
          <cell r="G1506">
            <v>0</v>
          </cell>
        </row>
        <row r="1507">
          <cell r="A1507" t="str">
            <v>522E12200</v>
          </cell>
          <cell r="B1507">
            <v>0</v>
          </cell>
          <cell r="C1507" t="str">
            <v>FT</v>
          </cell>
          <cell r="D1507" t="str">
            <v>DRILLED SHAFTS, 48" DIAMETER, INTO BEDROCK</v>
          </cell>
          <cell r="F1507">
            <v>1</v>
          </cell>
          <cell r="G1507">
            <v>0</v>
          </cell>
        </row>
        <row r="1508">
          <cell r="A1508" t="str">
            <v>522E12201</v>
          </cell>
          <cell r="B1508">
            <v>0</v>
          </cell>
          <cell r="C1508" t="str">
            <v>FT</v>
          </cell>
          <cell r="D1508" t="str">
            <v>DRILLED SHAFTS, 48" DIAMETER, INTO BEDROCK, AS PER PLAN</v>
          </cell>
          <cell r="F1508">
            <v>0</v>
          </cell>
          <cell r="G1508">
            <v>0</v>
          </cell>
        </row>
        <row r="1509">
          <cell r="A1509" t="str">
            <v>523E20000</v>
          </cell>
          <cell r="B1509">
            <v>0</v>
          </cell>
          <cell r="C1509" t="str">
            <v>FT</v>
          </cell>
          <cell r="D1509" t="str">
            <v>DRILLED SHAFTS, 54" DIAMETER, ABOVE BEDROCK</v>
          </cell>
          <cell r="F1509">
            <v>0</v>
          </cell>
          <cell r="G1509">
            <v>0</v>
          </cell>
        </row>
        <row r="1510">
          <cell r="A1510" t="str">
            <v>523E20001</v>
          </cell>
          <cell r="B1510">
            <v>0</v>
          </cell>
          <cell r="C1510" t="str">
            <v>FT</v>
          </cell>
          <cell r="D1510" t="str">
            <v>DRILLED SHAFTS, 54" DIAMETER, ABOVE BEDROCK, AS PER PLAN</v>
          </cell>
          <cell r="F1510">
            <v>0</v>
          </cell>
          <cell r="G1510">
            <v>0</v>
          </cell>
        </row>
        <row r="1511">
          <cell r="A1511" t="str">
            <v>523E20500</v>
          </cell>
          <cell r="C1511" t="str">
            <v>EACH</v>
          </cell>
          <cell r="D1511" t="str">
            <v>RESTRIKE</v>
          </cell>
          <cell r="F1511">
            <v>0</v>
          </cell>
          <cell r="G1511">
            <v>0</v>
          </cell>
        </row>
        <row r="1512">
          <cell r="A1512" t="str">
            <v>523E20501</v>
          </cell>
          <cell r="C1512" t="str">
            <v>EACH</v>
          </cell>
          <cell r="D1512" t="str">
            <v>RESTRIKE, AS PER PLAN</v>
          </cell>
          <cell r="F1512">
            <v>0</v>
          </cell>
          <cell r="G1512">
            <v>0</v>
          </cell>
        </row>
        <row r="1513">
          <cell r="A1513" t="str">
            <v>524E94400</v>
          </cell>
          <cell r="C1513" t="str">
            <v>FT</v>
          </cell>
          <cell r="D1513" t="str">
            <v>DRILLED SHAFTS, 18" DIAMETER</v>
          </cell>
          <cell r="F1513">
            <v>0</v>
          </cell>
          <cell r="G1513">
            <v>0</v>
          </cell>
        </row>
        <row r="1514">
          <cell r="A1514" t="str">
            <v>524E94401</v>
          </cell>
          <cell r="C1514" t="str">
            <v>FT</v>
          </cell>
          <cell r="D1514" t="str">
            <v>DRILLED SHAFTS, 18" DIAMETER, AS PER PLAN</v>
          </cell>
          <cell r="F1514">
            <v>0</v>
          </cell>
          <cell r="G1514">
            <v>0</v>
          </cell>
        </row>
        <row r="1515">
          <cell r="A1515" t="str">
            <v>524E94402</v>
          </cell>
          <cell r="C1515" t="str">
            <v>FT</v>
          </cell>
          <cell r="D1515" t="str">
            <v>DRILLED SHAFTS, 18" DIAMETER, ABOVE BEDROCK</v>
          </cell>
          <cell r="F1515">
            <v>0</v>
          </cell>
          <cell r="G1515">
            <v>0</v>
          </cell>
        </row>
        <row r="1516">
          <cell r="A1516" t="str">
            <v>524E94403</v>
          </cell>
          <cell r="C1516" t="str">
            <v>FT</v>
          </cell>
          <cell r="D1516" t="str">
            <v>DRILLED SHAFTS, 18" DIAMETER, ABOVE BEDROCK, AS PER PLAN</v>
          </cell>
          <cell r="F1516">
            <v>0</v>
          </cell>
          <cell r="G1516">
            <v>0</v>
          </cell>
        </row>
        <row r="1517">
          <cell r="A1517" t="str">
            <v>524E94404</v>
          </cell>
          <cell r="C1517" t="str">
            <v>FT</v>
          </cell>
          <cell r="D1517" t="str">
            <v>DRILLED SHAFTS, 18" DIAMETER, INTO BEDROCK</v>
          </cell>
          <cell r="F1517">
            <v>0</v>
          </cell>
          <cell r="G1517">
            <v>0</v>
          </cell>
        </row>
        <row r="1518">
          <cell r="A1518" t="str">
            <v>524E94405</v>
          </cell>
          <cell r="C1518" t="str">
            <v>FT</v>
          </cell>
          <cell r="D1518" t="str">
            <v>DRILLED SHAFTS, 18" DIAMETER, INTO BEDROCK, AS PER PLAN</v>
          </cell>
          <cell r="F1518">
            <v>0</v>
          </cell>
          <cell r="G1518">
            <v>0</v>
          </cell>
        </row>
        <row r="1519">
          <cell r="A1519" t="str">
            <v>524E94500</v>
          </cell>
          <cell r="C1519" t="str">
            <v>FT</v>
          </cell>
          <cell r="D1519" t="str">
            <v>DRILLED SHAFTS, 24" DIAMETER</v>
          </cell>
          <cell r="F1519">
            <v>0</v>
          </cell>
          <cell r="G1519">
            <v>0</v>
          </cell>
        </row>
        <row r="1520">
          <cell r="A1520" t="str">
            <v>524E94501</v>
          </cell>
          <cell r="C1520" t="str">
            <v>FT</v>
          </cell>
          <cell r="D1520" t="str">
            <v>DRILLED SHAFTS, 24" DIAMETER, AS PER PLAN</v>
          </cell>
          <cell r="F1520">
            <v>0</v>
          </cell>
          <cell r="G1520">
            <v>0</v>
          </cell>
        </row>
        <row r="1521">
          <cell r="A1521" t="str">
            <v>524E94502</v>
          </cell>
          <cell r="C1521" t="str">
            <v>FT</v>
          </cell>
          <cell r="D1521" t="str">
            <v>DRILLED SHAFTS, 24" DIAMETER, ABOVE BEDROCK</v>
          </cell>
          <cell r="F1521">
            <v>0</v>
          </cell>
          <cell r="G1521">
            <v>0</v>
          </cell>
        </row>
        <row r="1522">
          <cell r="A1522" t="str">
            <v>524E94503</v>
          </cell>
          <cell r="C1522" t="str">
            <v>FT</v>
          </cell>
          <cell r="D1522" t="str">
            <v>DRILLED SHAFTS, 24" DIAMETER, ABOVE BEDROCK, AS PER PLAN</v>
          </cell>
          <cell r="F1522">
            <v>0</v>
          </cell>
          <cell r="G1522">
            <v>0</v>
          </cell>
        </row>
        <row r="1523">
          <cell r="A1523" t="str">
            <v>524E94504</v>
          </cell>
          <cell r="C1523" t="str">
            <v>FT</v>
          </cell>
          <cell r="D1523" t="str">
            <v>DRILLED SHAFTS, 24" DIAMETER, INTO BEDROCK</v>
          </cell>
          <cell r="F1523">
            <v>0</v>
          </cell>
          <cell r="G1523">
            <v>0</v>
          </cell>
        </row>
        <row r="1524">
          <cell r="A1524" t="str">
            <v>524E94505</v>
          </cell>
          <cell r="C1524" t="str">
            <v>FT</v>
          </cell>
          <cell r="D1524" t="str">
            <v>DRILLED SHAFTS, 24" DIAMETER, INTO BEDROCK, AS PER PLAN</v>
          </cell>
          <cell r="F1524">
            <v>0</v>
          </cell>
          <cell r="G1524">
            <v>0</v>
          </cell>
        </row>
        <row r="1525">
          <cell r="A1525" t="str">
            <v>524E94600</v>
          </cell>
          <cell r="C1525" t="str">
            <v>FT</v>
          </cell>
          <cell r="D1525" t="str">
            <v>DRILLED SHAFTS, 30" DIAMETER</v>
          </cell>
          <cell r="F1525">
            <v>0</v>
          </cell>
          <cell r="G1525">
            <v>0</v>
          </cell>
        </row>
        <row r="1526">
          <cell r="A1526" t="str">
            <v>524E94601</v>
          </cell>
          <cell r="C1526" t="str">
            <v>FT</v>
          </cell>
          <cell r="D1526" t="str">
            <v>DRILLED SHAFTS, 30" DIAMETER, AS PER PLAN</v>
          </cell>
          <cell r="F1526">
            <v>0</v>
          </cell>
          <cell r="G1526">
            <v>0</v>
          </cell>
        </row>
        <row r="1527">
          <cell r="A1527" t="str">
            <v>524E94602</v>
          </cell>
          <cell r="C1527" t="str">
            <v>FT</v>
          </cell>
          <cell r="D1527" t="str">
            <v>DRILLED SHAFTS, 30" DIAMETER, ABOVE BEDROCK</v>
          </cell>
          <cell r="F1527">
            <v>0</v>
          </cell>
          <cell r="G1527">
            <v>0</v>
          </cell>
        </row>
        <row r="1528">
          <cell r="A1528" t="str">
            <v>524E94603</v>
          </cell>
          <cell r="C1528" t="str">
            <v>FT</v>
          </cell>
          <cell r="D1528" t="str">
            <v>DRILLED SHAFTS, 30" DIAMETER, ABOVE BEDROCK, AS PER PLAN</v>
          </cell>
          <cell r="F1528">
            <v>0</v>
          </cell>
          <cell r="G1528">
            <v>0</v>
          </cell>
        </row>
        <row r="1529">
          <cell r="A1529" t="str">
            <v>524E94604</v>
          </cell>
          <cell r="C1529" t="str">
            <v>FT</v>
          </cell>
          <cell r="D1529" t="str">
            <v>DRILLED SHAFTS, 30" DIAMETER, INTO BEDROCK</v>
          </cell>
          <cell r="F1529">
            <v>0</v>
          </cell>
          <cell r="G1529">
            <v>0</v>
          </cell>
        </row>
        <row r="1530">
          <cell r="A1530" t="str">
            <v>524E94605</v>
          </cell>
          <cell r="C1530" t="str">
            <v>FT</v>
          </cell>
          <cell r="D1530" t="str">
            <v>DRILLED SHAFTS, 30" DIAMETER INTO BEDROCK, AS PER PLAN</v>
          </cell>
          <cell r="F1530">
            <v>0</v>
          </cell>
          <cell r="G1530">
            <v>0</v>
          </cell>
        </row>
        <row r="1531">
          <cell r="A1531" t="str">
            <v>524E94700</v>
          </cell>
          <cell r="C1531" t="str">
            <v>FT</v>
          </cell>
          <cell r="D1531" t="str">
            <v>DRILLED SHAFTS, 36" DIAMETER</v>
          </cell>
          <cell r="F1531">
            <v>0</v>
          </cell>
          <cell r="G1531">
            <v>0</v>
          </cell>
        </row>
        <row r="1532">
          <cell r="A1532" t="str">
            <v>524E94701</v>
          </cell>
          <cell r="C1532" t="str">
            <v>FT</v>
          </cell>
          <cell r="D1532" t="str">
            <v>DRILLED SHAFTS, 36" DIAMETER, AS PER PLAN</v>
          </cell>
          <cell r="F1532">
            <v>0</v>
          </cell>
          <cell r="G1532">
            <v>0</v>
          </cell>
        </row>
        <row r="1533">
          <cell r="A1533" t="str">
            <v>524E94702</v>
          </cell>
          <cell r="C1533" t="str">
            <v>FT</v>
          </cell>
          <cell r="D1533" t="str">
            <v>DRILLED SHAFTS, 36" DIAMETER, ABOVE BEDROCK</v>
          </cell>
          <cell r="F1533">
            <v>0</v>
          </cell>
          <cell r="G1533">
            <v>0</v>
          </cell>
        </row>
        <row r="1534">
          <cell r="A1534" t="str">
            <v>524E94703</v>
          </cell>
          <cell r="C1534" t="str">
            <v>FT</v>
          </cell>
          <cell r="D1534" t="str">
            <v>DRILLED SHAFTS, 36" DIAMETER, ABOVE BEDROCK, AS PER PLAN</v>
          </cell>
          <cell r="F1534">
            <v>0</v>
          </cell>
          <cell r="G1534">
            <v>0</v>
          </cell>
        </row>
        <row r="1535">
          <cell r="A1535" t="str">
            <v>524E94704</v>
          </cell>
          <cell r="C1535" t="str">
            <v>FT</v>
          </cell>
          <cell r="D1535" t="str">
            <v>DRILLED SHAFTS, 36" DIAMETER, INTO BEDROCK</v>
          </cell>
          <cell r="F1535">
            <v>0</v>
          </cell>
          <cell r="G1535">
            <v>0</v>
          </cell>
        </row>
        <row r="1536">
          <cell r="A1536" t="str">
            <v>524E94705</v>
          </cell>
          <cell r="C1536" t="str">
            <v>FT</v>
          </cell>
          <cell r="D1536" t="str">
            <v>DRILLED SHAFTS, 36" DIAMETER, INTO BEDROCK, AS PER PLAN</v>
          </cell>
          <cell r="F1536">
            <v>0</v>
          </cell>
          <cell r="G1536">
            <v>0</v>
          </cell>
        </row>
        <row r="1537">
          <cell r="A1537" t="str">
            <v>524E94800</v>
          </cell>
          <cell r="C1537" t="str">
            <v>FT</v>
          </cell>
          <cell r="D1537" t="str">
            <v>DRILLED SHAFTS, 42" DIAMETER</v>
          </cell>
          <cell r="F1537">
            <v>0</v>
          </cell>
          <cell r="G1537">
            <v>0</v>
          </cell>
        </row>
        <row r="1538">
          <cell r="A1538" t="str">
            <v>524E94801</v>
          </cell>
          <cell r="C1538" t="str">
            <v>FT</v>
          </cell>
          <cell r="D1538" t="str">
            <v>DRILLED SHAFTS, 42" DIAMETER, AS PER LAN</v>
          </cell>
          <cell r="F1538">
            <v>0</v>
          </cell>
          <cell r="G1538">
            <v>0</v>
          </cell>
        </row>
        <row r="1539">
          <cell r="A1539" t="str">
            <v>524E94802</v>
          </cell>
          <cell r="C1539" t="str">
            <v>FT</v>
          </cell>
          <cell r="D1539" t="str">
            <v>DRILLED SHAFTS, 42" DIAMETER, ABOVE BEDROCK</v>
          </cell>
          <cell r="F1539">
            <v>0</v>
          </cell>
          <cell r="G1539">
            <v>0</v>
          </cell>
        </row>
        <row r="1540">
          <cell r="A1540" t="str">
            <v>524E94803</v>
          </cell>
          <cell r="C1540" t="str">
            <v>FT</v>
          </cell>
          <cell r="D1540" t="str">
            <v>DRILLED SHAFTS, 42" DIAMETER, ABOVE BEDROCK, AS PER PLAN</v>
          </cell>
          <cell r="F1540">
            <v>0</v>
          </cell>
          <cell r="G1540">
            <v>0</v>
          </cell>
        </row>
        <row r="1541">
          <cell r="A1541" t="str">
            <v>524E94804</v>
          </cell>
          <cell r="C1541" t="str">
            <v>FT</v>
          </cell>
          <cell r="D1541" t="str">
            <v>DRILLED SHAFTS, 42" DIAMETER, INTO BEDROCK</v>
          </cell>
          <cell r="F1541">
            <v>0</v>
          </cell>
          <cell r="G1541">
            <v>0</v>
          </cell>
        </row>
        <row r="1542">
          <cell r="A1542" t="str">
            <v>524E94805</v>
          </cell>
          <cell r="C1542" t="str">
            <v>FT</v>
          </cell>
          <cell r="D1542" t="str">
            <v>DRILLED SHAFTS, 42" DIAMETER, INTO BEDROCK, AS PER PLAN</v>
          </cell>
          <cell r="F1542">
            <v>0</v>
          </cell>
          <cell r="G1542">
            <v>0</v>
          </cell>
        </row>
        <row r="1543">
          <cell r="A1543" t="str">
            <v>524E94900</v>
          </cell>
          <cell r="C1543" t="str">
            <v>FT</v>
          </cell>
          <cell r="D1543" t="str">
            <v>DRILLED SHAFTS, 48" DIAMETER</v>
          </cell>
          <cell r="F1543">
            <v>0</v>
          </cell>
          <cell r="G1543">
            <v>0</v>
          </cell>
        </row>
        <row r="1544">
          <cell r="A1544" t="str">
            <v>524E94901</v>
          </cell>
          <cell r="C1544" t="str">
            <v>FT</v>
          </cell>
          <cell r="D1544" t="str">
            <v>DRILLED SHAFTS, 48" DIAMETER, AS PER PLAN</v>
          </cell>
          <cell r="F1544">
            <v>0</v>
          </cell>
          <cell r="G1544">
            <v>0</v>
          </cell>
        </row>
        <row r="1545">
          <cell r="A1545" t="str">
            <v>524E94902</v>
          </cell>
          <cell r="C1545" t="str">
            <v>FT</v>
          </cell>
          <cell r="D1545" t="str">
            <v>DRILLED SHAFTS, 48" DIAMETER, ABOVE BEDROCK</v>
          </cell>
          <cell r="F1545">
            <v>0</v>
          </cell>
          <cell r="G1545">
            <v>0</v>
          </cell>
        </row>
        <row r="1546">
          <cell r="A1546" t="str">
            <v>524E94903</v>
          </cell>
          <cell r="C1546" t="str">
            <v>FT</v>
          </cell>
          <cell r="D1546" t="str">
            <v>DRILLED SHAFTS, 48" DIAMETER ABOVE BEDROCK, AS PER PLAN</v>
          </cell>
          <cell r="F1546">
            <v>0</v>
          </cell>
          <cell r="G1546">
            <v>0</v>
          </cell>
        </row>
        <row r="1547">
          <cell r="A1547" t="str">
            <v>524E94904</v>
          </cell>
          <cell r="C1547" t="str">
            <v>FT</v>
          </cell>
          <cell r="D1547" t="str">
            <v>DRILLED SHAFTS, 48" DIAMETER, INTO BEDROCK</v>
          </cell>
          <cell r="F1547">
            <v>0</v>
          </cell>
          <cell r="G1547">
            <v>0</v>
          </cell>
        </row>
        <row r="1548">
          <cell r="A1548" t="str">
            <v>524E94905</v>
          </cell>
          <cell r="C1548" t="str">
            <v>FT</v>
          </cell>
          <cell r="D1548" t="str">
            <v>DRILLED SHAFTS, 48" DIAMETER, INTO BEDROCK, AS PER PLAN</v>
          </cell>
          <cell r="F1548">
            <v>0</v>
          </cell>
          <cell r="G1548">
            <v>0</v>
          </cell>
        </row>
        <row r="1549">
          <cell r="A1549" t="str">
            <v>524E94906</v>
          </cell>
          <cell r="C1549" t="str">
            <v>FT</v>
          </cell>
          <cell r="D1549" t="str">
            <v>DRILLED SHAFTS, 54" DIAMETER, ABOVE BEDROCK</v>
          </cell>
          <cell r="F1549">
            <v>0</v>
          </cell>
          <cell r="G1549">
            <v>0</v>
          </cell>
        </row>
        <row r="1550">
          <cell r="A1550" t="str">
            <v>524E94907</v>
          </cell>
          <cell r="C1550" t="str">
            <v>FT</v>
          </cell>
          <cell r="D1550" t="str">
            <v>DRILLED SHAFTS, 54" DIAMETER, ABOVE BEDROCK, AS PER PLAN</v>
          </cell>
          <cell r="F1550">
            <v>0</v>
          </cell>
          <cell r="G1550">
            <v>0</v>
          </cell>
        </row>
        <row r="1551">
          <cell r="A1551" t="str">
            <v>524E94908</v>
          </cell>
          <cell r="C1551" t="str">
            <v>FT</v>
          </cell>
          <cell r="D1551" t="str">
            <v>DRILLED SHAFTS, 54" DIAMETER, INTO BEDROCK</v>
          </cell>
          <cell r="F1551">
            <v>0</v>
          </cell>
          <cell r="G1551">
            <v>0</v>
          </cell>
        </row>
        <row r="1552">
          <cell r="A1552" t="str">
            <v>524E94909</v>
          </cell>
          <cell r="C1552" t="str">
            <v>FT</v>
          </cell>
          <cell r="D1552" t="str">
            <v>DRILLED SHAFTS, 54" DIAMETER, INTO BEDROCK, AS PER PLAN</v>
          </cell>
          <cell r="F1552">
            <v>0</v>
          </cell>
          <cell r="G1552">
            <v>0</v>
          </cell>
        </row>
        <row r="1553">
          <cell r="A1553" t="str">
            <v>524E94912</v>
          </cell>
          <cell r="C1553" t="str">
            <v>FT</v>
          </cell>
          <cell r="D1553" t="str">
            <v>DRILLED SHAFTS, 60" DIAMETER</v>
          </cell>
          <cell r="F1553">
            <v>0</v>
          </cell>
          <cell r="G1553">
            <v>0</v>
          </cell>
        </row>
        <row r="1554">
          <cell r="A1554" t="str">
            <v>524E94914</v>
          </cell>
          <cell r="C1554" t="str">
            <v>FT</v>
          </cell>
          <cell r="D1554" t="str">
            <v>DRILLED SHAFTS, 60" DIAMETER, ABOVE BEDROCK</v>
          </cell>
          <cell r="F1554">
            <v>0</v>
          </cell>
          <cell r="G1554">
            <v>0</v>
          </cell>
        </row>
        <row r="1555">
          <cell r="A1555" t="str">
            <v>524E94915</v>
          </cell>
          <cell r="C1555" t="str">
            <v>FT</v>
          </cell>
          <cell r="D1555" t="str">
            <v>DRILLED SHAFTS, 60" DIAMETER, ABOVE BEDROCK, AS PER PLAN</v>
          </cell>
          <cell r="F1555">
            <v>0</v>
          </cell>
          <cell r="G1555">
            <v>0</v>
          </cell>
        </row>
        <row r="1556">
          <cell r="A1556" t="str">
            <v>524E94918</v>
          </cell>
          <cell r="C1556" t="str">
            <v>FT</v>
          </cell>
          <cell r="D1556" t="str">
            <v>DRILLED SHAFTS, 60" DIAMETER, INTO BEDROCK</v>
          </cell>
          <cell r="F1556">
            <v>0</v>
          </cell>
          <cell r="G1556">
            <v>0</v>
          </cell>
        </row>
        <row r="1557">
          <cell r="A1557" t="str">
            <v>524E94919</v>
          </cell>
          <cell r="C1557" t="str">
            <v>FT</v>
          </cell>
          <cell r="D1557" t="str">
            <v>DRILLED SHAFTS, 60" DIAMETER, INTO BEDROCK, AS PER PLAN</v>
          </cell>
          <cell r="F1557">
            <v>0</v>
          </cell>
          <cell r="G1557">
            <v>0</v>
          </cell>
        </row>
        <row r="1558">
          <cell r="A1558" t="str">
            <v>524E94920</v>
          </cell>
          <cell r="C1558" t="str">
            <v>FT</v>
          </cell>
          <cell r="D1558" t="str">
            <v>DRILLED SHAFTS, 66" DIAMETER</v>
          </cell>
          <cell r="F1558">
            <v>0</v>
          </cell>
          <cell r="G1558">
            <v>0</v>
          </cell>
        </row>
        <row r="1559">
          <cell r="A1559" t="str">
            <v>524E94930</v>
          </cell>
          <cell r="C1559" t="str">
            <v>FT</v>
          </cell>
          <cell r="D1559" t="str">
            <v>DRILLED SHAFTS, 66" DIAMETER, ABOVE BEDROCK</v>
          </cell>
          <cell r="F1559">
            <v>0</v>
          </cell>
          <cell r="G1559">
            <v>0</v>
          </cell>
        </row>
        <row r="1560">
          <cell r="A1560" t="str">
            <v>524E94931</v>
          </cell>
          <cell r="C1560" t="str">
            <v>FT</v>
          </cell>
          <cell r="D1560" t="str">
            <v>DRILLED SHAFTS, 66" DIAMETER, ABOVE BEDROCK, AS PER PLAN</v>
          </cell>
          <cell r="F1560">
            <v>0</v>
          </cell>
          <cell r="G1560">
            <v>0</v>
          </cell>
        </row>
        <row r="1561">
          <cell r="A1561" t="str">
            <v>524E94934</v>
          </cell>
          <cell r="C1561" t="str">
            <v>FT</v>
          </cell>
          <cell r="D1561" t="str">
            <v>DRILLED SHAFTS, 66" DIAMETER, INTO BEDROCK</v>
          </cell>
          <cell r="F1561">
            <v>0</v>
          </cell>
          <cell r="G1561">
            <v>0</v>
          </cell>
        </row>
        <row r="1562">
          <cell r="A1562" t="str">
            <v>524E94935</v>
          </cell>
          <cell r="C1562" t="str">
            <v>FT</v>
          </cell>
          <cell r="D1562" t="str">
            <v>DRILLED SHAFTS, 66" DIAMETER, INTO BEDROCK, AS PER PLAN</v>
          </cell>
          <cell r="F1562">
            <v>0</v>
          </cell>
          <cell r="G1562">
            <v>0</v>
          </cell>
        </row>
        <row r="1563">
          <cell r="A1563" t="str">
            <v>524E94946</v>
          </cell>
          <cell r="C1563" t="str">
            <v>FT</v>
          </cell>
          <cell r="D1563" t="str">
            <v>DRILLED SHAFTS, 72" DIAMETER, ABOVE BEDROCK</v>
          </cell>
          <cell r="F1563">
            <v>0</v>
          </cell>
          <cell r="G1563">
            <v>0</v>
          </cell>
        </row>
        <row r="1564">
          <cell r="A1564" t="str">
            <v>524E94947</v>
          </cell>
          <cell r="C1564" t="str">
            <v>FT</v>
          </cell>
          <cell r="D1564" t="str">
            <v>DRILLED SHAFTS, 72" DIAMETER, ABOVE BEDROCK, AS PER PLAN</v>
          </cell>
          <cell r="F1564">
            <v>0</v>
          </cell>
          <cell r="G1564">
            <v>0</v>
          </cell>
        </row>
        <row r="1565">
          <cell r="A1565" t="str">
            <v>524E94950</v>
          </cell>
          <cell r="C1565" t="str">
            <v>FT</v>
          </cell>
          <cell r="D1565" t="str">
            <v>DRILLED SHAFTS, 72" DIAMETER, INTO BEDROCK</v>
          </cell>
          <cell r="F1565">
            <v>0</v>
          </cell>
          <cell r="G1565">
            <v>0</v>
          </cell>
        </row>
        <row r="1566">
          <cell r="A1566" t="str">
            <v>524E94951</v>
          </cell>
          <cell r="C1566" t="str">
            <v>FT</v>
          </cell>
          <cell r="D1566" t="str">
            <v>DRILLED SHAFTS, 72" DIAMETER, INTO BEDROCK, AS PER PLAN</v>
          </cell>
          <cell r="F1566">
            <v>0</v>
          </cell>
          <cell r="G1566">
            <v>0</v>
          </cell>
        </row>
        <row r="1567">
          <cell r="A1567" t="str">
            <v>524E94970</v>
          </cell>
          <cell r="C1567" t="str">
            <v>FT</v>
          </cell>
          <cell r="D1567" t="str">
            <v>DRILLED SHAFTS, 78" DIAMETER ABOVE BEDROCK</v>
          </cell>
          <cell r="F1567">
            <v>0</v>
          </cell>
          <cell r="G1567">
            <v>0</v>
          </cell>
        </row>
        <row r="1568">
          <cell r="A1568" t="str">
            <v>524E94971</v>
          </cell>
          <cell r="C1568" t="str">
            <v>FT</v>
          </cell>
          <cell r="D1568" t="str">
            <v>DRILLED SHAFTS, 78" DIAMETER ABOVE BEDROCK, AS PER PLAN</v>
          </cell>
          <cell r="F1568">
            <v>0</v>
          </cell>
          <cell r="G1568">
            <v>0</v>
          </cell>
        </row>
        <row r="1569">
          <cell r="A1569" t="str">
            <v>524E94980</v>
          </cell>
          <cell r="C1569" t="str">
            <v>FT</v>
          </cell>
          <cell r="D1569" t="str">
            <v>DRILLED SHAFTS, 78" DIAMETER, INTO BEDROCK</v>
          </cell>
          <cell r="F1569">
            <v>0</v>
          </cell>
          <cell r="G1569">
            <v>0</v>
          </cell>
        </row>
        <row r="1570">
          <cell r="A1570" t="str">
            <v>524E94988</v>
          </cell>
          <cell r="C1570" t="str">
            <v>FT</v>
          </cell>
          <cell r="D1570" t="str">
            <v>DRILLED SHAFTS, 90" DIAMETER, ABOVE BEDROCK</v>
          </cell>
          <cell r="F1570">
            <v>0</v>
          </cell>
          <cell r="G1570">
            <v>0</v>
          </cell>
        </row>
        <row r="1571">
          <cell r="A1571" t="str">
            <v>524E94990</v>
          </cell>
          <cell r="C1571" t="str">
            <v>FT</v>
          </cell>
          <cell r="D1571" t="str">
            <v>DRILLED SHAFTS, 84" DIAMETER, ABOVE BEDROCK</v>
          </cell>
          <cell r="F1571">
            <v>0</v>
          </cell>
          <cell r="G1571">
            <v>0</v>
          </cell>
        </row>
        <row r="1572">
          <cell r="A1572" t="str">
            <v>524E94991</v>
          </cell>
          <cell r="C1572" t="str">
            <v>FT</v>
          </cell>
          <cell r="D1572" t="str">
            <v>DRILLED SHAFTS, 84" DIAMETER, ABOVE BEDROCK, AS PER PLAN</v>
          </cell>
          <cell r="F1572">
            <v>0</v>
          </cell>
          <cell r="G1572">
            <v>0</v>
          </cell>
        </row>
        <row r="1573">
          <cell r="A1573" t="str">
            <v>524E94992</v>
          </cell>
          <cell r="C1573" t="str">
            <v>FT</v>
          </cell>
          <cell r="D1573" t="str">
            <v>DRILLED SHAFTS, 84" DIAMETER, INTO BEDROCK</v>
          </cell>
          <cell r="F1573">
            <v>0</v>
          </cell>
          <cell r="G1573">
            <v>0</v>
          </cell>
        </row>
        <row r="1574">
          <cell r="A1574" t="str">
            <v>524E94993</v>
          </cell>
          <cell r="C1574" t="str">
            <v>FT</v>
          </cell>
          <cell r="D1574" t="str">
            <v>DRILLED SHAFTS, 84" DIAMETER, INTO BEDROCK, AS PER PLAN</v>
          </cell>
          <cell r="F1574">
            <v>0</v>
          </cell>
          <cell r="G1574">
            <v>0</v>
          </cell>
        </row>
        <row r="1575">
          <cell r="A1575" t="str">
            <v>524E94994</v>
          </cell>
          <cell r="C1575" t="str">
            <v>FT</v>
          </cell>
          <cell r="D1575" t="str">
            <v>DRILLED SHAFTS, 90" DIAMETER, INTO BEDROCK</v>
          </cell>
          <cell r="F1575">
            <v>0</v>
          </cell>
          <cell r="G1575">
            <v>0</v>
          </cell>
        </row>
        <row r="1576">
          <cell r="A1576" t="str">
            <v>524E94995</v>
          </cell>
          <cell r="C1576" t="str">
            <v>FT</v>
          </cell>
          <cell r="D1576" t="str">
            <v>DRILLED SHAFTS, 90" DIAMETER, INTO BEDROCK, AS PER PLAN</v>
          </cell>
          <cell r="F1576">
            <v>0</v>
          </cell>
          <cell r="G1576">
            <v>0</v>
          </cell>
        </row>
        <row r="1577">
          <cell r="A1577" t="str">
            <v>524E94996</v>
          </cell>
          <cell r="C1577" t="str">
            <v>FT</v>
          </cell>
          <cell r="D1577" t="str">
            <v>DRILLED SHAFTS, 96" DIAMETER, ABOVE BEDROCK</v>
          </cell>
          <cell r="F1577">
            <v>0</v>
          </cell>
          <cell r="G1577">
            <v>0</v>
          </cell>
        </row>
        <row r="1578">
          <cell r="A1578" t="str">
            <v>524E94997</v>
          </cell>
          <cell r="C1578" t="str">
            <v>FT</v>
          </cell>
          <cell r="D1578" t="str">
            <v>DRILLED SHAFTS, 96" DIAMETER, ABOVE BEDROCK, AS PER PLAN</v>
          </cell>
          <cell r="F1578">
            <v>0</v>
          </cell>
          <cell r="G1578">
            <v>0</v>
          </cell>
        </row>
        <row r="1579">
          <cell r="A1579" t="str">
            <v>524E94998</v>
          </cell>
          <cell r="C1579" t="str">
            <v>FT</v>
          </cell>
          <cell r="D1579" t="str">
            <v>DRILLED SHAFTS, 96" DIAMETER, INTO BEDROCK</v>
          </cell>
          <cell r="F1579">
            <v>0</v>
          </cell>
          <cell r="G1579">
            <v>0</v>
          </cell>
        </row>
        <row r="1580">
          <cell r="A1580" t="str">
            <v>524E94999</v>
          </cell>
          <cell r="C1580" t="str">
            <v>FT</v>
          </cell>
          <cell r="D1580" t="str">
            <v>DRILLED SHAFTS, 96" DIAMETER, INTO BEDROCK, AS PER PLAN</v>
          </cell>
          <cell r="F1580">
            <v>0</v>
          </cell>
          <cell r="G1580">
            <v>0</v>
          </cell>
        </row>
        <row r="1581">
          <cell r="A1581" t="str">
            <v>524E95000</v>
          </cell>
          <cell r="C1581" t="str">
            <v>FT</v>
          </cell>
          <cell r="D1581" t="str">
            <v>DRILLED SHAFTS, MISC.:</v>
          </cell>
          <cell r="F1581">
            <v>1</v>
          </cell>
          <cell r="G1581">
            <v>0</v>
          </cell>
        </row>
        <row r="1582">
          <cell r="A1582" t="str">
            <v>524E95100</v>
          </cell>
          <cell r="C1582" t="str">
            <v>EACH</v>
          </cell>
          <cell r="D1582" t="str">
            <v>DRILLED SHAFTS, MISC.:</v>
          </cell>
          <cell r="F1582">
            <v>1</v>
          </cell>
          <cell r="G1582">
            <v>0</v>
          </cell>
        </row>
        <row r="1583">
          <cell r="A1583" t="str">
            <v>524E95200</v>
          </cell>
          <cell r="C1583" t="str">
            <v>LS</v>
          </cell>
          <cell r="D1583" t="str">
            <v>DRILLED SHAFTS, MISC.</v>
          </cell>
          <cell r="F1583">
            <v>1</v>
          </cell>
          <cell r="G1583">
            <v>0</v>
          </cell>
        </row>
        <row r="1584">
          <cell r="A1584" t="str">
            <v>524E95300</v>
          </cell>
          <cell r="C1584" t="str">
            <v>LB</v>
          </cell>
          <cell r="D1584" t="str">
            <v>DRILLED SHAFTS, MISC.</v>
          </cell>
          <cell r="F1584">
            <v>1</v>
          </cell>
          <cell r="G1584">
            <v>0</v>
          </cell>
        </row>
        <row r="1585">
          <cell r="A1585" t="str">
            <v>524E95400</v>
          </cell>
          <cell r="C1585" t="str">
            <v>FT</v>
          </cell>
          <cell r="D1585" t="str">
            <v>DRILLED SHAFTS, 18" DIAMETER WITH QC/QA</v>
          </cell>
          <cell r="F1585">
            <v>0</v>
          </cell>
          <cell r="G1585">
            <v>0</v>
          </cell>
        </row>
        <row r="1586">
          <cell r="A1586" t="str">
            <v>524E95402</v>
          </cell>
          <cell r="C1586" t="str">
            <v>FT</v>
          </cell>
          <cell r="D1586" t="str">
            <v>DRILLED SHAFTS, 18" DIAMETER, ABOVE BEDROCK WITH QC/QA</v>
          </cell>
          <cell r="F1586">
            <v>0</v>
          </cell>
          <cell r="G1586">
            <v>0</v>
          </cell>
        </row>
        <row r="1587">
          <cell r="A1587" t="str">
            <v>524E95404</v>
          </cell>
          <cell r="C1587" t="str">
            <v>FT</v>
          </cell>
          <cell r="D1587" t="str">
            <v>DRILLED SHAFTS, 18" DIAMETER, INTO BEDROCK WITH QC/QA</v>
          </cell>
          <cell r="F1587">
            <v>0</v>
          </cell>
          <cell r="G1587">
            <v>0</v>
          </cell>
        </row>
        <row r="1588">
          <cell r="A1588" t="str">
            <v>524E95410</v>
          </cell>
          <cell r="C1588" t="str">
            <v>FT</v>
          </cell>
          <cell r="D1588" t="str">
            <v>DRILLED SHAFTS, 24" DIAMETER WITH QC/QA</v>
          </cell>
          <cell r="F1588">
            <v>0</v>
          </cell>
          <cell r="G1588">
            <v>0</v>
          </cell>
        </row>
        <row r="1589">
          <cell r="A1589" t="str">
            <v>524E95412</v>
          </cell>
          <cell r="C1589" t="str">
            <v>FT</v>
          </cell>
          <cell r="D1589" t="str">
            <v>DRILLED SHAFTS, 24" DIAMETER, ABOVE BEDROCK WITH QC/QA</v>
          </cell>
          <cell r="F1589">
            <v>0</v>
          </cell>
          <cell r="G1589">
            <v>0</v>
          </cell>
        </row>
        <row r="1590">
          <cell r="A1590" t="str">
            <v>524E95414</v>
          </cell>
          <cell r="C1590" t="str">
            <v>FT</v>
          </cell>
          <cell r="D1590" t="str">
            <v>DRILLED SHAFTS, 24" DIAMETER, INTO BEDROCK WITH QC/QA</v>
          </cell>
          <cell r="F1590">
            <v>0</v>
          </cell>
          <cell r="G1590">
            <v>0</v>
          </cell>
        </row>
        <row r="1591">
          <cell r="A1591" t="str">
            <v>524E95420</v>
          </cell>
          <cell r="C1591" t="str">
            <v>FT</v>
          </cell>
          <cell r="D1591" t="str">
            <v>DRILLED SHAFTS, 30" DIAMETER WITH QC/QA</v>
          </cell>
          <cell r="F1591">
            <v>0</v>
          </cell>
          <cell r="G1591">
            <v>0</v>
          </cell>
        </row>
        <row r="1592">
          <cell r="A1592" t="str">
            <v>524E95422</v>
          </cell>
          <cell r="C1592" t="str">
            <v>FT</v>
          </cell>
          <cell r="D1592" t="str">
            <v>DRILLED SHAFTS, 30" DIAMETER, ABOVE BEDROCK WITH QC/QA</v>
          </cell>
          <cell r="F1592">
            <v>0</v>
          </cell>
          <cell r="G1592">
            <v>0</v>
          </cell>
        </row>
        <row r="1593">
          <cell r="A1593" t="str">
            <v>524E95424</v>
          </cell>
          <cell r="C1593" t="str">
            <v>FT</v>
          </cell>
          <cell r="D1593" t="str">
            <v>DRILLED SHAFTS, 30" DIAMETER, INTO BEDROCK WITH QC/QA</v>
          </cell>
          <cell r="F1593">
            <v>0</v>
          </cell>
          <cell r="G1593">
            <v>0</v>
          </cell>
        </row>
        <row r="1594">
          <cell r="A1594" t="str">
            <v>524E95430</v>
          </cell>
          <cell r="C1594" t="str">
            <v>FT</v>
          </cell>
          <cell r="D1594" t="str">
            <v>DRILLED SHAFTS, 36" DIAMETER WITH QC/QA</v>
          </cell>
          <cell r="F1594">
            <v>0</v>
          </cell>
          <cell r="G1594">
            <v>0</v>
          </cell>
        </row>
        <row r="1595">
          <cell r="A1595" t="str">
            <v>524E95432</v>
          </cell>
          <cell r="C1595" t="str">
            <v>FT</v>
          </cell>
          <cell r="D1595" t="str">
            <v>DRILLED SHAFTS, 36" DIAMETER, ABOVE BEDROCK WITH QC/QA</v>
          </cell>
          <cell r="F1595">
            <v>0</v>
          </cell>
          <cell r="G1595">
            <v>0</v>
          </cell>
        </row>
        <row r="1596">
          <cell r="A1596" t="str">
            <v>524E95434</v>
          </cell>
          <cell r="C1596" t="str">
            <v>FT</v>
          </cell>
          <cell r="D1596" t="str">
            <v>DRILLED SHAFTS, 36" DIAMETER, INTO BEDROCK WITH QC/QA</v>
          </cell>
          <cell r="F1596">
            <v>0</v>
          </cell>
          <cell r="G1596">
            <v>0</v>
          </cell>
        </row>
        <row r="1597">
          <cell r="A1597" t="str">
            <v>524E95435</v>
          </cell>
          <cell r="C1597" t="str">
            <v>FT</v>
          </cell>
          <cell r="D1597" t="str">
            <v>DRILLED SHAFTS, 36" DIAMETER, INTO BEDROCK WITH QC/QA, AS PER PLAN</v>
          </cell>
          <cell r="F1597">
            <v>0</v>
          </cell>
          <cell r="G1597">
            <v>0</v>
          </cell>
        </row>
        <row r="1598">
          <cell r="A1598" t="str">
            <v>524E95440</v>
          </cell>
          <cell r="C1598" t="str">
            <v>FT</v>
          </cell>
          <cell r="D1598" t="str">
            <v>DRILLED SHAFTS, 42" DIAMETER WITH QC/QA</v>
          </cell>
          <cell r="F1598">
            <v>0</v>
          </cell>
          <cell r="G1598">
            <v>0</v>
          </cell>
        </row>
        <row r="1599">
          <cell r="A1599" t="str">
            <v>524E95442</v>
          </cell>
          <cell r="C1599" t="str">
            <v>FT</v>
          </cell>
          <cell r="D1599" t="str">
            <v>DRILLED SHAFTS, 42" DIAMETER, ABOVE BEDROCK WITH QC/QA</v>
          </cell>
          <cell r="F1599">
            <v>0</v>
          </cell>
          <cell r="G1599">
            <v>0</v>
          </cell>
        </row>
        <row r="1600">
          <cell r="A1600" t="str">
            <v>524E95443</v>
          </cell>
          <cell r="C1600" t="str">
            <v>FT</v>
          </cell>
          <cell r="D1600" t="str">
            <v>DRILLED SHAFTS, 42" DIAMETER, ABOVE BEDROCK WITH QC/QA, AS PER PLAN</v>
          </cell>
          <cell r="F1600">
            <v>0</v>
          </cell>
          <cell r="G1600">
            <v>0</v>
          </cell>
        </row>
        <row r="1601">
          <cell r="A1601" t="str">
            <v>524E95444</v>
          </cell>
          <cell r="C1601" t="str">
            <v>FT</v>
          </cell>
          <cell r="D1601" t="str">
            <v>DRILLED SHAFTS, 42" DIAMETER, INTO BEDROCK WITH QC/QA</v>
          </cell>
          <cell r="F1601">
            <v>0</v>
          </cell>
          <cell r="G1601">
            <v>0</v>
          </cell>
        </row>
        <row r="1602">
          <cell r="A1602" t="str">
            <v>524E95445</v>
          </cell>
          <cell r="C1602" t="str">
            <v>FT</v>
          </cell>
          <cell r="D1602" t="str">
            <v>DRILLED SHAFTS, 42" DIAMETER, INTO BEDROCK WITH QC/QA, AS PER PLAN</v>
          </cell>
          <cell r="F1602">
            <v>0</v>
          </cell>
          <cell r="G1602">
            <v>0</v>
          </cell>
        </row>
        <row r="1603">
          <cell r="A1603" t="str">
            <v>524E95450</v>
          </cell>
          <cell r="C1603" t="str">
            <v>FT</v>
          </cell>
          <cell r="D1603" t="str">
            <v>DRILLED SHAFTS, 48" DIAMETER WITH QC/QA</v>
          </cell>
          <cell r="F1603">
            <v>0</v>
          </cell>
          <cell r="G1603">
            <v>0</v>
          </cell>
        </row>
        <row r="1604">
          <cell r="A1604" t="str">
            <v>524E95452</v>
          </cell>
          <cell r="C1604" t="str">
            <v>FT</v>
          </cell>
          <cell r="D1604" t="str">
            <v>DRILLED SHAFTS, 48" DIAMETER, ABOVE BEDROCK WITH QC/QA</v>
          </cell>
          <cell r="F1604">
            <v>0</v>
          </cell>
          <cell r="G1604">
            <v>0</v>
          </cell>
        </row>
        <row r="1605">
          <cell r="A1605" t="str">
            <v>524E95453</v>
          </cell>
          <cell r="C1605" t="str">
            <v>FT</v>
          </cell>
          <cell r="D1605" t="str">
            <v>DRILLED SHAFTS, 48" DIAMETER, ABOVE BEDROCK WITH QC/QA, AS PER PLAN</v>
          </cell>
          <cell r="F1605">
            <v>0</v>
          </cell>
          <cell r="G1605">
            <v>0</v>
          </cell>
        </row>
        <row r="1606">
          <cell r="A1606" t="str">
            <v>524E95454</v>
          </cell>
          <cell r="C1606" t="str">
            <v>FT</v>
          </cell>
          <cell r="D1606" t="str">
            <v>DRILLED SHAFTS, 48" DIAMETER, INTO BEDROCK WITH QC/QA</v>
          </cell>
          <cell r="F1606">
            <v>0</v>
          </cell>
          <cell r="G1606">
            <v>0</v>
          </cell>
        </row>
        <row r="1607">
          <cell r="A1607" t="str">
            <v>524E95455</v>
          </cell>
          <cell r="C1607" t="str">
            <v>FT</v>
          </cell>
          <cell r="D1607" t="str">
            <v>DRILLED SHAFTS, 48" DIAMETER, INTO BEDROCK WITH QC/QA, AS PER PLAN</v>
          </cell>
          <cell r="F1607">
            <v>0</v>
          </cell>
          <cell r="G1607">
            <v>0</v>
          </cell>
        </row>
        <row r="1608">
          <cell r="A1608" t="str">
            <v>524E95460</v>
          </cell>
          <cell r="C1608" t="str">
            <v>FT</v>
          </cell>
          <cell r="D1608" t="str">
            <v>DRILLED SHAFTS, 54" DIAMETER WITH QC/QA</v>
          </cell>
          <cell r="F1608">
            <v>0</v>
          </cell>
          <cell r="G1608">
            <v>0</v>
          </cell>
        </row>
        <row r="1609">
          <cell r="A1609" t="str">
            <v>524E95462</v>
          </cell>
          <cell r="C1609" t="str">
            <v>FT</v>
          </cell>
          <cell r="D1609" t="str">
            <v>DRILLED SHAFTS, 54" DIAMETER, ABOVE BEDROCK WITH QC/QA</v>
          </cell>
          <cell r="F1609">
            <v>0</v>
          </cell>
          <cell r="G1609">
            <v>0</v>
          </cell>
        </row>
        <row r="1610">
          <cell r="A1610" t="str">
            <v>524E95463</v>
          </cell>
          <cell r="C1610" t="str">
            <v>FT</v>
          </cell>
          <cell r="D1610" t="str">
            <v>DRILLED SHAFTS, 54" DIAMETER, ABOVE BEDROCK WITH QC/QA, AS PER PLAN</v>
          </cell>
          <cell r="F1610">
            <v>0</v>
          </cell>
          <cell r="G1610">
            <v>0</v>
          </cell>
        </row>
        <row r="1611">
          <cell r="A1611" t="str">
            <v>524E95464</v>
          </cell>
          <cell r="C1611" t="str">
            <v>FT</v>
          </cell>
          <cell r="D1611" t="str">
            <v>DRILLED SHAFTS, 54" DIAMETER, INTO BEDROCK WITH QC/QA</v>
          </cell>
          <cell r="F1611">
            <v>0</v>
          </cell>
          <cell r="G1611">
            <v>0</v>
          </cell>
        </row>
        <row r="1612">
          <cell r="A1612" t="str">
            <v>524E95470</v>
          </cell>
          <cell r="C1612" t="str">
            <v>FT</v>
          </cell>
          <cell r="D1612" t="str">
            <v>DRILLED SHAFTS, 60" DIAMETER WITH QC/QA</v>
          </cell>
          <cell r="F1612">
            <v>0</v>
          </cell>
          <cell r="G1612">
            <v>0</v>
          </cell>
        </row>
        <row r="1613">
          <cell r="A1613" t="str">
            <v>524E95472</v>
          </cell>
          <cell r="C1613" t="str">
            <v>FT</v>
          </cell>
          <cell r="D1613" t="str">
            <v>DRILLED SHAFTS, 60" DIAMETER, ABOVE BEDROCK WITH QC/QA</v>
          </cell>
          <cell r="F1613">
            <v>0</v>
          </cell>
          <cell r="G1613">
            <v>0</v>
          </cell>
        </row>
        <row r="1614">
          <cell r="A1614" t="str">
            <v>524E95474</v>
          </cell>
          <cell r="B1614">
            <v>0</v>
          </cell>
          <cell r="C1614" t="str">
            <v>FT</v>
          </cell>
          <cell r="D1614" t="str">
            <v>DRILLED SHAFTS, 60" DIAMETER, INTO BEDROCK WITH QC/QA</v>
          </cell>
          <cell r="F1614">
            <v>0</v>
          </cell>
          <cell r="G1614">
            <v>0</v>
          </cell>
        </row>
        <row r="1615">
          <cell r="A1615" t="str">
            <v>524E95475</v>
          </cell>
          <cell r="B1615">
            <v>0</v>
          </cell>
          <cell r="C1615" t="str">
            <v>FT</v>
          </cell>
          <cell r="D1615" t="str">
            <v>DRILLED SHAFTS, 60" DIAMETER, INTO BEDROCK WITH QC/QA, AS PER PLAN</v>
          </cell>
          <cell r="F1615">
            <v>0</v>
          </cell>
          <cell r="G1615">
            <v>0</v>
          </cell>
        </row>
        <row r="1616">
          <cell r="A1616" t="str">
            <v>524E95480</v>
          </cell>
          <cell r="B1616">
            <v>0</v>
          </cell>
          <cell r="C1616" t="str">
            <v>FT</v>
          </cell>
          <cell r="D1616" t="str">
            <v>DRILLED SHAFTS, 66" DIAMETER WITH QC/QA</v>
          </cell>
          <cell r="F1616">
            <v>0</v>
          </cell>
          <cell r="G1616">
            <v>0</v>
          </cell>
        </row>
        <row r="1617">
          <cell r="A1617" t="str">
            <v>524E95482</v>
          </cell>
          <cell r="B1617">
            <v>0</v>
          </cell>
          <cell r="C1617" t="str">
            <v>FT</v>
          </cell>
          <cell r="D1617" t="str">
            <v>DRILLED SHAFTS, 66" DIAMETER, ABOVE BEDROCK WITH QC/QA</v>
          </cell>
          <cell r="F1617">
            <v>0</v>
          </cell>
          <cell r="G1617">
            <v>0</v>
          </cell>
        </row>
        <row r="1618">
          <cell r="A1618" t="str">
            <v>524E95483</v>
          </cell>
          <cell r="B1618">
            <v>0</v>
          </cell>
          <cell r="C1618" t="str">
            <v>FT</v>
          </cell>
          <cell r="D1618" t="str">
            <v>DRILLED SHAFTS, 66" DIAMETER, ABOVE BEDROCK WITH QC/QA, AS PER PLAN</v>
          </cell>
          <cell r="F1618">
            <v>0</v>
          </cell>
          <cell r="G1618">
            <v>0</v>
          </cell>
        </row>
        <row r="1619">
          <cell r="A1619" t="str">
            <v>524E95484</v>
          </cell>
          <cell r="B1619">
            <v>0</v>
          </cell>
          <cell r="C1619" t="str">
            <v>FT</v>
          </cell>
          <cell r="D1619" t="str">
            <v>DRILLED SHAFTS, 66" DIAMETER, INTO BEDROCK WITH QC/QA</v>
          </cell>
          <cell r="F1619">
            <v>0</v>
          </cell>
          <cell r="G1619">
            <v>0</v>
          </cell>
        </row>
        <row r="1620">
          <cell r="A1620" t="str">
            <v>524E95490</v>
          </cell>
          <cell r="B1620">
            <v>0</v>
          </cell>
          <cell r="C1620" t="str">
            <v>FT</v>
          </cell>
          <cell r="D1620" t="str">
            <v>DRILLED SHAFTS, 72" DIAMETER WITH QC/QA</v>
          </cell>
          <cell r="F1620">
            <v>0</v>
          </cell>
          <cell r="G1620">
            <v>0</v>
          </cell>
        </row>
        <row r="1621">
          <cell r="A1621" t="str">
            <v>524E95492</v>
          </cell>
          <cell r="B1621">
            <v>0</v>
          </cell>
          <cell r="C1621" t="str">
            <v>FT</v>
          </cell>
          <cell r="D1621" t="str">
            <v>DRILLED SHAFTS, 72" DIAMETER, ABOVE BEDROCK WITH QC/QA</v>
          </cell>
          <cell r="F1621">
            <v>0</v>
          </cell>
          <cell r="G1621">
            <v>0</v>
          </cell>
        </row>
        <row r="1622">
          <cell r="A1622" t="str">
            <v>524E95494</v>
          </cell>
          <cell r="B1622">
            <v>0</v>
          </cell>
          <cell r="C1622" t="str">
            <v>FT</v>
          </cell>
          <cell r="D1622" t="str">
            <v>DRILLED SHAFTS, 72" DIAMETER, INTO BEDROCK WITH QC/QA</v>
          </cell>
          <cell r="F1622">
            <v>0</v>
          </cell>
          <cell r="G1622">
            <v>0</v>
          </cell>
        </row>
        <row r="1623">
          <cell r="A1623" t="str">
            <v>524E95495</v>
          </cell>
          <cell r="B1623">
            <v>0</v>
          </cell>
          <cell r="C1623" t="str">
            <v>FT</v>
          </cell>
          <cell r="D1623" t="str">
            <v>DRILLED SHAFTS, 72" DIAMETER, INTO BEDROCK WITH QC/QA, AS PER PLAN</v>
          </cell>
          <cell r="F1623">
            <v>0</v>
          </cell>
          <cell r="G1623">
            <v>0</v>
          </cell>
        </row>
        <row r="1624">
          <cell r="A1624" t="str">
            <v>524E95500</v>
          </cell>
          <cell r="B1624">
            <v>0</v>
          </cell>
          <cell r="C1624" t="str">
            <v>FT</v>
          </cell>
          <cell r="D1624" t="str">
            <v>DRILLED SHAFTS, 78" DIAMETER WITH QC/QA</v>
          </cell>
          <cell r="F1624">
            <v>0</v>
          </cell>
          <cell r="G1624">
            <v>0</v>
          </cell>
        </row>
        <row r="1625">
          <cell r="A1625" t="str">
            <v>524E95502</v>
          </cell>
          <cell r="B1625">
            <v>0</v>
          </cell>
          <cell r="C1625" t="str">
            <v>FT</v>
          </cell>
          <cell r="D1625" t="str">
            <v>DRILLED SHAFTS, 78" DIAMETER, ABOVE BEDROCK WITH QC/QA</v>
          </cell>
          <cell r="F1625">
            <v>0</v>
          </cell>
          <cell r="G1625">
            <v>0</v>
          </cell>
        </row>
        <row r="1626">
          <cell r="A1626" t="str">
            <v>524E95503</v>
          </cell>
          <cell r="B1626">
            <v>0</v>
          </cell>
          <cell r="C1626" t="str">
            <v>FT</v>
          </cell>
          <cell r="D1626" t="str">
            <v>DRILLED SHAFTS, 78" DIAMETER, ABOVE BEDROCK WITH QC/QA, AS PER PLAN</v>
          </cell>
          <cell r="F1626">
            <v>0</v>
          </cell>
          <cell r="G1626">
            <v>0</v>
          </cell>
        </row>
        <row r="1627">
          <cell r="A1627" t="str">
            <v>524E95504</v>
          </cell>
          <cell r="B1627">
            <v>0</v>
          </cell>
          <cell r="C1627" t="str">
            <v>FT</v>
          </cell>
          <cell r="D1627" t="str">
            <v>DRILLED SHAFTS, 78" DIAMETER, INTO BEDROCK WITH QC/QA</v>
          </cell>
          <cell r="F1627">
            <v>0</v>
          </cell>
          <cell r="G1627">
            <v>0</v>
          </cell>
        </row>
        <row r="1628">
          <cell r="A1628" t="str">
            <v>524E95510</v>
          </cell>
          <cell r="B1628">
            <v>0</v>
          </cell>
          <cell r="C1628" t="str">
            <v>FT</v>
          </cell>
          <cell r="D1628" t="str">
            <v>DRILLED SHAFTS, 84" DIAMETER WITH QC/QA</v>
          </cell>
          <cell r="F1628">
            <v>0</v>
          </cell>
          <cell r="G1628">
            <v>0</v>
          </cell>
        </row>
        <row r="1629">
          <cell r="A1629" t="str">
            <v>524E95512</v>
          </cell>
          <cell r="B1629">
            <v>0</v>
          </cell>
          <cell r="C1629" t="str">
            <v>FT</v>
          </cell>
          <cell r="D1629" t="str">
            <v>DRILLED SHAFTS, 84" DIAMETER, ABOVE BEDROCK WITH QC/QA</v>
          </cell>
          <cell r="F1629">
            <v>0</v>
          </cell>
          <cell r="G1629">
            <v>0</v>
          </cell>
        </row>
        <row r="1630">
          <cell r="A1630" t="str">
            <v>524E95514</v>
          </cell>
          <cell r="B1630">
            <v>0</v>
          </cell>
          <cell r="C1630" t="str">
            <v>FT</v>
          </cell>
          <cell r="D1630" t="str">
            <v>DRILLED SHAFTS, 84" DIAMETER, INTO BEDROCK WITH QC/QA</v>
          </cell>
          <cell r="F1630">
            <v>0</v>
          </cell>
          <cell r="G1630">
            <v>0</v>
          </cell>
        </row>
        <row r="1631">
          <cell r="A1631" t="str">
            <v>524E95520</v>
          </cell>
          <cell r="B1631">
            <v>0</v>
          </cell>
          <cell r="C1631" t="str">
            <v>FT</v>
          </cell>
          <cell r="D1631" t="str">
            <v>DRILLED SHAFTS, 90" DIAMETER WITH QC/QA</v>
          </cell>
          <cell r="F1631">
            <v>0</v>
          </cell>
          <cell r="G1631">
            <v>0</v>
          </cell>
        </row>
        <row r="1632">
          <cell r="A1632" t="str">
            <v>524E95522</v>
          </cell>
          <cell r="B1632">
            <v>0</v>
          </cell>
          <cell r="C1632" t="str">
            <v>FT</v>
          </cell>
          <cell r="D1632" t="str">
            <v>DRILLED SHAFTS, 90" DIAMETER, ABOVE BEDROCK WITH QC/QA</v>
          </cell>
          <cell r="F1632">
            <v>0</v>
          </cell>
          <cell r="G1632">
            <v>0</v>
          </cell>
        </row>
        <row r="1633">
          <cell r="A1633" t="str">
            <v>524E95524</v>
          </cell>
          <cell r="B1633">
            <v>0</v>
          </cell>
          <cell r="C1633" t="str">
            <v>FT</v>
          </cell>
          <cell r="D1633" t="str">
            <v>DRILLED SHAFTS, 90" DIAMETER, INTO BEDROCK WITH QC/QA</v>
          </cell>
          <cell r="F1633">
            <v>0</v>
          </cell>
          <cell r="G1633">
            <v>0</v>
          </cell>
        </row>
        <row r="1634">
          <cell r="A1634" t="str">
            <v>524E95525</v>
          </cell>
          <cell r="B1634">
            <v>0</v>
          </cell>
          <cell r="C1634" t="str">
            <v>FT</v>
          </cell>
          <cell r="D1634" t="str">
            <v>DRILLED SHAFTS, 90" DIAMETER, INTO BEDROCK WITH QC/QA, AS PER PLAN</v>
          </cell>
          <cell r="F1634">
            <v>0</v>
          </cell>
          <cell r="G1634">
            <v>0</v>
          </cell>
        </row>
        <row r="1635">
          <cell r="A1635" t="str">
            <v>524E95530</v>
          </cell>
          <cell r="B1635">
            <v>0</v>
          </cell>
          <cell r="C1635" t="str">
            <v>FT</v>
          </cell>
          <cell r="D1635" t="str">
            <v>DRILLED SHAFTS, 96" DIAMETER WITH QC/QA</v>
          </cell>
          <cell r="F1635">
            <v>0</v>
          </cell>
          <cell r="G1635">
            <v>0</v>
          </cell>
        </row>
        <row r="1636">
          <cell r="A1636" t="str">
            <v>524E95532</v>
          </cell>
          <cell r="B1636">
            <v>0</v>
          </cell>
          <cell r="C1636" t="str">
            <v>FT</v>
          </cell>
          <cell r="D1636" t="str">
            <v>DRILLED SHAFTS, 96" DIAMETER, ABOVE BEDROCK WITH QC/QA</v>
          </cell>
          <cell r="F1636">
            <v>0</v>
          </cell>
          <cell r="G1636">
            <v>0</v>
          </cell>
        </row>
        <row r="1637">
          <cell r="A1637" t="str">
            <v>524E95533</v>
          </cell>
          <cell r="B1637">
            <v>0</v>
          </cell>
          <cell r="C1637" t="str">
            <v>FT</v>
          </cell>
          <cell r="D1637" t="str">
            <v>DRILLED SHAFTS, 96" DIAMETER, ABOVE BEDROCK WITH QC/QA, AS PER PLAN</v>
          </cell>
          <cell r="F1637">
            <v>0</v>
          </cell>
          <cell r="G1637">
            <v>0</v>
          </cell>
        </row>
        <row r="1638">
          <cell r="A1638" t="str">
            <v>524E95534</v>
          </cell>
          <cell r="B1638">
            <v>0</v>
          </cell>
          <cell r="C1638" t="str">
            <v>FT</v>
          </cell>
          <cell r="D1638" t="str">
            <v>DRILLED SHAFTS, 96" DIAMETER, INTO BEDROCK WITH QC/QA</v>
          </cell>
          <cell r="F1638">
            <v>0</v>
          </cell>
          <cell r="G1638">
            <v>0</v>
          </cell>
        </row>
        <row r="1639">
          <cell r="A1639" t="str">
            <v>524E95535</v>
          </cell>
          <cell r="B1639">
            <v>0</v>
          </cell>
          <cell r="C1639" t="str">
            <v>FT</v>
          </cell>
          <cell r="D1639" t="str">
            <v>DRILLED SHAFTS, 96" DIAMETER, INTO BEDROCK WITH QC/QA, AS PER PLAN</v>
          </cell>
          <cell r="F1639">
            <v>0</v>
          </cell>
          <cell r="G1639">
            <v>0</v>
          </cell>
        </row>
        <row r="1640">
          <cell r="A1640" t="str">
            <v>524E95542</v>
          </cell>
          <cell r="C1640" t="str">
            <v>FT</v>
          </cell>
          <cell r="D1640" t="str">
            <v>DRILLED SHAFTS, 102" DIAMETER, ABOVE BEDROCK WITH QC/QA</v>
          </cell>
          <cell r="F1640">
            <v>0</v>
          </cell>
          <cell r="G1640">
            <v>0</v>
          </cell>
        </row>
        <row r="1641">
          <cell r="A1641" t="str">
            <v>524E95543</v>
          </cell>
          <cell r="C1641" t="str">
            <v>FT</v>
          </cell>
          <cell r="D1641" t="str">
            <v>DRILLED SHAFTS, 102" DIAMETER, ABOVE BEDROCK WITH QC/QA, AS PER PLAN</v>
          </cell>
          <cell r="F1641">
            <v>0</v>
          </cell>
          <cell r="G1641">
            <v>0</v>
          </cell>
        </row>
        <row r="1642">
          <cell r="A1642" t="str">
            <v>526E10000</v>
          </cell>
          <cell r="C1642" t="str">
            <v>SY</v>
          </cell>
          <cell r="D1642" t="str">
            <v>REINFORCED CONCRETE APPROACH SLABS (T=12")</v>
          </cell>
          <cell r="F1642">
            <v>0</v>
          </cell>
          <cell r="G1642">
            <v>0</v>
          </cell>
        </row>
        <row r="1643">
          <cell r="A1643" t="str">
            <v>526E10001</v>
          </cell>
          <cell r="C1643" t="str">
            <v>SY</v>
          </cell>
          <cell r="D1643" t="str">
            <v>REINFORCED CONCRETE APPROACH SLABS (T=12"), AS PER PLAN</v>
          </cell>
          <cell r="F1643">
            <v>0</v>
          </cell>
          <cell r="G1643">
            <v>0</v>
          </cell>
        </row>
        <row r="1644">
          <cell r="A1644" t="str">
            <v>526E10010</v>
          </cell>
          <cell r="C1644" t="str">
            <v>SY</v>
          </cell>
          <cell r="D1644" t="str">
            <v>REINFORCED CONCRETE APPROACH SLABS WITH QC/QA (T=12")</v>
          </cell>
          <cell r="F1644">
            <v>0</v>
          </cell>
          <cell r="G1644">
            <v>0</v>
          </cell>
        </row>
        <row r="1645">
          <cell r="A1645" t="str">
            <v>526E10011</v>
          </cell>
          <cell r="C1645" t="str">
            <v>SY</v>
          </cell>
          <cell r="D1645" t="str">
            <v>REINFORCED CONCRETE APPROACH SLABS WITH QC/QA (T=12"), AS PER PLAN</v>
          </cell>
          <cell r="F1645">
            <v>0</v>
          </cell>
          <cell r="G1645">
            <v>0</v>
          </cell>
        </row>
        <row r="1646">
          <cell r="A1646" t="str">
            <v>526E15000</v>
          </cell>
          <cell r="C1646" t="str">
            <v>SY</v>
          </cell>
          <cell r="D1646" t="str">
            <v>REINFORCED CONCRETE APPROACH SLABS (T=13")</v>
          </cell>
          <cell r="F1646">
            <v>0</v>
          </cell>
          <cell r="G1646">
            <v>0</v>
          </cell>
        </row>
        <row r="1647">
          <cell r="A1647" t="str">
            <v>526E15001</v>
          </cell>
          <cell r="C1647" t="str">
            <v>SY</v>
          </cell>
          <cell r="D1647" t="str">
            <v>REINFORCED CONCRETE APPROACH SLABS (T=13"), AS PER PLAN</v>
          </cell>
          <cell r="F1647">
            <v>0</v>
          </cell>
          <cell r="G1647">
            <v>0</v>
          </cell>
        </row>
        <row r="1648">
          <cell r="A1648" t="str">
            <v>526E15010</v>
          </cell>
          <cell r="B1648">
            <v>0</v>
          </cell>
          <cell r="C1648" t="str">
            <v>SY</v>
          </cell>
          <cell r="D1648" t="str">
            <v>RIPRAP, TYPE D</v>
          </cell>
          <cell r="F1648">
            <v>0</v>
          </cell>
          <cell r="G1648">
            <v>0</v>
          </cell>
        </row>
        <row r="1649">
          <cell r="A1649" t="str">
            <v>526E15011</v>
          </cell>
          <cell r="B1649">
            <v>0</v>
          </cell>
          <cell r="C1649" t="str">
            <v>SY</v>
          </cell>
          <cell r="D1649" t="str">
            <v>RIPRAP, TYPE D, AS PER PLAN</v>
          </cell>
          <cell r="F1649">
            <v>0</v>
          </cell>
          <cell r="G1649">
            <v>0</v>
          </cell>
        </row>
        <row r="1650">
          <cell r="A1650" t="str">
            <v>526E25000</v>
          </cell>
          <cell r="B1650">
            <v>0</v>
          </cell>
          <cell r="C1650" t="str">
            <v>SY</v>
          </cell>
          <cell r="D1650" t="str">
            <v>RIPRAP, WITH GROUT</v>
          </cell>
          <cell r="F1650">
            <v>0</v>
          </cell>
          <cell r="G1650">
            <v>0</v>
          </cell>
        </row>
        <row r="1651">
          <cell r="A1651" t="str">
            <v>526E25001</v>
          </cell>
          <cell r="B1651">
            <v>0</v>
          </cell>
          <cell r="C1651" t="str">
            <v>SY</v>
          </cell>
          <cell r="D1651" t="str">
            <v>RIPRAP, WITH GROUT, AS PER PLAN</v>
          </cell>
          <cell r="F1651">
            <v>0</v>
          </cell>
          <cell r="G1651">
            <v>0</v>
          </cell>
        </row>
        <row r="1652">
          <cell r="A1652" t="str">
            <v>526E25010</v>
          </cell>
          <cell r="B1652">
            <v>0</v>
          </cell>
          <cell r="C1652" t="str">
            <v>SY</v>
          </cell>
          <cell r="D1652" t="str">
            <v>CRUSHED AGGREGATE SLOPE PROTECTION</v>
          </cell>
          <cell r="F1652">
            <v>0</v>
          </cell>
          <cell r="G1652">
            <v>0</v>
          </cell>
        </row>
        <row r="1653">
          <cell r="A1653" t="str">
            <v>526E25011</v>
          </cell>
          <cell r="B1653">
            <v>0</v>
          </cell>
          <cell r="C1653" t="str">
            <v>SY</v>
          </cell>
          <cell r="D1653" t="str">
            <v>CRUSHED AGGREGATE SLOPE PROTECTION, AS PER PLAN</v>
          </cell>
          <cell r="F1653">
            <v>0</v>
          </cell>
          <cell r="G1653">
            <v>0</v>
          </cell>
        </row>
        <row r="1654">
          <cell r="A1654" t="str">
            <v>526E30000</v>
          </cell>
          <cell r="B1654">
            <v>0</v>
          </cell>
          <cell r="C1654" t="str">
            <v>CY</v>
          </cell>
          <cell r="D1654" t="str">
            <v>CRUSHED AGGREGATE SLOPE PROTECTION</v>
          </cell>
          <cell r="F1654">
            <v>0</v>
          </cell>
          <cell r="G1654">
            <v>0</v>
          </cell>
        </row>
        <row r="1655">
          <cell r="A1655" t="str">
            <v>526E30001</v>
          </cell>
          <cell r="B1655">
            <v>0</v>
          </cell>
          <cell r="C1655" t="str">
            <v>CY</v>
          </cell>
          <cell r="D1655" t="str">
            <v>CRUSHED AGGREGATE SLOPE PROTECTION, AS PER PLAN</v>
          </cell>
          <cell r="F1655">
            <v>0</v>
          </cell>
          <cell r="G1655">
            <v>0</v>
          </cell>
        </row>
        <row r="1656">
          <cell r="A1656" t="str">
            <v>526E30010</v>
          </cell>
          <cell r="B1656">
            <v>0</v>
          </cell>
          <cell r="C1656" t="str">
            <v>SY</v>
          </cell>
          <cell r="D1656" t="str">
            <v>CONCRETE SLOPE PROTECTION</v>
          </cell>
          <cell r="F1656">
            <v>0</v>
          </cell>
          <cell r="G1656">
            <v>0</v>
          </cell>
        </row>
        <row r="1657">
          <cell r="A1657" t="str">
            <v>526E30011</v>
          </cell>
          <cell r="B1657">
            <v>0</v>
          </cell>
          <cell r="C1657" t="str">
            <v>SY</v>
          </cell>
          <cell r="D1657" t="str">
            <v>CONCRETE SLOPE PROTECTION, AS PER PLAN</v>
          </cell>
          <cell r="F1657">
            <v>0</v>
          </cell>
          <cell r="G1657">
            <v>0</v>
          </cell>
        </row>
        <row r="1658">
          <cell r="A1658" t="str">
            <v>526E35000</v>
          </cell>
          <cell r="B1658">
            <v>0</v>
          </cell>
          <cell r="C1658" t="str">
            <v>SY</v>
          </cell>
          <cell r="D1658" t="str">
            <v>TIED CONCRETE BLOCK MAT, TYPE 1</v>
          </cell>
          <cell r="F1658">
            <v>0</v>
          </cell>
          <cell r="G1658">
            <v>0</v>
          </cell>
        </row>
        <row r="1659">
          <cell r="A1659" t="str">
            <v>526E35001</v>
          </cell>
          <cell r="B1659">
            <v>0</v>
          </cell>
          <cell r="C1659" t="str">
            <v>SY</v>
          </cell>
          <cell r="D1659" t="str">
            <v>TIED CONCRETE BLOCK MAT, TYPE 1, AS PER PLAN</v>
          </cell>
          <cell r="F1659">
            <v>0</v>
          </cell>
          <cell r="G1659">
            <v>0</v>
          </cell>
        </row>
        <row r="1660">
          <cell r="A1660" t="str">
            <v>526E35010</v>
          </cell>
          <cell r="B1660">
            <v>0</v>
          </cell>
          <cell r="C1660" t="str">
            <v>SY</v>
          </cell>
          <cell r="D1660" t="str">
            <v>TIED CONCRETE BLOCK MAT, TYPE 2</v>
          </cell>
          <cell r="F1660">
            <v>0</v>
          </cell>
          <cell r="G1660">
            <v>0</v>
          </cell>
        </row>
        <row r="1661">
          <cell r="A1661" t="str">
            <v>526E90010</v>
          </cell>
          <cell r="B1661">
            <v>0</v>
          </cell>
          <cell r="C1661" t="str">
            <v>SY</v>
          </cell>
          <cell r="D1661" t="str">
            <v>TIED CONCRETE BLOCK MAT, TYPE 2, AS PER PLAN</v>
          </cell>
          <cell r="F1661">
            <v>0</v>
          </cell>
          <cell r="G1661">
            <v>0</v>
          </cell>
        </row>
        <row r="1662">
          <cell r="A1662" t="str">
            <v>526E90011</v>
          </cell>
          <cell r="B1662">
            <v>0</v>
          </cell>
          <cell r="C1662" t="str">
            <v>SY</v>
          </cell>
          <cell r="D1662" t="str">
            <v>TIED CONCRETE BLOCK MAT, TYPE 3</v>
          </cell>
          <cell r="F1662">
            <v>0</v>
          </cell>
          <cell r="G1662">
            <v>0</v>
          </cell>
        </row>
        <row r="1663">
          <cell r="A1663" t="str">
            <v>526E90020</v>
          </cell>
          <cell r="B1663">
            <v>0</v>
          </cell>
          <cell r="C1663" t="str">
            <v>SY</v>
          </cell>
          <cell r="D1663" t="str">
            <v>TIED CONCRETE BLOCK MAT, TYPE 3, AS PER PLAN</v>
          </cell>
          <cell r="F1663">
            <v>0</v>
          </cell>
          <cell r="G1663">
            <v>0</v>
          </cell>
        </row>
        <row r="1664">
          <cell r="A1664" t="str">
            <v>526E90021</v>
          </cell>
          <cell r="B1664">
            <v>0</v>
          </cell>
          <cell r="C1664" t="str">
            <v>SY</v>
          </cell>
          <cell r="D1664" t="str">
            <v>SLOPE PROTECTION, MISC.:</v>
          </cell>
          <cell r="F1664">
            <v>0</v>
          </cell>
          <cell r="G1664">
            <v>0</v>
          </cell>
        </row>
        <row r="1665">
          <cell r="A1665" t="str">
            <v>526E90030</v>
          </cell>
          <cell r="B1665">
            <v>0</v>
          </cell>
          <cell r="C1665" t="str">
            <v>CY</v>
          </cell>
          <cell r="D1665" t="str">
            <v>SLOPE PROTECTION, MISC.</v>
          </cell>
          <cell r="F1665">
            <v>0</v>
          </cell>
          <cell r="G1665">
            <v>0</v>
          </cell>
        </row>
        <row r="1666">
          <cell r="A1666" t="str">
            <v>526E90031</v>
          </cell>
          <cell r="B1666">
            <v>0</v>
          </cell>
          <cell r="C1666" t="str">
            <v>LS</v>
          </cell>
          <cell r="D1666" t="str">
            <v>SLOPE PROTECTION, MISC.</v>
          </cell>
          <cell r="F1666">
            <v>0</v>
          </cell>
          <cell r="G1666">
            <v>0</v>
          </cell>
        </row>
        <row r="1667">
          <cell r="A1667" t="str">
            <v>526E98100</v>
          </cell>
          <cell r="B1667">
            <v>0</v>
          </cell>
          <cell r="C1667" t="str">
            <v>SY</v>
          </cell>
          <cell r="D1667" t="str">
            <v>ARTICULATING CONCRETE BLOCK REVETMENT SYSTEM, TYPE 1</v>
          </cell>
          <cell r="F1667">
            <v>1</v>
          </cell>
          <cell r="G1667">
            <v>0</v>
          </cell>
        </row>
        <row r="1668">
          <cell r="A1668" t="str">
            <v>526E98200</v>
          </cell>
          <cell r="B1668">
            <v>0</v>
          </cell>
          <cell r="C1668" t="str">
            <v>SY</v>
          </cell>
          <cell r="D1668" t="str">
            <v>ARTICULATING CONCRETE BLOCK REVETMENT SYSTEM, TYPE 1, AS PER PLAN</v>
          </cell>
          <cell r="F1668">
            <v>1</v>
          </cell>
          <cell r="G1668">
            <v>0</v>
          </cell>
        </row>
        <row r="1669">
          <cell r="A1669" t="str">
            <v>530E00200</v>
          </cell>
          <cell r="B1669" t="str">
            <v>Y</v>
          </cell>
          <cell r="C1669" t="str">
            <v>SY</v>
          </cell>
          <cell r="D1669" t="str">
            <v>ARTICULATING CONCRETE BLOCK REVETMENT SYSTEM, TYPE 2</v>
          </cell>
          <cell r="F1669">
            <v>1</v>
          </cell>
          <cell r="G1669">
            <v>0</v>
          </cell>
        </row>
        <row r="1670">
          <cell r="A1670" t="str">
            <v>530E00300</v>
          </cell>
          <cell r="B1670" t="str">
            <v>Y</v>
          </cell>
          <cell r="C1670" t="str">
            <v>SY</v>
          </cell>
          <cell r="D1670" t="str">
            <v>ARTICULATING CONCRETE BLOCK REVETMENT SYSTEM, TYPE 2, AS PER PLAN</v>
          </cell>
          <cell r="F1670">
            <v>1</v>
          </cell>
          <cell r="G1670">
            <v>0</v>
          </cell>
        </row>
        <row r="1671">
          <cell r="A1671" t="str">
            <v>530E00400</v>
          </cell>
          <cell r="B1671" t="str">
            <v>Y</v>
          </cell>
          <cell r="C1671" t="str">
            <v>SY</v>
          </cell>
          <cell r="D1671" t="str">
            <v>ARTICULATING CONCRETE BLOCK REVETMENT SYSTEM, TYPE 3</v>
          </cell>
          <cell r="F1671">
            <v>1</v>
          </cell>
          <cell r="G1671">
            <v>0</v>
          </cell>
        </row>
        <row r="1672">
          <cell r="A1672" t="str">
            <v>530E00500</v>
          </cell>
          <cell r="B1672" t="str">
            <v>Y</v>
          </cell>
          <cell r="C1672" t="str">
            <v>SY</v>
          </cell>
          <cell r="D1672" t="str">
            <v>ARTICULATING CONCRETE BLOCK REVETMENT SYSTEM, TYPE 3, AS PER PLAN</v>
          </cell>
          <cell r="F1672">
            <v>1</v>
          </cell>
          <cell r="G1672">
            <v>0</v>
          </cell>
        </row>
        <row r="1673">
          <cell r="A1673" t="str">
            <v>530E00510</v>
          </cell>
          <cell r="B1673" t="str">
            <v>Y</v>
          </cell>
          <cell r="C1673" t="str">
            <v>CY</v>
          </cell>
          <cell r="D1673" t="str">
            <v>DUMPED ROCK FILL, TYPE A</v>
          </cell>
          <cell r="F1673">
            <v>1</v>
          </cell>
          <cell r="G1673">
            <v>0</v>
          </cell>
        </row>
        <row r="1674">
          <cell r="A1674" t="str">
            <v>530E00520</v>
          </cell>
          <cell r="B1674" t="str">
            <v>Y</v>
          </cell>
          <cell r="C1674" t="str">
            <v>CY</v>
          </cell>
          <cell r="D1674" t="str">
            <v>DUMPED ROCK FILL, TYPE A, AS PER PLAN</v>
          </cell>
          <cell r="F1674">
            <v>1</v>
          </cell>
          <cell r="G1674">
            <v>0</v>
          </cell>
        </row>
        <row r="1675">
          <cell r="A1675" t="str">
            <v>530E00600</v>
          </cell>
          <cell r="B1675" t="str">
            <v>Y</v>
          </cell>
          <cell r="C1675" t="str">
            <v>CY</v>
          </cell>
          <cell r="D1675" t="str">
            <v>DUMPED ROCK FILL, TYPE B</v>
          </cell>
          <cell r="F1675">
            <v>1</v>
          </cell>
          <cell r="G1675">
            <v>0</v>
          </cell>
        </row>
        <row r="1676">
          <cell r="A1676" t="str">
            <v>530E00800</v>
          </cell>
          <cell r="B1676" t="str">
            <v>Y</v>
          </cell>
          <cell r="C1676" t="str">
            <v>CY</v>
          </cell>
          <cell r="D1676" t="str">
            <v>DUMPED ROCK FILL, TYPE B, AS PER PLAN</v>
          </cell>
          <cell r="F1676">
            <v>1</v>
          </cell>
          <cell r="G1676">
            <v>0</v>
          </cell>
        </row>
        <row r="1677">
          <cell r="A1677" t="str">
            <v>530E00900</v>
          </cell>
          <cell r="B1677" t="str">
            <v>Y</v>
          </cell>
          <cell r="C1677" t="str">
            <v>CY</v>
          </cell>
          <cell r="D1677" t="str">
            <v>DUMPED ROCK FILL, TYPE C</v>
          </cell>
          <cell r="F1677">
            <v>1</v>
          </cell>
          <cell r="G1677">
            <v>0</v>
          </cell>
        </row>
        <row r="1678">
          <cell r="A1678" t="str">
            <v>530E01100</v>
          </cell>
          <cell r="B1678" t="str">
            <v>Y</v>
          </cell>
          <cell r="C1678" t="str">
            <v>CY</v>
          </cell>
          <cell r="D1678" t="str">
            <v>DUMPED ROCK FILL, TYPE C, AS PER PLAN</v>
          </cell>
          <cell r="F1678">
            <v>1</v>
          </cell>
          <cell r="G1678">
            <v>0</v>
          </cell>
        </row>
        <row r="1679">
          <cell r="A1679" t="str">
            <v>530E01200</v>
          </cell>
          <cell r="B1679" t="str">
            <v>Y</v>
          </cell>
          <cell r="C1679" t="str">
            <v>CY</v>
          </cell>
          <cell r="D1679" t="str">
            <v>DUMPED ROCK FILL, TYPE D</v>
          </cell>
          <cell r="F1679">
            <v>1</v>
          </cell>
          <cell r="G1679">
            <v>0</v>
          </cell>
        </row>
        <row r="1680">
          <cell r="A1680" t="str">
            <v>530E01300</v>
          </cell>
          <cell r="B1680" t="str">
            <v>Y</v>
          </cell>
          <cell r="C1680" t="str">
            <v>CY</v>
          </cell>
          <cell r="D1680" t="str">
            <v>DUMPED ROCK FILL, TYPE D, AS PER PLAN</v>
          </cell>
          <cell r="F1680">
            <v>1</v>
          </cell>
          <cell r="G1680">
            <v>0</v>
          </cell>
        </row>
        <row r="1681">
          <cell r="A1681" t="str">
            <v>530E01400</v>
          </cell>
          <cell r="B1681" t="str">
            <v>Y</v>
          </cell>
          <cell r="C1681" t="str">
            <v>CY</v>
          </cell>
          <cell r="D1681" t="str">
            <v>DUMPED ROCK FILL</v>
          </cell>
          <cell r="F1681">
            <v>1</v>
          </cell>
          <cell r="G1681">
            <v>0</v>
          </cell>
        </row>
        <row r="1682">
          <cell r="A1682" t="str">
            <v>530E10500</v>
          </cell>
          <cell r="B1682" t="str">
            <v>Y</v>
          </cell>
          <cell r="C1682" t="str">
            <v>CY</v>
          </cell>
          <cell r="D1682" t="str">
            <v>DUMPED ROCK FILL, AS PER PLAN</v>
          </cell>
          <cell r="F1682">
            <v>1</v>
          </cell>
          <cell r="G1682">
            <v>0</v>
          </cell>
        </row>
        <row r="1683">
          <cell r="A1683" t="str">
            <v>530E10600</v>
          </cell>
          <cell r="B1683" t="str">
            <v>Y</v>
          </cell>
          <cell r="C1683" t="str">
            <v>TON</v>
          </cell>
          <cell r="D1683" t="str">
            <v>DUMPED ROCK FILL, MISC.:</v>
          </cell>
          <cell r="F1683">
            <v>1</v>
          </cell>
          <cell r="G1683" t="str">
            <v>ADD SUPPLEMENTAL DESCRIPTION</v>
          </cell>
        </row>
        <row r="1684">
          <cell r="A1684" t="str">
            <v>530E10700</v>
          </cell>
          <cell r="B1684" t="str">
            <v>Y</v>
          </cell>
          <cell r="C1684" t="str">
            <v>CY</v>
          </cell>
          <cell r="D1684" t="str">
            <v>ROCK CHANNEL PROTECTION, TYPE A WITH FILTER</v>
          </cell>
          <cell r="F1684">
            <v>1</v>
          </cell>
          <cell r="G1684">
            <v>0</v>
          </cell>
        </row>
        <row r="1685">
          <cell r="A1685" t="str">
            <v>530E11000</v>
          </cell>
          <cell r="B1685" t="str">
            <v>Y</v>
          </cell>
          <cell r="C1685" t="str">
            <v>CY</v>
          </cell>
          <cell r="D1685" t="str">
            <v>ROCK CHANNEL PROTECTION, TYPE A WITH FILTER, AS PER PLAN</v>
          </cell>
          <cell r="F1685">
            <v>0</v>
          </cell>
          <cell r="G1685">
            <v>0</v>
          </cell>
        </row>
        <row r="1686">
          <cell r="A1686" t="str">
            <v>530E13000</v>
          </cell>
          <cell r="B1686" t="str">
            <v>Y</v>
          </cell>
          <cell r="C1686" t="str">
            <v>CY</v>
          </cell>
          <cell r="D1686" t="str">
            <v>ROCK CHANNEL PROTECTION, TYPE A WITH GEOTEXTILE FABRIC</v>
          </cell>
          <cell r="F1686">
            <v>0</v>
          </cell>
          <cell r="G1686">
            <v>0</v>
          </cell>
        </row>
        <row r="1687">
          <cell r="A1687" t="str">
            <v>530E14000</v>
          </cell>
          <cell r="B1687" t="str">
            <v>Y</v>
          </cell>
          <cell r="C1687" t="str">
            <v>CY</v>
          </cell>
          <cell r="D1687" t="str">
            <v>ROCK CHANNEL PROTECTION, TYPE A WITH GEOTEXTILE FABRIC, AS PER PLAN</v>
          </cell>
          <cell r="F1687">
            <v>0</v>
          </cell>
          <cell r="G1687">
            <v>0</v>
          </cell>
        </row>
        <row r="1688">
          <cell r="A1688" t="str">
            <v>530E14010</v>
          </cell>
          <cell r="B1688" t="str">
            <v>Y</v>
          </cell>
          <cell r="C1688" t="str">
            <v>CY</v>
          </cell>
          <cell r="D1688" t="str">
            <v>ROCK CHANNEL PROTECTION, TYPE A WITH AGGREGATE FILTER</v>
          </cell>
          <cell r="F1688">
            <v>0</v>
          </cell>
          <cell r="G1688">
            <v>0</v>
          </cell>
        </row>
        <row r="1689">
          <cell r="A1689" t="str">
            <v>530E99010</v>
          </cell>
          <cell r="B1689" t="str">
            <v>Y</v>
          </cell>
          <cell r="C1689" t="str">
            <v>CY</v>
          </cell>
          <cell r="D1689" t="str">
            <v>ROCK CHANNEL PROTECTION, TYPE A WITH AGGREGATE FILTER, AS PER PLAN</v>
          </cell>
          <cell r="F1689">
            <v>0</v>
          </cell>
          <cell r="G1689">
            <v>0</v>
          </cell>
        </row>
        <row r="1690">
          <cell r="A1690" t="str">
            <v>530E99020</v>
          </cell>
          <cell r="B1690" t="str">
            <v>Y</v>
          </cell>
          <cell r="C1690" t="str">
            <v>CY</v>
          </cell>
          <cell r="D1690" t="str">
            <v>ROCK CHANNEL PROTECTION, TYPE B WITH FILTER</v>
          </cell>
          <cell r="F1690">
            <v>0</v>
          </cell>
          <cell r="G1690">
            <v>0</v>
          </cell>
        </row>
        <row r="1691">
          <cell r="A1691" t="str">
            <v>530E99040</v>
          </cell>
          <cell r="B1691" t="str">
            <v>Y</v>
          </cell>
          <cell r="C1691" t="str">
            <v>CY</v>
          </cell>
          <cell r="D1691" t="str">
            <v>ROCK CHANNEL PROTECTION, TYPE B WITH FILTER, AS PER PLAN</v>
          </cell>
          <cell r="F1691">
            <v>0</v>
          </cell>
          <cell r="G1691">
            <v>0</v>
          </cell>
        </row>
        <row r="1692">
          <cell r="A1692" t="str">
            <v>530E99050</v>
          </cell>
          <cell r="B1692" t="str">
            <v>Y</v>
          </cell>
          <cell r="C1692" t="str">
            <v>CY</v>
          </cell>
          <cell r="D1692" t="str">
            <v>ROCK CHANNEL PROTECTION, TYPE B WITH GEOTEXTILE FABRIC</v>
          </cell>
          <cell r="F1692">
            <v>0</v>
          </cell>
          <cell r="G1692">
            <v>0</v>
          </cell>
        </row>
        <row r="1693">
          <cell r="A1693" t="str">
            <v>530E99100</v>
          </cell>
          <cell r="B1693" t="str">
            <v>Y</v>
          </cell>
          <cell r="C1693" t="str">
            <v>CY</v>
          </cell>
          <cell r="D1693" t="str">
            <v>ROCK CHANNEL PROTECTION, TYPE B WITH GEOTEXTILE FABRIC, AS PER PLAN</v>
          </cell>
          <cell r="F1693">
            <v>0</v>
          </cell>
          <cell r="G1693">
            <v>0</v>
          </cell>
        </row>
        <row r="1694">
          <cell r="A1694" t="str">
            <v>601E10000</v>
          </cell>
          <cell r="B1694">
            <v>0</v>
          </cell>
          <cell r="C1694" t="str">
            <v>CY</v>
          </cell>
          <cell r="D1694" t="str">
            <v>ROCK CHANNEL PROTECTION, TYPE B WITH AGGREGATE FILTER</v>
          </cell>
          <cell r="F1694">
            <v>0</v>
          </cell>
          <cell r="G1694">
            <v>0</v>
          </cell>
        </row>
        <row r="1695">
          <cell r="A1695" t="str">
            <v>601E10001</v>
          </cell>
          <cell r="B1695">
            <v>0</v>
          </cell>
          <cell r="C1695" t="str">
            <v>CY</v>
          </cell>
          <cell r="D1695" t="str">
            <v>ROCK CHANNEL PROTECTION, TYPE B WITH AGGREGATE FILTER, AS PER PLAN</v>
          </cell>
          <cell r="F1695">
            <v>0</v>
          </cell>
          <cell r="G1695">
            <v>0</v>
          </cell>
        </row>
        <row r="1696">
          <cell r="A1696" t="str">
            <v>601E10970</v>
          </cell>
          <cell r="B1696">
            <v>0</v>
          </cell>
          <cell r="C1696" t="str">
            <v>CY</v>
          </cell>
          <cell r="D1696" t="str">
            <v>ROCK CHANNEL PROTECTION, TYPE C WITH FILTER</v>
          </cell>
          <cell r="F1696">
            <v>0</v>
          </cell>
          <cell r="G1696">
            <v>0</v>
          </cell>
        </row>
        <row r="1697">
          <cell r="A1697" t="str">
            <v>601E10971</v>
          </cell>
          <cell r="B1697">
            <v>0</v>
          </cell>
          <cell r="C1697" t="str">
            <v>CY</v>
          </cell>
          <cell r="D1697" t="str">
            <v>ROCK CHANNEL PROTECTION, TYPE C WITH FILTER, AS PER PLAN</v>
          </cell>
          <cell r="F1697">
            <v>0</v>
          </cell>
          <cell r="G1697">
            <v>0</v>
          </cell>
        </row>
        <row r="1698">
          <cell r="A1698" t="str">
            <v>601E10980</v>
          </cell>
          <cell r="B1698">
            <v>0</v>
          </cell>
          <cell r="C1698" t="str">
            <v>CY</v>
          </cell>
          <cell r="D1698" t="str">
            <v>ROCK CHANNEL PROTECTION, TYPE C WITH GEOTEXTILE FABRIC</v>
          </cell>
          <cell r="F1698">
            <v>0</v>
          </cell>
          <cell r="G1698">
            <v>0</v>
          </cell>
        </row>
        <row r="1699">
          <cell r="A1699" t="str">
            <v>601E10981</v>
          </cell>
          <cell r="B1699">
            <v>0</v>
          </cell>
          <cell r="C1699" t="str">
            <v>CY</v>
          </cell>
          <cell r="D1699" t="str">
            <v>ROCK CHANNEL PROTECTION, TYPE C WITH GEOTEXTILE FABRIC, AS PER PLAN</v>
          </cell>
          <cell r="F1699">
            <v>0</v>
          </cell>
          <cell r="G1699">
            <v>0</v>
          </cell>
        </row>
        <row r="1700">
          <cell r="A1700" t="str">
            <v>601E10990</v>
          </cell>
          <cell r="C1700" t="str">
            <v>SY</v>
          </cell>
          <cell r="D1700" t="str">
            <v>RIPRAP, TYPE C</v>
          </cell>
          <cell r="F1700">
            <v>0</v>
          </cell>
          <cell r="G1700">
            <v>0</v>
          </cell>
        </row>
        <row r="1701">
          <cell r="A1701" t="str">
            <v>601E10991</v>
          </cell>
          <cell r="C1701" t="str">
            <v>SY</v>
          </cell>
          <cell r="D1701" t="str">
            <v>RIPRAP, TYPE C, AS PER PLAN</v>
          </cell>
          <cell r="F1701">
            <v>0</v>
          </cell>
          <cell r="G1701">
            <v>0</v>
          </cell>
        </row>
        <row r="1702">
          <cell r="A1702" t="str">
            <v>601E11000</v>
          </cell>
          <cell r="C1702" t="str">
            <v>SY</v>
          </cell>
          <cell r="D1702" t="str">
            <v>RIPRAP, TYPE D</v>
          </cell>
          <cell r="F1702">
            <v>0</v>
          </cell>
          <cell r="G1702">
            <v>0</v>
          </cell>
        </row>
        <row r="1703">
          <cell r="A1703" t="str">
            <v>601E11001</v>
          </cell>
          <cell r="C1703" t="str">
            <v>SY</v>
          </cell>
          <cell r="D1703" t="str">
            <v>RIPRAP, TYPE D, AS PER PLAN</v>
          </cell>
          <cell r="F1703">
            <v>0</v>
          </cell>
          <cell r="G1703">
            <v>0</v>
          </cell>
        </row>
        <row r="1704">
          <cell r="A1704" t="str">
            <v>601E12000</v>
          </cell>
          <cell r="C1704" t="str">
            <v>SY</v>
          </cell>
          <cell r="D1704" t="str">
            <v>RIPRAP, WITH GROUT</v>
          </cell>
          <cell r="F1704">
            <v>0</v>
          </cell>
          <cell r="G1704">
            <v>0</v>
          </cell>
        </row>
        <row r="1705">
          <cell r="A1705" t="str">
            <v>601E12001</v>
          </cell>
          <cell r="C1705" t="str">
            <v>SY</v>
          </cell>
          <cell r="D1705" t="str">
            <v>RIPRAP, WITH GROUT, AS PER PLAN</v>
          </cell>
          <cell r="F1705">
            <v>0</v>
          </cell>
          <cell r="G1705">
            <v>0</v>
          </cell>
        </row>
        <row r="1706">
          <cell r="A1706" t="str">
            <v>601E20000</v>
          </cell>
          <cell r="C1706" t="str">
            <v>SY</v>
          </cell>
          <cell r="D1706" t="str">
            <v>CRUSHED AGGREGATE SLOPE PROTECTION</v>
          </cell>
          <cell r="F1706">
            <v>0</v>
          </cell>
          <cell r="G1706">
            <v>0</v>
          </cell>
        </row>
        <row r="1707">
          <cell r="A1707" t="str">
            <v>601E20001</v>
          </cell>
          <cell r="C1707" t="str">
            <v>SY</v>
          </cell>
          <cell r="D1707" t="str">
            <v>CRUSHED AGGREGATE SLOPE PROTECTION, AS PER PLAN</v>
          </cell>
          <cell r="F1707">
            <v>0</v>
          </cell>
          <cell r="G1707">
            <v>0</v>
          </cell>
        </row>
        <row r="1708">
          <cell r="A1708" t="str">
            <v>601E20010</v>
          </cell>
          <cell r="C1708" t="str">
            <v>CY</v>
          </cell>
          <cell r="D1708" t="str">
            <v>CRUSHED AGGREGATE SLOPE PROTECTION</v>
          </cell>
          <cell r="F1708">
            <v>0</v>
          </cell>
          <cell r="G1708">
            <v>0</v>
          </cell>
        </row>
        <row r="1709">
          <cell r="A1709" t="str">
            <v>601E20011</v>
          </cell>
          <cell r="C1709" t="str">
            <v>CY</v>
          </cell>
          <cell r="D1709" t="str">
            <v>CRUSHED AGGREGATE SLOPE PROTECTION, AS PER PLAN</v>
          </cell>
          <cell r="F1709">
            <v>0</v>
          </cell>
          <cell r="G1709">
            <v>0</v>
          </cell>
        </row>
        <row r="1710">
          <cell r="A1710" t="str">
            <v>601E21000</v>
          </cell>
          <cell r="C1710" t="str">
            <v>SY</v>
          </cell>
          <cell r="D1710" t="str">
            <v>CONCRETE SLOPE PROTECTION</v>
          </cell>
          <cell r="F1710">
            <v>0</v>
          </cell>
          <cell r="G1710">
            <v>0</v>
          </cell>
        </row>
        <row r="1711">
          <cell r="A1711" t="str">
            <v>601E21001</v>
          </cell>
          <cell r="C1711" t="str">
            <v>SY</v>
          </cell>
          <cell r="D1711" t="str">
            <v>CONCRETE SLOPE PROTECTION, AS PER PLAN</v>
          </cell>
          <cell r="F1711">
            <v>0</v>
          </cell>
          <cell r="G1711">
            <v>0</v>
          </cell>
        </row>
        <row r="1712">
          <cell r="A1712" t="str">
            <v>601E21050</v>
          </cell>
          <cell r="C1712" t="str">
            <v>SY</v>
          </cell>
          <cell r="D1712" t="str">
            <v>TIED CONCRETE BLOCK MAT WITH TYPE 1 UNDERLAYMENT</v>
          </cell>
          <cell r="F1712">
            <v>0</v>
          </cell>
          <cell r="G1712">
            <v>0</v>
          </cell>
        </row>
        <row r="1713">
          <cell r="A1713" t="str">
            <v>601E21051</v>
          </cell>
          <cell r="C1713" t="str">
            <v>SY</v>
          </cell>
          <cell r="D1713" t="str">
            <v>TIED CONCRETE BLOCK MAT WITH TYPE 1 UNDERLAYMENT, AS PER PLAN</v>
          </cell>
          <cell r="F1713">
            <v>0</v>
          </cell>
          <cell r="G1713">
            <v>0</v>
          </cell>
        </row>
        <row r="1714">
          <cell r="A1714" t="str">
            <v>601E21060</v>
          </cell>
          <cell r="C1714" t="str">
            <v>SY</v>
          </cell>
          <cell r="D1714" t="str">
            <v>TIED CONCRETE BLOCK MAT WITH TYPE 2 UNDERLAYMENT</v>
          </cell>
          <cell r="F1714">
            <v>0</v>
          </cell>
          <cell r="G1714">
            <v>0</v>
          </cell>
        </row>
        <row r="1715">
          <cell r="A1715" t="str">
            <v>601E21061</v>
          </cell>
          <cell r="C1715" t="str">
            <v>SY</v>
          </cell>
          <cell r="D1715" t="str">
            <v>TIED CONCRETE BLOCK MAT WITH TYPE 2 UNDERLAYMENT, AS PER PLAN</v>
          </cell>
          <cell r="F1715">
            <v>0</v>
          </cell>
          <cell r="G1715">
            <v>0</v>
          </cell>
        </row>
        <row r="1716">
          <cell r="A1716" t="str">
            <v>601E21100</v>
          </cell>
          <cell r="C1716" t="str">
            <v>SY</v>
          </cell>
          <cell r="D1716" t="str">
            <v>SLOPE PROTECTION, MISC.:</v>
          </cell>
          <cell r="F1716">
            <v>1</v>
          </cell>
          <cell r="G1716">
            <v>0</v>
          </cell>
        </row>
        <row r="1717">
          <cell r="A1717" t="str">
            <v>601E21150</v>
          </cell>
          <cell r="B1717">
            <v>0</v>
          </cell>
          <cell r="C1717" t="str">
            <v>CY</v>
          </cell>
          <cell r="D1717" t="str">
            <v>SLOPE PROTECTION, MISC.</v>
          </cell>
          <cell r="F1717">
            <v>1</v>
          </cell>
          <cell r="G1717">
            <v>0</v>
          </cell>
        </row>
        <row r="1718">
          <cell r="A1718" t="str">
            <v>601E21200</v>
          </cell>
          <cell r="C1718" t="str">
            <v>LS</v>
          </cell>
          <cell r="D1718" t="str">
            <v>SLOPE PROTECTION, MISC.</v>
          </cell>
          <cell r="F1718">
            <v>1</v>
          </cell>
          <cell r="G1718">
            <v>1</v>
          </cell>
        </row>
        <row r="1719">
          <cell r="A1719" t="str">
            <v>601E21900</v>
          </cell>
          <cell r="B1719" t="str">
            <v>Y</v>
          </cell>
          <cell r="C1719" t="str">
            <v>LS</v>
          </cell>
          <cell r="D1719" t="str">
            <v>ROCK CHANNEL PROTECTION, MISC.:</v>
          </cell>
          <cell r="F1719">
            <v>1</v>
          </cell>
          <cell r="G1719" t="str">
            <v>SPECIFY THICKNESS</v>
          </cell>
        </row>
        <row r="1720">
          <cell r="A1720" t="str">
            <v>601E23000</v>
          </cell>
          <cell r="C1720" t="str">
            <v>SY</v>
          </cell>
          <cell r="D1720" t="str">
            <v>ARTICULATING CONCRETE BLOCK REVETMENT SYSTEM, TYPE 1</v>
          </cell>
          <cell r="F1720">
            <v>0</v>
          </cell>
          <cell r="G1720">
            <v>0</v>
          </cell>
        </row>
        <row r="1721">
          <cell r="A1721" t="str">
            <v>601E23001</v>
          </cell>
          <cell r="C1721" t="str">
            <v>SY</v>
          </cell>
          <cell r="D1721" t="str">
            <v>ARTICULATING CONCRETE BLOCK REVETMENT SYSTEM, TYPE 1, AS PER PLAN</v>
          </cell>
          <cell r="F1721">
            <v>0</v>
          </cell>
          <cell r="G1721">
            <v>0</v>
          </cell>
        </row>
        <row r="1722">
          <cell r="A1722" t="str">
            <v>601E23010</v>
          </cell>
          <cell r="C1722" t="str">
            <v>SY</v>
          </cell>
          <cell r="D1722" t="str">
            <v>ARTICULATING CONCRETE BLOCK REVETMENT SYSTEM, TYPE 2</v>
          </cell>
          <cell r="F1722">
            <v>0</v>
          </cell>
          <cell r="G1722">
            <v>0</v>
          </cell>
        </row>
        <row r="1723">
          <cell r="A1723" t="str">
            <v>601E23011</v>
          </cell>
          <cell r="C1723" t="str">
            <v>SY</v>
          </cell>
          <cell r="D1723" t="str">
            <v>ARTICULATING CONCRETE BLOCK REVETMENT SYSTEM, TYPE 2, AS PER PLAN</v>
          </cell>
          <cell r="F1723">
            <v>0</v>
          </cell>
          <cell r="G1723">
            <v>0</v>
          </cell>
        </row>
        <row r="1724">
          <cell r="A1724" t="str">
            <v>601E23020</v>
          </cell>
          <cell r="C1724" t="str">
            <v>SY</v>
          </cell>
          <cell r="D1724" t="str">
            <v>ARTICULATING CONCRETE BLOCK REVETMENT SYSTEM, TYPE 3</v>
          </cell>
          <cell r="F1724">
            <v>0</v>
          </cell>
          <cell r="G1724">
            <v>0</v>
          </cell>
        </row>
        <row r="1725">
          <cell r="A1725" t="str">
            <v>601E23021</v>
          </cell>
          <cell r="C1725" t="str">
            <v>SY</v>
          </cell>
          <cell r="D1725" t="str">
            <v>ARTICULATING CONCRETE BLOCK REVETMENT SYSTEM, TYPE 3, AS PER PLAN</v>
          </cell>
          <cell r="F1725">
            <v>0</v>
          </cell>
          <cell r="G1725">
            <v>0</v>
          </cell>
        </row>
        <row r="1726">
          <cell r="A1726" t="str">
            <v>601E25000</v>
          </cell>
          <cell r="C1726" t="str">
            <v>CY</v>
          </cell>
          <cell r="D1726" t="str">
            <v>DUMPED ROCK FILL, TYPE A</v>
          </cell>
          <cell r="F1726">
            <v>0</v>
          </cell>
          <cell r="G1726">
            <v>0</v>
          </cell>
        </row>
        <row r="1727">
          <cell r="A1727" t="str">
            <v>601E25001</v>
          </cell>
          <cell r="C1727" t="str">
            <v>CY</v>
          </cell>
          <cell r="D1727" t="str">
            <v>DUMPED ROCK FILL, TYPE A, AS PER PLAN</v>
          </cell>
          <cell r="F1727">
            <v>0</v>
          </cell>
          <cell r="G1727">
            <v>0</v>
          </cell>
        </row>
        <row r="1728">
          <cell r="A1728" t="str">
            <v>601E26000</v>
          </cell>
          <cell r="C1728" t="str">
            <v>CY</v>
          </cell>
          <cell r="D1728" t="str">
            <v>DUMPED ROCK FILL, TYPE B</v>
          </cell>
          <cell r="F1728">
            <v>0</v>
          </cell>
          <cell r="G1728">
            <v>0</v>
          </cell>
        </row>
        <row r="1729">
          <cell r="A1729" t="str">
            <v>601E26001</v>
          </cell>
          <cell r="C1729" t="str">
            <v>CY</v>
          </cell>
          <cell r="D1729" t="str">
            <v>DUMPED ROCK FILL, TYPE B, AS PER PLAN</v>
          </cell>
          <cell r="F1729">
            <v>0</v>
          </cell>
          <cell r="G1729">
            <v>0</v>
          </cell>
        </row>
        <row r="1730">
          <cell r="A1730" t="str">
            <v>601E27000</v>
          </cell>
          <cell r="C1730" t="str">
            <v>CY</v>
          </cell>
          <cell r="D1730" t="str">
            <v>DUMPED ROCK FILL, TYPE C</v>
          </cell>
          <cell r="F1730">
            <v>0</v>
          </cell>
          <cell r="G1730">
            <v>0</v>
          </cell>
        </row>
        <row r="1731">
          <cell r="A1731" t="str">
            <v>601E27001</v>
          </cell>
          <cell r="C1731" t="str">
            <v>CY</v>
          </cell>
          <cell r="D1731" t="str">
            <v>DUMPED ROCK FILL, TYPE C, AS PER PLAN</v>
          </cell>
          <cell r="F1731">
            <v>0</v>
          </cell>
          <cell r="G1731">
            <v>0</v>
          </cell>
        </row>
        <row r="1732">
          <cell r="A1732" t="str">
            <v>601E28000</v>
          </cell>
          <cell r="C1732" t="str">
            <v>CY</v>
          </cell>
          <cell r="D1732" t="str">
            <v>DUMPED ROCK FILL, TYPE D</v>
          </cell>
          <cell r="F1732">
            <v>0</v>
          </cell>
          <cell r="G1732">
            <v>0</v>
          </cell>
        </row>
        <row r="1733">
          <cell r="A1733" t="str">
            <v>601E28001</v>
          </cell>
          <cell r="C1733" t="str">
            <v>CY</v>
          </cell>
          <cell r="D1733" t="str">
            <v>DUMPED ROCK FILL, TYPE D, AS PER PLAN</v>
          </cell>
          <cell r="F1733">
            <v>0</v>
          </cell>
          <cell r="G1733">
            <v>0</v>
          </cell>
        </row>
        <row r="1734">
          <cell r="A1734" t="str">
            <v>601E28100</v>
          </cell>
          <cell r="C1734" t="str">
            <v>CY</v>
          </cell>
          <cell r="D1734" t="str">
            <v>DUMPED ROCK FILL</v>
          </cell>
          <cell r="F1734">
            <v>0</v>
          </cell>
          <cell r="G1734">
            <v>0</v>
          </cell>
        </row>
        <row r="1735">
          <cell r="A1735" t="str">
            <v>601E28101</v>
          </cell>
          <cell r="C1735" t="str">
            <v>CY</v>
          </cell>
          <cell r="D1735" t="str">
            <v>DUMPED ROCK FILL, AS PER PLAN</v>
          </cell>
          <cell r="F1735">
            <v>0</v>
          </cell>
          <cell r="G1735">
            <v>0</v>
          </cell>
        </row>
        <row r="1736">
          <cell r="A1736" t="str">
            <v>601E30000</v>
          </cell>
          <cell r="C1736" t="str">
            <v>TON</v>
          </cell>
          <cell r="D1736" t="str">
            <v>DUMPED ROCK FILL, MISC.:</v>
          </cell>
          <cell r="F1736">
            <v>1</v>
          </cell>
          <cell r="G1736">
            <v>0</v>
          </cell>
        </row>
        <row r="1737">
          <cell r="A1737" t="str">
            <v>601E32000</v>
          </cell>
          <cell r="C1737" t="str">
            <v>CY</v>
          </cell>
          <cell r="D1737" t="str">
            <v>ROCK CHANNEL PROTECTION, TYPE A WITH FILTER</v>
          </cell>
          <cell r="F1737">
            <v>0</v>
          </cell>
          <cell r="G1737">
            <v>0</v>
          </cell>
        </row>
        <row r="1738">
          <cell r="A1738" t="str">
            <v>601E32001</v>
          </cell>
          <cell r="C1738" t="str">
            <v>CY</v>
          </cell>
          <cell r="D1738" t="str">
            <v>ROCK CHANNEL PROTECTION, TYPE A WITH FILTER, AS PER PLAN</v>
          </cell>
          <cell r="F1738">
            <v>0</v>
          </cell>
          <cell r="G1738">
            <v>0</v>
          </cell>
        </row>
        <row r="1739">
          <cell r="A1739" t="str">
            <v>601E32004</v>
          </cell>
          <cell r="C1739" t="str">
            <v>CY</v>
          </cell>
          <cell r="D1739" t="str">
            <v>ROCK CHANNEL PROTECTION, TYPE A WITH GEOTEXTILE FABRIC</v>
          </cell>
          <cell r="F1739">
            <v>0</v>
          </cell>
          <cell r="G1739">
            <v>0</v>
          </cell>
        </row>
        <row r="1740">
          <cell r="A1740" t="str">
            <v>601E32005</v>
          </cell>
          <cell r="C1740" t="str">
            <v>CY</v>
          </cell>
          <cell r="D1740" t="str">
            <v>ROCK CHANNEL PROTECTION, TYPE A WITH GEOTEXTILE FABRIC, AS PER PLAN</v>
          </cell>
          <cell r="F1740">
            <v>0</v>
          </cell>
          <cell r="G1740">
            <v>0</v>
          </cell>
        </row>
        <row r="1741">
          <cell r="A1741" t="str">
            <v>601E32010</v>
          </cell>
          <cell r="C1741" t="str">
            <v>CY</v>
          </cell>
          <cell r="D1741" t="str">
            <v>ROCK CHANNEL PROTECTION, TYPE A WITH AGGREGATE FILTER</v>
          </cell>
          <cell r="F1741">
            <v>0</v>
          </cell>
          <cell r="G1741">
            <v>0</v>
          </cell>
        </row>
        <row r="1742">
          <cell r="A1742" t="str">
            <v>601E32011</v>
          </cell>
          <cell r="C1742" t="str">
            <v>CY</v>
          </cell>
          <cell r="D1742" t="str">
            <v>ROCK CHANNEL PROTECTION, TYPE A WITH AGGREGATE FILTER, AS PER PLAN</v>
          </cell>
          <cell r="F1742">
            <v>0</v>
          </cell>
          <cell r="G1742">
            <v>0</v>
          </cell>
        </row>
        <row r="1743">
          <cell r="A1743" t="str">
            <v>601E32100</v>
          </cell>
          <cell r="C1743" t="str">
            <v>CY</v>
          </cell>
          <cell r="D1743" t="str">
            <v>ROCK CHANNEL PROTECTION, TYPE B WITH FILTER</v>
          </cell>
          <cell r="F1743">
            <v>0</v>
          </cell>
          <cell r="G1743">
            <v>0</v>
          </cell>
        </row>
        <row r="1744">
          <cell r="A1744" t="str">
            <v>601E32101</v>
          </cell>
          <cell r="C1744" t="str">
            <v>CY</v>
          </cell>
          <cell r="D1744" t="str">
            <v>ROCK CHANNEL PROTECTION, TYPE B WITH FILTER, AS PER PLAN</v>
          </cell>
          <cell r="F1744">
            <v>0</v>
          </cell>
          <cell r="G1744">
            <v>0</v>
          </cell>
        </row>
        <row r="1745">
          <cell r="A1745" t="str">
            <v>601E32104</v>
          </cell>
          <cell r="C1745" t="str">
            <v>CY</v>
          </cell>
          <cell r="D1745" t="str">
            <v>ROCK CHANNEL PROTECTION, TYPE B WITH GEOTEXTILE FABRIC</v>
          </cell>
          <cell r="F1745">
            <v>0</v>
          </cell>
          <cell r="G1745">
            <v>0</v>
          </cell>
        </row>
        <row r="1746">
          <cell r="A1746" t="str">
            <v>601E32105</v>
          </cell>
          <cell r="C1746" t="str">
            <v>CY</v>
          </cell>
          <cell r="D1746" t="str">
            <v>ROCK CHANNEL PROTECTION, TYPE B WITH GEOTEXTILE FABRIC, AS PER PLAN</v>
          </cell>
          <cell r="F1746">
            <v>0</v>
          </cell>
          <cell r="G1746">
            <v>0</v>
          </cell>
        </row>
        <row r="1747">
          <cell r="A1747" t="str">
            <v>601E32110</v>
          </cell>
          <cell r="C1747" t="str">
            <v>CY</v>
          </cell>
          <cell r="D1747" t="str">
            <v>ROCK CHANNEL PROTECTION, TYPE B WITH AGGREGATE FILTER</v>
          </cell>
          <cell r="F1747">
            <v>0</v>
          </cell>
          <cell r="G1747">
            <v>0</v>
          </cell>
        </row>
        <row r="1748">
          <cell r="A1748" t="str">
            <v>601E32111</v>
          </cell>
          <cell r="C1748" t="str">
            <v>CY</v>
          </cell>
          <cell r="D1748" t="str">
            <v>ROCK CHANNEL PROTECTION, TYPE B WITH AGGREGATE FILTER, AS PER PLAN</v>
          </cell>
          <cell r="F1748">
            <v>0</v>
          </cell>
          <cell r="G1748">
            <v>0</v>
          </cell>
        </row>
        <row r="1749">
          <cell r="A1749" t="str">
            <v>601E32200</v>
          </cell>
          <cell r="C1749" t="str">
            <v>CY</v>
          </cell>
          <cell r="D1749" t="str">
            <v>ROCK CHANNEL PROTECTION, TYPE C WITH FILTER</v>
          </cell>
          <cell r="F1749">
            <v>0</v>
          </cell>
          <cell r="G1749">
            <v>0</v>
          </cell>
        </row>
        <row r="1750">
          <cell r="A1750" t="str">
            <v>601E32201</v>
          </cell>
          <cell r="C1750" t="str">
            <v>CY</v>
          </cell>
          <cell r="D1750" t="str">
            <v>ROCK CHANNEL PROTECTION, TYPE C WITH FILTER, AS PER PLAN</v>
          </cell>
          <cell r="F1750">
            <v>0</v>
          </cell>
          <cell r="G1750">
            <v>0</v>
          </cell>
        </row>
        <row r="1751">
          <cell r="A1751" t="str">
            <v>601E32204</v>
          </cell>
          <cell r="B1751">
            <v>0</v>
          </cell>
          <cell r="C1751" t="str">
            <v>LS</v>
          </cell>
          <cell r="D1751" t="str">
            <v>MASONRY, MISC.:</v>
          </cell>
          <cell r="F1751">
            <v>0</v>
          </cell>
          <cell r="G1751">
            <v>0</v>
          </cell>
        </row>
        <row r="1752">
          <cell r="A1752" t="str">
            <v>601E32205</v>
          </cell>
          <cell r="C1752" t="str">
            <v>CY</v>
          </cell>
          <cell r="D1752" t="str">
            <v>ROCK CHANNEL PROTECTION, TYPE C WITH GEOTEXTILE FABRIC, AS PER PLAN</v>
          </cell>
          <cell r="F1752">
            <v>0</v>
          </cell>
          <cell r="G1752">
            <v>0</v>
          </cell>
        </row>
        <row r="1753">
          <cell r="A1753" t="str">
            <v>601E32210</v>
          </cell>
          <cell r="C1753" t="str">
            <v>CY</v>
          </cell>
          <cell r="D1753" t="str">
            <v>ROCK CHANNEL PROTECTION, TYPE C WITH AGGREGATE FILTER</v>
          </cell>
          <cell r="F1753">
            <v>0</v>
          </cell>
          <cell r="G1753">
            <v>0</v>
          </cell>
        </row>
        <row r="1754">
          <cell r="A1754" t="str">
            <v>601E32211</v>
          </cell>
          <cell r="C1754" t="str">
            <v>CY</v>
          </cell>
          <cell r="D1754" t="str">
            <v>ROCK CHANNEL PROTECTION, TYPE C WITH AGGREGATE FILTER, AS PER PLAN</v>
          </cell>
          <cell r="F1754">
            <v>0</v>
          </cell>
          <cell r="G1754">
            <v>0</v>
          </cell>
        </row>
        <row r="1755">
          <cell r="A1755" t="str">
            <v>601E32300</v>
          </cell>
          <cell r="C1755" t="str">
            <v>CY</v>
          </cell>
          <cell r="D1755" t="str">
            <v>ROCK CHANNEL PROTECTION, TYPE D WITH FILTER</v>
          </cell>
          <cell r="F1755">
            <v>0</v>
          </cell>
          <cell r="G1755">
            <v>0</v>
          </cell>
        </row>
        <row r="1756">
          <cell r="A1756" t="str">
            <v>601E32301</v>
          </cell>
          <cell r="C1756" t="str">
            <v>CY</v>
          </cell>
          <cell r="D1756" t="str">
            <v>ROCK CHANNEL PROTECTION, TYPE D WITH FILTER, AS PER PLAN</v>
          </cell>
          <cell r="F1756">
            <v>0</v>
          </cell>
          <cell r="G1756">
            <v>0</v>
          </cell>
        </row>
        <row r="1757">
          <cell r="A1757" t="str">
            <v>601E32304</v>
          </cell>
          <cell r="C1757" t="str">
            <v>CY</v>
          </cell>
          <cell r="D1757" t="str">
            <v>ROCK CHANNEL PROTECTION, TYPE D WITH GEOTEXTILE FABRIC</v>
          </cell>
          <cell r="F1757">
            <v>0</v>
          </cell>
          <cell r="G1757">
            <v>0</v>
          </cell>
        </row>
        <row r="1758">
          <cell r="A1758" t="str">
            <v>601E32305</v>
          </cell>
          <cell r="C1758" t="str">
            <v>CY</v>
          </cell>
          <cell r="D1758" t="str">
            <v>ROCK CHANNEL PROTECTION, TYPE D WITH GEOTEXTILE FABRIC, AS PER PLAN</v>
          </cell>
          <cell r="F1758">
            <v>0</v>
          </cell>
          <cell r="G1758">
            <v>0</v>
          </cell>
        </row>
        <row r="1759">
          <cell r="A1759" t="str">
            <v>601E32310</v>
          </cell>
          <cell r="C1759" t="str">
            <v>CY</v>
          </cell>
          <cell r="D1759" t="str">
            <v>ROCK CHANNEL PROTECTION, TYPE D WITH AGGREGATE FILTER</v>
          </cell>
          <cell r="F1759">
            <v>0</v>
          </cell>
          <cell r="G1759">
            <v>0</v>
          </cell>
        </row>
        <row r="1760">
          <cell r="A1760" t="str">
            <v>601E32311</v>
          </cell>
          <cell r="C1760" t="str">
            <v>CY</v>
          </cell>
          <cell r="D1760" t="str">
            <v>ROCK CHANNEL PROTECTION, TYPE D WITH AGGREGATE FILTER, AS PER PLAN</v>
          </cell>
          <cell r="F1760">
            <v>0</v>
          </cell>
          <cell r="G1760">
            <v>0</v>
          </cell>
        </row>
        <row r="1761">
          <cell r="A1761" t="str">
            <v>601E34000</v>
          </cell>
          <cell r="C1761" t="str">
            <v>CY</v>
          </cell>
          <cell r="D1761" t="str">
            <v>ROCK CHANNEL PROTECTION, TYPE A WITHOUT FILTER</v>
          </cell>
          <cell r="F1761">
            <v>0</v>
          </cell>
          <cell r="G1761">
            <v>0</v>
          </cell>
        </row>
        <row r="1762">
          <cell r="A1762" t="str">
            <v>601E34001</v>
          </cell>
          <cell r="C1762" t="str">
            <v>CY</v>
          </cell>
          <cell r="D1762" t="str">
            <v>ROCK CHANNEL PROTECTION, TYPE A WITHOUT FILTER, AS PER PLAN</v>
          </cell>
          <cell r="F1762">
            <v>0</v>
          </cell>
          <cell r="G1762">
            <v>0</v>
          </cell>
        </row>
        <row r="1763">
          <cell r="A1763" t="str">
            <v>601E34100</v>
          </cell>
          <cell r="C1763" t="str">
            <v>CY</v>
          </cell>
          <cell r="D1763" t="str">
            <v>ROCK CHANNEL PROTECTION, TYPE B WITHOUT FILTER</v>
          </cell>
          <cell r="F1763">
            <v>0</v>
          </cell>
          <cell r="G1763">
            <v>0</v>
          </cell>
        </row>
        <row r="1764">
          <cell r="A1764" t="str">
            <v>601E34101</v>
          </cell>
          <cell r="C1764" t="str">
            <v>CY</v>
          </cell>
          <cell r="D1764" t="str">
            <v>ROCK CHANNEL PROTECTION, TYPE B WITHOUT FILTER, AS PER PLAN</v>
          </cell>
          <cell r="F1764">
            <v>0</v>
          </cell>
          <cell r="G1764">
            <v>0</v>
          </cell>
        </row>
        <row r="1765">
          <cell r="A1765" t="str">
            <v>601E34200</v>
          </cell>
          <cell r="C1765" t="str">
            <v>CY</v>
          </cell>
          <cell r="D1765" t="str">
            <v>ROCK CHANNEL PROTECTION, TYPE C WITHOUT FILTER</v>
          </cell>
          <cell r="F1765">
            <v>0</v>
          </cell>
          <cell r="G1765">
            <v>0</v>
          </cell>
        </row>
        <row r="1766">
          <cell r="A1766" t="str">
            <v>601E34201</v>
          </cell>
          <cell r="C1766" t="str">
            <v>CY</v>
          </cell>
          <cell r="D1766" t="str">
            <v>ROCK CHANNEL PROTECTION, TYPE C WITHOUT FILTER, AS PER PLAN</v>
          </cell>
          <cell r="F1766">
            <v>0</v>
          </cell>
          <cell r="G1766">
            <v>0</v>
          </cell>
        </row>
        <row r="1767">
          <cell r="A1767" t="str">
            <v>601E34300</v>
          </cell>
          <cell r="C1767" t="str">
            <v>CY</v>
          </cell>
          <cell r="D1767" t="str">
            <v>ROCK CHANNEL PROTECTION, TYPE D WITHOUT FILTER</v>
          </cell>
          <cell r="F1767">
            <v>0</v>
          </cell>
          <cell r="G1767">
            <v>0</v>
          </cell>
        </row>
        <row r="1768">
          <cell r="A1768" t="str">
            <v>601E34301</v>
          </cell>
          <cell r="C1768" t="str">
            <v>CY</v>
          </cell>
          <cell r="D1768" t="str">
            <v>ROCK CHANNEL PROTECTION, TYPE D WITHOUT FILTER, AS PER PLAN</v>
          </cell>
          <cell r="F1768">
            <v>0</v>
          </cell>
          <cell r="G1768">
            <v>0</v>
          </cell>
        </row>
        <row r="1769">
          <cell r="A1769" t="str">
            <v>601E34400</v>
          </cell>
          <cell r="C1769" t="str">
            <v>CY</v>
          </cell>
          <cell r="D1769" t="str">
            <v>ROCK CHANNEL PROTECTION, WITH GROUT</v>
          </cell>
          <cell r="F1769">
            <v>1</v>
          </cell>
          <cell r="G1769">
            <v>0</v>
          </cell>
        </row>
        <row r="1770">
          <cell r="A1770" t="str">
            <v>601E34401</v>
          </cell>
          <cell r="C1770" t="str">
            <v>CY</v>
          </cell>
          <cell r="D1770" t="str">
            <v>ROCK CHANNEL PROTECTION, WITH GROUT, AS PER PLAN</v>
          </cell>
          <cell r="F1770">
            <v>0</v>
          </cell>
          <cell r="G1770">
            <v>0</v>
          </cell>
        </row>
        <row r="1771">
          <cell r="A1771" t="str">
            <v>601E34500</v>
          </cell>
          <cell r="B1771" t="str">
            <v>Y</v>
          </cell>
          <cell r="C1771" t="str">
            <v>FT</v>
          </cell>
          <cell r="D1771" t="str">
            <v>4" BASE PIPE UNDERDRAINS WITH GEOTEXTILE FABRIC</v>
          </cell>
          <cell r="F1771">
            <v>0</v>
          </cell>
          <cell r="G1771">
            <v>0</v>
          </cell>
        </row>
        <row r="1772">
          <cell r="A1772" t="str">
            <v>601E35000</v>
          </cell>
          <cell r="C1772" t="str">
            <v>CY</v>
          </cell>
          <cell r="D1772" t="str">
            <v>ROCK CHANNEL PROTECTION, MISC.:</v>
          </cell>
          <cell r="F1772">
            <v>1</v>
          </cell>
          <cell r="G1772">
            <v>0</v>
          </cell>
        </row>
        <row r="1773">
          <cell r="A1773" t="str">
            <v>601E35100</v>
          </cell>
          <cell r="C1773" t="str">
            <v>LS</v>
          </cell>
          <cell r="D1773" t="str">
            <v>ROCK CHANNEL PROTECTION, MISC.:</v>
          </cell>
          <cell r="F1773">
            <v>1</v>
          </cell>
          <cell r="G1773">
            <v>0</v>
          </cell>
        </row>
        <row r="1774">
          <cell r="A1774" t="str">
            <v>601E37500</v>
          </cell>
          <cell r="C1774" t="str">
            <v>FT</v>
          </cell>
          <cell r="D1774" t="str">
            <v>PAVED GUTTER, TYPE 1-2</v>
          </cell>
          <cell r="F1774">
            <v>0</v>
          </cell>
          <cell r="G1774">
            <v>0</v>
          </cell>
        </row>
        <row r="1775">
          <cell r="A1775" t="str">
            <v>601E37501</v>
          </cell>
          <cell r="C1775" t="str">
            <v>FT</v>
          </cell>
          <cell r="D1775" t="str">
            <v>PAVED GUTTER, TYPE 1-2, AS PER PLAN</v>
          </cell>
          <cell r="F1775">
            <v>0</v>
          </cell>
          <cell r="G1775">
            <v>0</v>
          </cell>
        </row>
        <row r="1776">
          <cell r="A1776" t="str">
            <v>601E38000</v>
          </cell>
          <cell r="C1776" t="str">
            <v>FT</v>
          </cell>
          <cell r="D1776" t="str">
            <v>PAVED GUTTER, TYPE 1-4</v>
          </cell>
          <cell r="F1776">
            <v>0</v>
          </cell>
          <cell r="G1776">
            <v>0</v>
          </cell>
        </row>
        <row r="1777">
          <cell r="A1777" t="str">
            <v>601E38001</v>
          </cell>
          <cell r="B1777">
            <v>0</v>
          </cell>
          <cell r="C1777" t="str">
            <v>FT</v>
          </cell>
          <cell r="D1777" t="str">
            <v>6" SHALLOW PIPE UNDERDRAINS WITH GEOTEXTILE FABRIC</v>
          </cell>
          <cell r="F1777">
            <v>0</v>
          </cell>
          <cell r="G1777">
            <v>0</v>
          </cell>
        </row>
        <row r="1778">
          <cell r="A1778" t="str">
            <v>601E38100</v>
          </cell>
          <cell r="C1778" t="str">
            <v>FT</v>
          </cell>
          <cell r="D1778" t="str">
            <v>PAVED GUTTER, TYPE 1-6</v>
          </cell>
          <cell r="F1778">
            <v>0</v>
          </cell>
          <cell r="G1778">
            <v>0</v>
          </cell>
        </row>
        <row r="1779">
          <cell r="A1779" t="str">
            <v>601E38101</v>
          </cell>
          <cell r="C1779" t="str">
            <v>FT</v>
          </cell>
          <cell r="D1779" t="str">
            <v>PAVED GUTTER, TYPE 1-6, AS PER PLAN</v>
          </cell>
          <cell r="F1779">
            <v>0</v>
          </cell>
          <cell r="G1779">
            <v>0</v>
          </cell>
        </row>
        <row r="1780">
          <cell r="A1780" t="str">
            <v>601E38110</v>
          </cell>
          <cell r="C1780" t="str">
            <v>FT</v>
          </cell>
          <cell r="D1780" t="str">
            <v>PAVED GUTTER, TYPE 1-8</v>
          </cell>
          <cell r="F1780">
            <v>0</v>
          </cell>
          <cell r="G1780">
            <v>0</v>
          </cell>
        </row>
        <row r="1781">
          <cell r="A1781" t="str">
            <v>601E38400</v>
          </cell>
          <cell r="C1781" t="str">
            <v>FT</v>
          </cell>
          <cell r="D1781" t="str">
            <v>PAVED GUTTER, TYPE 2</v>
          </cell>
          <cell r="F1781">
            <v>0</v>
          </cell>
          <cell r="G1781">
            <v>0</v>
          </cell>
        </row>
        <row r="1782">
          <cell r="A1782" t="str">
            <v>601E38401</v>
          </cell>
          <cell r="C1782" t="str">
            <v>FT</v>
          </cell>
          <cell r="D1782" t="str">
            <v>PAVED GUTTER, TYPE 2, AS PER PLAN</v>
          </cell>
          <cell r="F1782">
            <v>0</v>
          </cell>
          <cell r="G1782">
            <v>0</v>
          </cell>
        </row>
        <row r="1783">
          <cell r="A1783" t="str">
            <v>601E38500</v>
          </cell>
          <cell r="C1783" t="str">
            <v>FT</v>
          </cell>
          <cell r="D1783" t="str">
            <v>PAVED GUTTER, TYPE 3</v>
          </cell>
          <cell r="F1783">
            <v>0</v>
          </cell>
          <cell r="G1783">
            <v>0</v>
          </cell>
        </row>
        <row r="1784">
          <cell r="A1784" t="str">
            <v>601E38501</v>
          </cell>
          <cell r="C1784" t="str">
            <v>FT</v>
          </cell>
          <cell r="D1784" t="str">
            <v>PAVED GUTTER, TYPE 3, AS PER PLAN</v>
          </cell>
          <cell r="F1784">
            <v>0</v>
          </cell>
          <cell r="G1784">
            <v>0</v>
          </cell>
        </row>
        <row r="1785">
          <cell r="A1785" t="str">
            <v>601E39000</v>
          </cell>
          <cell r="C1785" t="str">
            <v>FT</v>
          </cell>
          <cell r="D1785" t="str">
            <v>PAVED GUTTER, TYPE 4</v>
          </cell>
          <cell r="F1785">
            <v>0</v>
          </cell>
          <cell r="G1785">
            <v>0</v>
          </cell>
        </row>
        <row r="1786">
          <cell r="A1786" t="str">
            <v>601E39001</v>
          </cell>
          <cell r="C1786" t="str">
            <v>FT</v>
          </cell>
          <cell r="D1786" t="str">
            <v>PAVED GUTTER, TYPE 4, AS PER PLAN</v>
          </cell>
          <cell r="F1786">
            <v>0</v>
          </cell>
          <cell r="G1786">
            <v>0</v>
          </cell>
        </row>
        <row r="1787">
          <cell r="A1787" t="str">
            <v>601E39500</v>
          </cell>
          <cell r="C1787" t="str">
            <v>FT</v>
          </cell>
          <cell r="D1787" t="str">
            <v>PAVED GUTTER, TYPE 5</v>
          </cell>
          <cell r="F1787">
            <v>0</v>
          </cell>
          <cell r="G1787">
            <v>0</v>
          </cell>
        </row>
        <row r="1788">
          <cell r="A1788" t="str">
            <v>601E39501</v>
          </cell>
          <cell r="C1788" t="str">
            <v>FT</v>
          </cell>
          <cell r="D1788" t="str">
            <v>PAVED GUTTER, TYPE 5, AS PER PLAN</v>
          </cell>
          <cell r="F1788">
            <v>0</v>
          </cell>
          <cell r="G1788">
            <v>0</v>
          </cell>
        </row>
        <row r="1789">
          <cell r="A1789" t="str">
            <v>601E40000</v>
          </cell>
          <cell r="C1789" t="str">
            <v>FT</v>
          </cell>
          <cell r="D1789" t="str">
            <v>PAVED GUTTER, MISC.:</v>
          </cell>
          <cell r="F1789">
            <v>1</v>
          </cell>
          <cell r="G1789">
            <v>0</v>
          </cell>
        </row>
        <row r="1790">
          <cell r="A1790" t="str">
            <v>601E45020</v>
          </cell>
          <cell r="C1790" t="str">
            <v>SY</v>
          </cell>
          <cell r="D1790" t="str">
            <v>INFILTRATION BASIN FILTER</v>
          </cell>
          <cell r="F1790">
            <v>0</v>
          </cell>
          <cell r="G1790">
            <v>0</v>
          </cell>
        </row>
        <row r="1791">
          <cell r="A1791" t="str">
            <v>601E45030</v>
          </cell>
          <cell r="C1791" t="str">
            <v>SY</v>
          </cell>
          <cell r="D1791" t="str">
            <v>DETENTION BASIN FILTER</v>
          </cell>
          <cell r="F1791">
            <v>0</v>
          </cell>
          <cell r="G1791">
            <v>0</v>
          </cell>
        </row>
        <row r="1792">
          <cell r="A1792" t="str">
            <v>601E45040</v>
          </cell>
          <cell r="C1792" t="str">
            <v>CY</v>
          </cell>
          <cell r="D1792" t="str">
            <v>INFILTRATION TRENCH FILTER</v>
          </cell>
          <cell r="F1792">
            <v>0</v>
          </cell>
          <cell r="G1792">
            <v>0</v>
          </cell>
        </row>
        <row r="1793">
          <cell r="A1793" t="str">
            <v>601E45050</v>
          </cell>
          <cell r="C1793" t="str">
            <v>CY</v>
          </cell>
          <cell r="D1793" t="str">
            <v>BIORETENTION CELL</v>
          </cell>
          <cell r="F1793">
            <v>0</v>
          </cell>
          <cell r="G1793">
            <v>0</v>
          </cell>
        </row>
        <row r="1794">
          <cell r="A1794" t="str">
            <v>601E51000</v>
          </cell>
          <cell r="C1794" t="str">
            <v>CY</v>
          </cell>
          <cell r="D1794" t="str">
            <v>CHANNEL PROTECTION, MISC.:</v>
          </cell>
          <cell r="F1794">
            <v>1</v>
          </cell>
          <cell r="G1794">
            <v>0</v>
          </cell>
        </row>
        <row r="1795">
          <cell r="A1795" t="str">
            <v>601E52000</v>
          </cell>
          <cell r="C1795" t="str">
            <v>SY</v>
          </cell>
          <cell r="D1795" t="str">
            <v>CHANNEL PROTECTION, MISC.:</v>
          </cell>
          <cell r="F1795">
            <v>1</v>
          </cell>
          <cell r="G1795">
            <v>0</v>
          </cell>
        </row>
        <row r="1796">
          <cell r="A1796" t="str">
            <v>601E54000</v>
          </cell>
          <cell r="C1796" t="str">
            <v>LS</v>
          </cell>
          <cell r="D1796" t="str">
            <v>CHANNEL PROTECTION, MISC.:</v>
          </cell>
          <cell r="F1796">
            <v>1</v>
          </cell>
          <cell r="G1796">
            <v>0</v>
          </cell>
        </row>
        <row r="1797">
          <cell r="A1797" t="str">
            <v>601E55000</v>
          </cell>
          <cell r="C1797" t="str">
            <v>EACH</v>
          </cell>
          <cell r="D1797" t="str">
            <v>CHANNEL PROTECTION, MISC.:</v>
          </cell>
          <cell r="F1797">
            <v>1</v>
          </cell>
          <cell r="G1797">
            <v>0</v>
          </cell>
        </row>
        <row r="1798">
          <cell r="A1798" t="str">
            <v>602E10000</v>
          </cell>
          <cell r="C1798" t="str">
            <v>CY</v>
          </cell>
          <cell r="D1798" t="str">
            <v>BRICK MASONRY</v>
          </cell>
          <cell r="F1798">
            <v>0</v>
          </cell>
          <cell r="G1798">
            <v>0</v>
          </cell>
        </row>
        <row r="1799">
          <cell r="A1799" t="str">
            <v>602E10001</v>
          </cell>
          <cell r="C1799" t="str">
            <v>CY</v>
          </cell>
          <cell r="D1799" t="str">
            <v>BRICK MASONRY, AS PER PLAN</v>
          </cell>
          <cell r="F1799">
            <v>0</v>
          </cell>
          <cell r="G1799">
            <v>0</v>
          </cell>
        </row>
        <row r="1800">
          <cell r="A1800" t="str">
            <v>602E15000</v>
          </cell>
          <cell r="C1800" t="str">
            <v>CY</v>
          </cell>
          <cell r="D1800" t="str">
            <v>BLOCK MASONRY</v>
          </cell>
          <cell r="F1800">
            <v>0</v>
          </cell>
          <cell r="G1800">
            <v>0</v>
          </cell>
        </row>
        <row r="1801">
          <cell r="A1801" t="str">
            <v>602E15001</v>
          </cell>
          <cell r="C1801" t="str">
            <v>CY</v>
          </cell>
          <cell r="D1801" t="str">
            <v>BLOCK MASONRY, AS PER PLAN</v>
          </cell>
          <cell r="F1801">
            <v>0</v>
          </cell>
          <cell r="G1801">
            <v>0</v>
          </cell>
        </row>
        <row r="1802">
          <cell r="A1802" t="str">
            <v>602E20000</v>
          </cell>
          <cell r="C1802" t="str">
            <v>CY</v>
          </cell>
          <cell r="D1802" t="str">
            <v>CONCRETE MASONRY</v>
          </cell>
          <cell r="F1802">
            <v>0</v>
          </cell>
          <cell r="G1802">
            <v>0</v>
          </cell>
        </row>
        <row r="1803">
          <cell r="A1803" t="str">
            <v>602E20001</v>
          </cell>
          <cell r="C1803" t="str">
            <v>CY</v>
          </cell>
          <cell r="D1803" t="str">
            <v>CONCRETE MASONRY, AS PER PLAN</v>
          </cell>
          <cell r="F1803">
            <v>0</v>
          </cell>
          <cell r="G1803">
            <v>0</v>
          </cell>
        </row>
        <row r="1804">
          <cell r="A1804" t="str">
            <v>602E97000</v>
          </cell>
          <cell r="B1804">
            <v>0</v>
          </cell>
          <cell r="C1804" t="str">
            <v>SF</v>
          </cell>
          <cell r="D1804" t="str">
            <v>MASONRY, MISC.:</v>
          </cell>
          <cell r="F1804">
            <v>1</v>
          </cell>
          <cell r="G1804">
            <v>0</v>
          </cell>
        </row>
        <row r="1805">
          <cell r="A1805" t="str">
            <v>602E98000</v>
          </cell>
          <cell r="B1805">
            <v>0</v>
          </cell>
          <cell r="C1805" t="str">
            <v>LS</v>
          </cell>
          <cell r="D1805" t="str">
            <v>MASONRY, MISC.:</v>
          </cell>
          <cell r="F1805">
            <v>1</v>
          </cell>
          <cell r="G1805">
            <v>0</v>
          </cell>
        </row>
        <row r="1806">
          <cell r="A1806" t="str">
            <v>602E98100</v>
          </cell>
          <cell r="B1806">
            <v>0</v>
          </cell>
          <cell r="C1806" t="str">
            <v>FT</v>
          </cell>
          <cell r="D1806" t="str">
            <v>MASONRY, MISC.:</v>
          </cell>
          <cell r="F1806">
            <v>1</v>
          </cell>
          <cell r="G1806">
            <v>0</v>
          </cell>
        </row>
        <row r="1807">
          <cell r="A1807" t="str">
            <v>602E98200</v>
          </cell>
          <cell r="B1807">
            <v>0</v>
          </cell>
          <cell r="C1807" t="str">
            <v>CY</v>
          </cell>
          <cell r="D1807" t="str">
            <v>MASONRY, MISC.:</v>
          </cell>
          <cell r="F1807">
            <v>1</v>
          </cell>
          <cell r="G1807">
            <v>0</v>
          </cell>
        </row>
        <row r="1808">
          <cell r="A1808" t="str">
            <v>602E98300</v>
          </cell>
          <cell r="B1808">
            <v>0</v>
          </cell>
          <cell r="C1808" t="str">
            <v>EACH</v>
          </cell>
          <cell r="D1808" t="str">
            <v>MASONRY, MISC.:</v>
          </cell>
          <cell r="F1808">
            <v>1</v>
          </cell>
          <cell r="G1808">
            <v>0</v>
          </cell>
        </row>
        <row r="1809">
          <cell r="A1809" t="str">
            <v>605E05100</v>
          </cell>
          <cell r="B1809">
            <v>0</v>
          </cell>
          <cell r="C1809" t="str">
            <v>FT</v>
          </cell>
          <cell r="D1809" t="str">
            <v>4" SHALLOW PIPE UNDERDRAINS</v>
          </cell>
          <cell r="F1809">
            <v>0</v>
          </cell>
          <cell r="G1809">
            <v>0</v>
          </cell>
        </row>
        <row r="1810">
          <cell r="A1810" t="str">
            <v>605E05101</v>
          </cell>
          <cell r="B1810">
            <v>0</v>
          </cell>
          <cell r="C1810" t="str">
            <v>FT</v>
          </cell>
          <cell r="D1810" t="str">
            <v>4" SHALLOW PIPE UNDERDRAINS, AS PER PLAN</v>
          </cell>
          <cell r="F1810">
            <v>0</v>
          </cell>
          <cell r="G1810">
            <v>0</v>
          </cell>
        </row>
        <row r="1811">
          <cell r="A1811" t="str">
            <v>605E05110</v>
          </cell>
          <cell r="B1811">
            <v>0</v>
          </cell>
          <cell r="C1811" t="str">
            <v>FT</v>
          </cell>
          <cell r="D1811" t="str">
            <v>4" SHALLOW PIPE UNDERDRAINS WITH GEOTEXTILE FABRIC</v>
          </cell>
          <cell r="F1811">
            <v>0</v>
          </cell>
          <cell r="G1811">
            <v>0</v>
          </cell>
        </row>
        <row r="1812">
          <cell r="A1812" t="str">
            <v>605E05111</v>
          </cell>
          <cell r="B1812">
            <v>0</v>
          </cell>
          <cell r="C1812" t="str">
            <v>FT</v>
          </cell>
          <cell r="D1812" t="str">
            <v>4" SHALLOW PIPE UNDERDRAINS WITH GEOTEXTILE FABRIC, AS PER PLAN</v>
          </cell>
          <cell r="F1812">
            <v>0</v>
          </cell>
          <cell r="G1812">
            <v>0</v>
          </cell>
        </row>
        <row r="1813">
          <cell r="A1813" t="str">
            <v>605E05150</v>
          </cell>
          <cell r="B1813">
            <v>0</v>
          </cell>
          <cell r="C1813" t="str">
            <v>FT</v>
          </cell>
          <cell r="D1813" t="str">
            <v>4" DEEP PIPE UNDERDRAINS</v>
          </cell>
          <cell r="F1813">
            <v>0</v>
          </cell>
          <cell r="G1813">
            <v>0</v>
          </cell>
        </row>
        <row r="1814">
          <cell r="A1814" t="str">
            <v>605E05151</v>
          </cell>
          <cell r="B1814">
            <v>0</v>
          </cell>
          <cell r="C1814" t="str">
            <v>FT</v>
          </cell>
          <cell r="D1814" t="str">
            <v>4" DEEP PIPE UNDERDRAINS, AS PER PLAN</v>
          </cell>
          <cell r="F1814">
            <v>0</v>
          </cell>
          <cell r="G1814">
            <v>0</v>
          </cell>
        </row>
        <row r="1815">
          <cell r="A1815" t="str">
            <v>605E05200</v>
          </cell>
          <cell r="B1815">
            <v>0</v>
          </cell>
          <cell r="C1815" t="str">
            <v>FT</v>
          </cell>
          <cell r="D1815" t="str">
            <v>4" UNCLASSIFIED PIPE UNDERDRAINS</v>
          </cell>
          <cell r="F1815">
            <v>0</v>
          </cell>
          <cell r="G1815">
            <v>0</v>
          </cell>
        </row>
        <row r="1816">
          <cell r="A1816" t="str">
            <v>605E05201</v>
          </cell>
          <cell r="B1816">
            <v>0</v>
          </cell>
          <cell r="C1816" t="str">
            <v>FT</v>
          </cell>
          <cell r="D1816" t="str">
            <v>4" UNCLASSIFIED PIPE UNDERDRAINS, AS PER PLAN</v>
          </cell>
          <cell r="F1816">
            <v>0</v>
          </cell>
          <cell r="G1816">
            <v>0</v>
          </cell>
        </row>
        <row r="1817">
          <cell r="A1817" t="str">
            <v>605E05210</v>
          </cell>
          <cell r="B1817">
            <v>0</v>
          </cell>
          <cell r="C1817" t="str">
            <v>FT</v>
          </cell>
          <cell r="D1817" t="str">
            <v>4" UNCLASSIFIED PIPE UNDERDRAINS WITH GEOTEXTILE FABRIC</v>
          </cell>
          <cell r="F1817">
            <v>0</v>
          </cell>
          <cell r="G1817">
            <v>0</v>
          </cell>
        </row>
        <row r="1818">
          <cell r="A1818" t="str">
            <v>605E05211</v>
          </cell>
          <cell r="B1818">
            <v>0</v>
          </cell>
          <cell r="C1818" t="str">
            <v>FT</v>
          </cell>
          <cell r="D1818" t="str">
            <v>4" UNCLASSIFIED PIPE UNDERDRAINS WITH GEOTEXTILE FABRIC, AS PER PLAN</v>
          </cell>
          <cell r="F1818">
            <v>0</v>
          </cell>
          <cell r="G1818">
            <v>0</v>
          </cell>
        </row>
        <row r="1819">
          <cell r="A1819" t="str">
            <v>605E05220</v>
          </cell>
          <cell r="B1819">
            <v>0</v>
          </cell>
          <cell r="C1819" t="str">
            <v>FT</v>
          </cell>
          <cell r="D1819" t="str">
            <v>4" ROCK CUT UNDERDRAINS</v>
          </cell>
          <cell r="F1819">
            <v>0</v>
          </cell>
          <cell r="G1819">
            <v>0</v>
          </cell>
        </row>
        <row r="1820">
          <cell r="A1820" t="str">
            <v>605E05221</v>
          </cell>
          <cell r="B1820">
            <v>0</v>
          </cell>
          <cell r="C1820" t="str">
            <v>FT</v>
          </cell>
          <cell r="D1820" t="str">
            <v>4" ROCK CUT UNDERDRAINS, AS PER PLAN</v>
          </cell>
          <cell r="F1820">
            <v>0</v>
          </cell>
          <cell r="G1820">
            <v>0</v>
          </cell>
        </row>
        <row r="1821">
          <cell r="A1821" t="str">
            <v>605E05230</v>
          </cell>
          <cell r="B1821">
            <v>0</v>
          </cell>
          <cell r="C1821" t="str">
            <v>FT</v>
          </cell>
          <cell r="D1821" t="str">
            <v>4" ROCK CUT UNDERDRAINS WITH GEOTEXTILE FABRIC</v>
          </cell>
          <cell r="F1821">
            <v>0</v>
          </cell>
          <cell r="G1821">
            <v>0</v>
          </cell>
        </row>
        <row r="1822">
          <cell r="A1822" t="str">
            <v>605E05231</v>
          </cell>
          <cell r="B1822">
            <v>0</v>
          </cell>
          <cell r="C1822" t="str">
            <v>FT</v>
          </cell>
          <cell r="D1822" t="str">
            <v>4" ROCK CUT UNDERDRAINS WITH GEOTEXTILE FABRIC, AS PER PLAN</v>
          </cell>
          <cell r="F1822">
            <v>0</v>
          </cell>
          <cell r="G1822">
            <v>0</v>
          </cell>
        </row>
        <row r="1823">
          <cell r="A1823" t="str">
            <v>605E06000</v>
          </cell>
          <cell r="C1823" t="str">
            <v>FT</v>
          </cell>
          <cell r="D1823" t="str">
            <v>4" BASE PIPE UNDERDRAINS</v>
          </cell>
          <cell r="F1823">
            <v>0</v>
          </cell>
          <cell r="G1823">
            <v>0</v>
          </cell>
        </row>
        <row r="1824">
          <cell r="A1824" t="str">
            <v>605E06001</v>
          </cell>
          <cell r="C1824" t="str">
            <v>FT</v>
          </cell>
          <cell r="D1824" t="str">
            <v>4" BASE PIPE UNDERDRAINS, AS PER PLAN</v>
          </cell>
          <cell r="F1824">
            <v>0</v>
          </cell>
          <cell r="G1824">
            <v>0</v>
          </cell>
        </row>
        <row r="1825">
          <cell r="A1825" t="str">
            <v>605E06020</v>
          </cell>
          <cell r="C1825" t="str">
            <v>FT</v>
          </cell>
          <cell r="D1825" t="str">
            <v>4" BASE PIPE UNDERDRAINS WITH GEOTEXTILE FABRIC</v>
          </cell>
          <cell r="F1825">
            <v>0</v>
          </cell>
          <cell r="G1825">
            <v>0</v>
          </cell>
        </row>
        <row r="1826">
          <cell r="A1826" t="str">
            <v>605E06021</v>
          </cell>
          <cell r="C1826" t="str">
            <v>FT</v>
          </cell>
          <cell r="D1826" t="str">
            <v>4" BASE PIPE UNDERDRAINS WITH GEOTEXTILE FABRIC, AS PER PLAN</v>
          </cell>
          <cell r="F1826">
            <v>0</v>
          </cell>
          <cell r="G1826">
            <v>0</v>
          </cell>
        </row>
        <row r="1827">
          <cell r="A1827" t="str">
            <v>605E11000</v>
          </cell>
          <cell r="C1827" t="str">
            <v>FT</v>
          </cell>
          <cell r="D1827" t="str">
            <v>6" CONSTRUCTION UNDERDRAINS</v>
          </cell>
          <cell r="F1827">
            <v>0</v>
          </cell>
          <cell r="G1827">
            <v>0</v>
          </cell>
        </row>
        <row r="1828">
          <cell r="A1828" t="str">
            <v>605E11001</v>
          </cell>
          <cell r="C1828" t="str">
            <v>FT</v>
          </cell>
          <cell r="D1828" t="str">
            <v>6" CONSTRUCTION UNDERDRAINS, AS PER PLAN</v>
          </cell>
          <cell r="F1828">
            <v>0</v>
          </cell>
          <cell r="G1828">
            <v>0</v>
          </cell>
        </row>
        <row r="1829">
          <cell r="A1829" t="str">
            <v>605E11100</v>
          </cell>
          <cell r="C1829" t="str">
            <v>FT</v>
          </cell>
          <cell r="D1829" t="str">
            <v>6" SHALLOW PIPE UNDERDRAINS</v>
          </cell>
          <cell r="F1829">
            <v>0</v>
          </cell>
          <cell r="G1829">
            <v>0</v>
          </cell>
        </row>
        <row r="1830">
          <cell r="A1830" t="str">
            <v>605E11101</v>
          </cell>
          <cell r="C1830" t="str">
            <v>FT</v>
          </cell>
          <cell r="D1830" t="str">
            <v>6" SHALLOW PIPE UNDERDRAINS, AS PER PLAN</v>
          </cell>
          <cell r="F1830">
            <v>0</v>
          </cell>
          <cell r="G1830">
            <v>0</v>
          </cell>
        </row>
        <row r="1831">
          <cell r="A1831" t="str">
            <v>605E11110</v>
          </cell>
          <cell r="C1831" t="str">
            <v>FT</v>
          </cell>
          <cell r="D1831" t="str">
            <v>6" SHALLOW PIPE UNDERDRAINS WITH GEOTEXTILE FABRIC</v>
          </cell>
          <cell r="F1831">
            <v>0</v>
          </cell>
          <cell r="G1831">
            <v>0</v>
          </cell>
        </row>
        <row r="1832">
          <cell r="A1832" t="str">
            <v>605E11111</v>
          </cell>
          <cell r="C1832" t="str">
            <v>FT</v>
          </cell>
          <cell r="D1832" t="str">
            <v>6" SHALLOW PIPE UNDERDRAINS WITH GEOTEXTILE FABRIC, AS PER PLAN</v>
          </cell>
          <cell r="F1832">
            <v>0</v>
          </cell>
          <cell r="G1832">
            <v>0</v>
          </cell>
        </row>
        <row r="1833">
          <cell r="A1833" t="str">
            <v>605E12200</v>
          </cell>
          <cell r="C1833" t="str">
            <v>FT</v>
          </cell>
          <cell r="D1833" t="str">
            <v>6" DEEP PIPE UNDERDRAINS</v>
          </cell>
          <cell r="F1833">
            <v>0</v>
          </cell>
          <cell r="G1833">
            <v>0</v>
          </cell>
        </row>
        <row r="1834">
          <cell r="A1834" t="str">
            <v>605E12201</v>
          </cell>
          <cell r="C1834" t="str">
            <v>FT</v>
          </cell>
          <cell r="D1834" t="str">
            <v>6" DEEP PIPE UNDERDRAINS, AS PER PLAN</v>
          </cell>
          <cell r="F1834">
            <v>0</v>
          </cell>
          <cell r="G1834">
            <v>0</v>
          </cell>
        </row>
        <row r="1835">
          <cell r="A1835" t="str">
            <v>605E12210</v>
          </cell>
          <cell r="C1835" t="str">
            <v>FT</v>
          </cell>
          <cell r="D1835" t="str">
            <v>6" DEEP PIPE UNDERDRAINS WITH GEOTEXTILE FABRIC</v>
          </cell>
          <cell r="F1835">
            <v>0</v>
          </cell>
          <cell r="G1835">
            <v>0</v>
          </cell>
        </row>
        <row r="1836">
          <cell r="A1836" t="str">
            <v>605E12211</v>
          </cell>
          <cell r="C1836" t="str">
            <v>FT</v>
          </cell>
          <cell r="D1836" t="str">
            <v>6" DEEP PIPE UNDERDRAINS WITH GEOTEXTILE FABRIC, AS PER PLAN</v>
          </cell>
          <cell r="F1836">
            <v>0</v>
          </cell>
          <cell r="G1836">
            <v>0</v>
          </cell>
        </row>
        <row r="1837">
          <cell r="A1837" t="str">
            <v>605E13300</v>
          </cell>
          <cell r="C1837" t="str">
            <v>FT</v>
          </cell>
          <cell r="D1837" t="str">
            <v>6" UNCLASSIFIED PIPE UNDERDRAINS</v>
          </cell>
          <cell r="F1837">
            <v>0</v>
          </cell>
          <cell r="G1837">
            <v>0</v>
          </cell>
        </row>
        <row r="1838">
          <cell r="A1838" t="str">
            <v>605E13301</v>
          </cell>
          <cell r="B1838">
            <v>0</v>
          </cell>
          <cell r="C1838" t="str">
            <v>FT</v>
          </cell>
          <cell r="D1838" t="str">
            <v>GUARDRAIL, NESTED TYPE 5 WITH TUBULAR BACKUP, AS PER PLAN</v>
          </cell>
          <cell r="F1838">
            <v>0</v>
          </cell>
          <cell r="G1838">
            <v>0</v>
          </cell>
        </row>
        <row r="1839">
          <cell r="A1839" t="str">
            <v>605E13402</v>
          </cell>
          <cell r="B1839">
            <v>0</v>
          </cell>
          <cell r="C1839" t="str">
            <v>FT</v>
          </cell>
          <cell r="D1839" t="str">
            <v>GUARDRAIL, TYPE 5A</v>
          </cell>
          <cell r="F1839">
            <v>0</v>
          </cell>
          <cell r="G1839">
            <v>0</v>
          </cell>
        </row>
        <row r="1840">
          <cell r="A1840" t="str">
            <v>605E13403</v>
          </cell>
          <cell r="B1840">
            <v>0</v>
          </cell>
          <cell r="C1840" t="str">
            <v>FT</v>
          </cell>
          <cell r="D1840" t="str">
            <v>GUARDRAIL, TYPE 5A, AS PER PLAN</v>
          </cell>
          <cell r="F1840">
            <v>0</v>
          </cell>
          <cell r="G1840">
            <v>0</v>
          </cell>
        </row>
        <row r="1841">
          <cell r="A1841" t="str">
            <v>605E13410</v>
          </cell>
          <cell r="B1841">
            <v>0</v>
          </cell>
          <cell r="C1841" t="str">
            <v>FT</v>
          </cell>
          <cell r="D1841" t="str">
            <v>GUARDRAIL, TYPE 5A, USING 9 FOOT POSTS</v>
          </cell>
          <cell r="F1841">
            <v>0</v>
          </cell>
          <cell r="G1841">
            <v>0</v>
          </cell>
        </row>
        <row r="1842">
          <cell r="A1842" t="str">
            <v>605E13411</v>
          </cell>
          <cell r="B1842">
            <v>0</v>
          </cell>
          <cell r="C1842" t="str">
            <v>FT</v>
          </cell>
          <cell r="D1842" t="str">
            <v>GUARDRAIL, TYPE 8</v>
          </cell>
          <cell r="F1842">
            <v>0</v>
          </cell>
          <cell r="G1842">
            <v>0</v>
          </cell>
        </row>
        <row r="1843">
          <cell r="A1843" t="str">
            <v>605E13500</v>
          </cell>
          <cell r="B1843">
            <v>0</v>
          </cell>
          <cell r="C1843" t="str">
            <v>FT</v>
          </cell>
          <cell r="D1843" t="str">
            <v>GUARDRAIL, TYPE MGS</v>
          </cell>
          <cell r="F1843">
            <v>0</v>
          </cell>
          <cell r="G1843">
            <v>0</v>
          </cell>
        </row>
        <row r="1844">
          <cell r="A1844" t="str">
            <v>605E13501</v>
          </cell>
          <cell r="B1844">
            <v>0</v>
          </cell>
          <cell r="C1844" t="str">
            <v>FT</v>
          </cell>
          <cell r="D1844" t="str">
            <v>GUARDRAIL, TYPE MGS, AS PER PLAN</v>
          </cell>
          <cell r="F1844">
            <v>0</v>
          </cell>
          <cell r="G1844">
            <v>0</v>
          </cell>
        </row>
        <row r="1845">
          <cell r="A1845" t="str">
            <v>605E13510</v>
          </cell>
          <cell r="B1845">
            <v>0</v>
          </cell>
          <cell r="C1845" t="str">
            <v>FT</v>
          </cell>
          <cell r="D1845" t="str">
            <v>GUARDRAIL, TYPE MGS WITH LONG POSTS</v>
          </cell>
          <cell r="F1845">
            <v>0</v>
          </cell>
          <cell r="G1845">
            <v>0</v>
          </cell>
        </row>
        <row r="1846">
          <cell r="A1846" t="str">
            <v>605E14000</v>
          </cell>
          <cell r="B1846">
            <v>0</v>
          </cell>
          <cell r="C1846" t="str">
            <v>FT</v>
          </cell>
          <cell r="D1846" t="str">
            <v>GUARDRAIL, TYPE MGS WITH LONG POSTS, AS PER PLAN</v>
          </cell>
          <cell r="F1846">
            <v>0</v>
          </cell>
          <cell r="G1846">
            <v>0</v>
          </cell>
        </row>
        <row r="1847">
          <cell r="A1847" t="str">
            <v>605E14001</v>
          </cell>
          <cell r="B1847">
            <v>0</v>
          </cell>
          <cell r="C1847" t="str">
            <v>FT</v>
          </cell>
          <cell r="D1847" t="str">
            <v>GUARDRAIL, TYPE MGS HALF POST SPACING</v>
          </cell>
          <cell r="F1847">
            <v>0</v>
          </cell>
          <cell r="G1847">
            <v>0</v>
          </cell>
        </row>
        <row r="1848">
          <cell r="A1848" t="str">
            <v>605E14020</v>
          </cell>
          <cell r="C1848" t="str">
            <v>FT</v>
          </cell>
          <cell r="D1848" t="str">
            <v>6" BASE PIPE UNDERDRAINS WITH GEOTEXTILE FABRIC</v>
          </cell>
          <cell r="F1848">
            <v>0</v>
          </cell>
          <cell r="G1848">
            <v>0</v>
          </cell>
        </row>
        <row r="1849">
          <cell r="A1849" t="str">
            <v>605E14021</v>
          </cell>
          <cell r="C1849" t="str">
            <v>FT</v>
          </cell>
          <cell r="D1849" t="str">
            <v>6" BASE PIPE UNDERDRAINS WITH GEOTEXTILE FABRIC, AS PER PLAN</v>
          </cell>
          <cell r="F1849">
            <v>0</v>
          </cell>
          <cell r="G1849">
            <v>0</v>
          </cell>
        </row>
        <row r="1850">
          <cell r="A1850" t="str">
            <v>605E31050</v>
          </cell>
          <cell r="C1850" t="str">
            <v>FT</v>
          </cell>
          <cell r="D1850" t="str">
            <v>18" PREFABRICATED EDGE UNDERDRAINS</v>
          </cell>
          <cell r="F1850">
            <v>0</v>
          </cell>
          <cell r="G1850">
            <v>0</v>
          </cell>
        </row>
        <row r="1851">
          <cell r="A1851" t="str">
            <v>605E31051</v>
          </cell>
          <cell r="C1851" t="str">
            <v>FT</v>
          </cell>
          <cell r="D1851" t="str">
            <v>18" PREFABRICATED EDGE UNDERDRAINS, AS PER PLAN</v>
          </cell>
          <cell r="F1851">
            <v>0</v>
          </cell>
          <cell r="G1851">
            <v>0</v>
          </cell>
        </row>
        <row r="1852">
          <cell r="A1852" t="str">
            <v>605E31100</v>
          </cell>
          <cell r="C1852" t="str">
            <v>FT</v>
          </cell>
          <cell r="D1852" t="str">
            <v>AGGREGATE DRAINS</v>
          </cell>
          <cell r="F1852">
            <v>0</v>
          </cell>
          <cell r="G1852">
            <v>0</v>
          </cell>
        </row>
        <row r="1853">
          <cell r="A1853" t="str">
            <v>605E31101</v>
          </cell>
          <cell r="C1853" t="str">
            <v>FT</v>
          </cell>
          <cell r="D1853" t="str">
            <v>AGGREGATE DRAINS, AS PER PLAN</v>
          </cell>
          <cell r="F1853">
            <v>0</v>
          </cell>
          <cell r="G1853">
            <v>0</v>
          </cell>
        </row>
        <row r="1854">
          <cell r="A1854" t="str">
            <v>605E32200</v>
          </cell>
          <cell r="C1854" t="str">
            <v>FT</v>
          </cell>
          <cell r="D1854" t="str">
            <v>AGGREGATE DRAINS FOR SPRINGS</v>
          </cell>
          <cell r="F1854">
            <v>0</v>
          </cell>
          <cell r="G1854">
            <v>0</v>
          </cell>
        </row>
        <row r="1855">
          <cell r="A1855" t="str">
            <v>605E32201</v>
          </cell>
          <cell r="C1855" t="str">
            <v>LF</v>
          </cell>
          <cell r="D1855" t="str">
            <v>AGGREGATE DRAIN FOR SPRINGS, AS PER PLAN</v>
          </cell>
          <cell r="F1855">
            <v>0</v>
          </cell>
          <cell r="G1855">
            <v>0</v>
          </cell>
        </row>
        <row r="1856">
          <cell r="A1856" t="str">
            <v>605E98000</v>
          </cell>
          <cell r="C1856" t="str">
            <v>FT</v>
          </cell>
          <cell r="D1856" t="str">
            <v>UNDERDRAINS, MISC.:</v>
          </cell>
          <cell r="F1856">
            <v>1</v>
          </cell>
          <cell r="G1856">
            <v>0</v>
          </cell>
        </row>
        <row r="1857">
          <cell r="A1857" t="str">
            <v>605E98300</v>
          </cell>
          <cell r="C1857" t="str">
            <v>EACH</v>
          </cell>
          <cell r="D1857" t="str">
            <v>UNDERDRAINS, MISC.:</v>
          </cell>
          <cell r="F1857">
            <v>1</v>
          </cell>
          <cell r="G1857">
            <v>1</v>
          </cell>
        </row>
        <row r="1858">
          <cell r="A1858" t="str">
            <v>606E10210</v>
          </cell>
          <cell r="B1858" t="str">
            <v>Y</v>
          </cell>
          <cell r="C1858" t="str">
            <v>FT</v>
          </cell>
          <cell r="D1858" t="str">
            <v>GUARDRAIL, BARRIER DESIGN, TYPE 5, AS PER PLAN</v>
          </cell>
          <cell r="F1858">
            <v>0</v>
          </cell>
          <cell r="G1858">
            <v>0</v>
          </cell>
        </row>
        <row r="1859">
          <cell r="A1859" t="str">
            <v>606E10310</v>
          </cell>
          <cell r="B1859" t="str">
            <v>Y</v>
          </cell>
          <cell r="C1859" t="str">
            <v>FT</v>
          </cell>
          <cell r="D1859" t="str">
            <v>GUARDRAIL, BARRIER DESIGN, TYPE MGS</v>
          </cell>
          <cell r="F1859">
            <v>0</v>
          </cell>
          <cell r="G1859">
            <v>0</v>
          </cell>
        </row>
        <row r="1860">
          <cell r="A1860" t="str">
            <v>606E10600</v>
          </cell>
          <cell r="B1860" t="str">
            <v>Y</v>
          </cell>
          <cell r="C1860" t="str">
            <v>FT</v>
          </cell>
          <cell r="D1860" t="str">
            <v>GUARDRAIL, BARRIER DESIGN, TYPE MGS, AS PER PLAN</v>
          </cell>
          <cell r="F1860">
            <v>0</v>
          </cell>
          <cell r="G1860">
            <v>0</v>
          </cell>
        </row>
        <row r="1861">
          <cell r="A1861" t="str">
            <v>606E10710</v>
          </cell>
          <cell r="B1861" t="str">
            <v>Y</v>
          </cell>
          <cell r="C1861" t="str">
            <v>FT</v>
          </cell>
          <cell r="D1861" t="str">
            <v>GUARDRAIL REBUILT</v>
          </cell>
          <cell r="F1861">
            <v>0</v>
          </cell>
          <cell r="G1861">
            <v>0</v>
          </cell>
        </row>
        <row r="1862">
          <cell r="A1862" t="str">
            <v>606E10720</v>
          </cell>
          <cell r="B1862" t="str">
            <v>Y</v>
          </cell>
          <cell r="C1862" t="str">
            <v>FT</v>
          </cell>
          <cell r="D1862" t="str">
            <v>GUARDRAIL REBUILT, AS PER PLAN</v>
          </cell>
          <cell r="F1862">
            <v>0</v>
          </cell>
          <cell r="G1862">
            <v>0</v>
          </cell>
        </row>
        <row r="1863">
          <cell r="A1863" t="str">
            <v>606E10810</v>
          </cell>
          <cell r="B1863" t="str">
            <v>Y</v>
          </cell>
          <cell r="C1863" t="str">
            <v>FT</v>
          </cell>
          <cell r="D1863" t="str">
            <v>GUARDRAIL REBUILT, TYPE MGS</v>
          </cell>
          <cell r="F1863">
            <v>1</v>
          </cell>
          <cell r="G1863">
            <v>0</v>
          </cell>
        </row>
        <row r="1864">
          <cell r="A1864" t="str">
            <v>606E10900</v>
          </cell>
          <cell r="B1864" t="str">
            <v>Y</v>
          </cell>
          <cell r="C1864" t="str">
            <v>FT</v>
          </cell>
          <cell r="D1864" t="str">
            <v>GUARDRAIL REBUILT, TYPE MGS, AS PER PLAN</v>
          </cell>
          <cell r="F1864">
            <v>1</v>
          </cell>
          <cell r="G1864">
            <v>0</v>
          </cell>
        </row>
        <row r="1865">
          <cell r="A1865" t="str">
            <v>606E10920</v>
          </cell>
          <cell r="B1865" t="str">
            <v>Y</v>
          </cell>
          <cell r="C1865" t="str">
            <v>FT</v>
          </cell>
          <cell r="D1865" t="str">
            <v>GUARDRAIL REBUILT, TYPE 5MR</v>
          </cell>
          <cell r="F1865">
            <v>1</v>
          </cell>
          <cell r="G1865" t="str">
            <v>ADD SUPPLEMENTAL DESCRIPTION</v>
          </cell>
        </row>
        <row r="1866">
          <cell r="A1866" t="str">
            <v>606E10930</v>
          </cell>
          <cell r="B1866" t="str">
            <v>Y</v>
          </cell>
          <cell r="C1866" t="str">
            <v>FT</v>
          </cell>
          <cell r="D1866" t="str">
            <v>GUARDRAIL REBUILT, TYPE 5MR, AS PER PLAN</v>
          </cell>
          <cell r="F1866">
            <v>1</v>
          </cell>
          <cell r="G1866" t="str">
            <v>ADD SUPPLEMENTAL DESCRIPTION</v>
          </cell>
        </row>
        <row r="1867">
          <cell r="A1867" t="str">
            <v>606E10940</v>
          </cell>
          <cell r="B1867" t="str">
            <v>Y</v>
          </cell>
          <cell r="C1867" t="str">
            <v>FT</v>
          </cell>
          <cell r="D1867" t="str">
            <v>GUARDRAIL REBUILT, TYPE 4</v>
          </cell>
          <cell r="F1867">
            <v>1</v>
          </cell>
          <cell r="G1867" t="str">
            <v>ADD SUPPLEMENTAL DESCRIPTION</v>
          </cell>
        </row>
        <row r="1868">
          <cell r="A1868" t="str">
            <v>606E11000</v>
          </cell>
          <cell r="B1868">
            <v>0</v>
          </cell>
          <cell r="C1868" t="str">
            <v>FT</v>
          </cell>
          <cell r="D1868" t="str">
            <v>GUARDRAIL REBUILT, TYPE 5</v>
          </cell>
          <cell r="F1868">
            <v>0</v>
          </cell>
          <cell r="G1868">
            <v>0</v>
          </cell>
        </row>
        <row r="1869">
          <cell r="A1869" t="str">
            <v>606E11001</v>
          </cell>
          <cell r="B1869">
            <v>0</v>
          </cell>
          <cell r="C1869" t="str">
            <v>FT</v>
          </cell>
          <cell r="D1869" t="str">
            <v>GUARDRAIL REBUILT, TYPE 5, AS PER PLAN</v>
          </cell>
          <cell r="F1869">
            <v>0</v>
          </cell>
          <cell r="G1869">
            <v>0</v>
          </cell>
        </row>
        <row r="1870">
          <cell r="A1870" t="str">
            <v>606E12000</v>
          </cell>
          <cell r="B1870">
            <v>0</v>
          </cell>
          <cell r="C1870" t="str">
            <v>FT</v>
          </cell>
          <cell r="D1870" t="str">
            <v>GUARDRAIL REBUILT, TYPE 5, USING 9 FOOT POSTS</v>
          </cell>
          <cell r="F1870">
            <v>0</v>
          </cell>
          <cell r="G1870" t="str">
            <v>REQUIRES PLAN INSERT SHEET</v>
          </cell>
        </row>
        <row r="1871">
          <cell r="A1871" t="str">
            <v>606E12500</v>
          </cell>
          <cell r="B1871">
            <v>0</v>
          </cell>
          <cell r="C1871" t="str">
            <v>FT</v>
          </cell>
          <cell r="D1871" t="str">
            <v>GUARDRAIL REBUILT, TYPE 5, USING 9 FOOT POSTS, AS PER PLAN</v>
          </cell>
          <cell r="F1871">
            <v>0</v>
          </cell>
          <cell r="G1871" t="str">
            <v>REQUIRES PLAN INSERT SHEET</v>
          </cell>
        </row>
        <row r="1872">
          <cell r="A1872" t="str">
            <v>606E12501</v>
          </cell>
          <cell r="B1872">
            <v>0</v>
          </cell>
          <cell r="C1872" t="str">
            <v>FT</v>
          </cell>
          <cell r="D1872" t="str">
            <v>GUARDRAIL REBUILT, TYPE MGS WITH LONG POSTS</v>
          </cell>
          <cell r="F1872">
            <v>0</v>
          </cell>
          <cell r="G1872">
            <v>0</v>
          </cell>
        </row>
        <row r="1873">
          <cell r="A1873" t="str">
            <v>606E13000</v>
          </cell>
          <cell r="B1873">
            <v>0</v>
          </cell>
          <cell r="C1873" t="str">
            <v>FT</v>
          </cell>
          <cell r="D1873" t="str">
            <v>GUARDRAIL REBUILT, TYPE MGS WITH LONG POSTS, AS PER PLAN</v>
          </cell>
          <cell r="F1873">
            <v>0</v>
          </cell>
          <cell r="G1873">
            <v>0</v>
          </cell>
        </row>
        <row r="1874">
          <cell r="A1874" t="str">
            <v>606E13001</v>
          </cell>
          <cell r="C1874" t="str">
            <v>FT</v>
          </cell>
          <cell r="D1874" t="str">
            <v>GUARDRAIL, TYPE 5, AS PER PLAN</v>
          </cell>
          <cell r="F1874">
            <v>0</v>
          </cell>
          <cell r="G1874" t="str">
            <v>REQUIRES PLAN INSERT SHEET</v>
          </cell>
        </row>
        <row r="1875">
          <cell r="A1875" t="str">
            <v>606E13010</v>
          </cell>
          <cell r="C1875" t="str">
            <v>FT</v>
          </cell>
          <cell r="D1875" t="str">
            <v>GUARDRAIL, TYPE 5 WITH TUBULAR BACKUP</v>
          </cell>
          <cell r="F1875">
            <v>0</v>
          </cell>
          <cell r="G1875" t="str">
            <v>REQUIRES PLAN INSERT SHEET</v>
          </cell>
        </row>
        <row r="1876">
          <cell r="A1876" t="str">
            <v>606E13011</v>
          </cell>
          <cell r="C1876" t="str">
            <v>FT</v>
          </cell>
          <cell r="D1876" t="str">
            <v>GUARDRAIL, TYPE 5 WITH TUBULAR BACKUP, AS PER PLAN</v>
          </cell>
          <cell r="F1876">
            <v>0</v>
          </cell>
          <cell r="G1876">
            <v>0</v>
          </cell>
        </row>
        <row r="1877">
          <cell r="A1877" t="str">
            <v>606E13020</v>
          </cell>
          <cell r="C1877" t="str">
            <v>FT</v>
          </cell>
          <cell r="D1877" t="str">
            <v>GUARDRAIL, TYPE 5 WITH DOUBLE RAILS</v>
          </cell>
          <cell r="F1877">
            <v>0</v>
          </cell>
          <cell r="G1877">
            <v>0</v>
          </cell>
        </row>
        <row r="1878">
          <cell r="A1878" t="str">
            <v>606E13021</v>
          </cell>
          <cell r="C1878" t="str">
            <v>FT</v>
          </cell>
          <cell r="D1878" t="str">
            <v>GUARDRAIL, TYPE 5 WITH DOUBLE RAILS, AS PER PLAN</v>
          </cell>
          <cell r="F1878">
            <v>0</v>
          </cell>
          <cell r="G1878" t="str">
            <v>REQUIRES PLAN INSERT SHEET</v>
          </cell>
        </row>
        <row r="1879">
          <cell r="A1879" t="str">
            <v>606E13024</v>
          </cell>
          <cell r="C1879" t="str">
            <v>FT</v>
          </cell>
          <cell r="D1879" t="str">
            <v>GUARDRAIL, TYPE 5 WITH DOUBLE RAILS AND DOUBLE POSTS</v>
          </cell>
          <cell r="F1879">
            <v>0</v>
          </cell>
          <cell r="G1879" t="str">
            <v>REQUIRES PLAN INSERT SHEET</v>
          </cell>
        </row>
        <row r="1880">
          <cell r="A1880" t="str">
            <v>606E13030</v>
          </cell>
          <cell r="C1880" t="str">
            <v>FT</v>
          </cell>
          <cell r="D1880" t="str">
            <v>GUARDRAIL, TYPE 5, USING 9 FOOT POSTS</v>
          </cell>
          <cell r="F1880">
            <v>0</v>
          </cell>
          <cell r="G1880">
            <v>0</v>
          </cell>
        </row>
        <row r="1881">
          <cell r="A1881" t="str">
            <v>606E13031</v>
          </cell>
          <cell r="C1881" t="str">
            <v>FT</v>
          </cell>
          <cell r="D1881" t="str">
            <v>GUARDRAIL, TYPE 5, USING 9 FOOT POSTS, AS PER PLAN</v>
          </cell>
          <cell r="F1881">
            <v>0</v>
          </cell>
          <cell r="G1881">
            <v>0</v>
          </cell>
        </row>
        <row r="1882">
          <cell r="A1882" t="str">
            <v>606E13040</v>
          </cell>
          <cell r="C1882" t="str">
            <v>FT</v>
          </cell>
          <cell r="D1882" t="str">
            <v>GUARDRAIL, NESTED TYPE 5 WITH TUBULAR BACKUP</v>
          </cell>
          <cell r="F1882">
            <v>0</v>
          </cell>
          <cell r="G1882">
            <v>0</v>
          </cell>
        </row>
        <row r="1883">
          <cell r="A1883" t="str">
            <v>606E13041</v>
          </cell>
          <cell r="C1883" t="str">
            <v>FT</v>
          </cell>
          <cell r="D1883" t="str">
            <v>GUARDRAIL, NESTED TYPE 5 WITH TUBULAR BACKUP, AS PER PLAN</v>
          </cell>
          <cell r="F1883">
            <v>0</v>
          </cell>
          <cell r="G1883">
            <v>0</v>
          </cell>
        </row>
        <row r="1884">
          <cell r="A1884" t="str">
            <v>606E13050</v>
          </cell>
          <cell r="C1884" t="str">
            <v>FT</v>
          </cell>
          <cell r="D1884" t="str">
            <v>GUARDRAIL, TYPE 5A</v>
          </cell>
          <cell r="F1884">
            <v>0</v>
          </cell>
          <cell r="G1884">
            <v>0</v>
          </cell>
        </row>
        <row r="1885">
          <cell r="A1885" t="str">
            <v>606E13051</v>
          </cell>
          <cell r="C1885" t="str">
            <v>FT</v>
          </cell>
          <cell r="D1885" t="str">
            <v>GUARDRAIL, TYPE 5A, AS PER PLAN</v>
          </cell>
          <cell r="F1885">
            <v>0</v>
          </cell>
          <cell r="G1885">
            <v>0</v>
          </cell>
        </row>
        <row r="1886">
          <cell r="A1886" t="str">
            <v>606E13070</v>
          </cell>
          <cell r="C1886" t="str">
            <v>FT</v>
          </cell>
          <cell r="D1886" t="str">
            <v>GUARDRAIL, TYPE 5A, USING 9 FOOT POSTS</v>
          </cell>
          <cell r="F1886">
            <v>0</v>
          </cell>
          <cell r="G1886">
            <v>0</v>
          </cell>
        </row>
        <row r="1887">
          <cell r="A1887" t="str">
            <v>606E14000</v>
          </cell>
          <cell r="C1887" t="str">
            <v>FT</v>
          </cell>
          <cell r="D1887" t="str">
            <v>GUARDRAIL, TYPE 8</v>
          </cell>
          <cell r="F1887">
            <v>0</v>
          </cell>
          <cell r="G1887">
            <v>0</v>
          </cell>
        </row>
        <row r="1888">
          <cell r="A1888" t="str">
            <v>606E15050</v>
          </cell>
          <cell r="C1888" t="str">
            <v>FT</v>
          </cell>
          <cell r="D1888" t="str">
            <v>GUARDRAIL, TYPE MGS</v>
          </cell>
          <cell r="F1888">
            <v>0</v>
          </cell>
          <cell r="G1888">
            <v>0</v>
          </cell>
        </row>
        <row r="1889">
          <cell r="A1889" t="str">
            <v>606E15051</v>
          </cell>
          <cell r="C1889" t="str">
            <v>FT</v>
          </cell>
          <cell r="D1889" t="str">
            <v>GUARDRAIL, TYPE MGS, AS PER PLAN</v>
          </cell>
          <cell r="F1889">
            <v>0</v>
          </cell>
          <cell r="G1889">
            <v>0</v>
          </cell>
        </row>
        <row r="1890">
          <cell r="A1890" t="str">
            <v>606E15100</v>
          </cell>
          <cell r="C1890" t="str">
            <v>FT</v>
          </cell>
          <cell r="D1890" t="str">
            <v>GUARDRAIL, TYPE MGS WITH LONG POSTS</v>
          </cell>
          <cell r="F1890">
            <v>0</v>
          </cell>
          <cell r="G1890">
            <v>0</v>
          </cell>
        </row>
        <row r="1891">
          <cell r="A1891" t="str">
            <v>606E15101</v>
          </cell>
          <cell r="C1891" t="str">
            <v>FT</v>
          </cell>
          <cell r="D1891" t="str">
            <v>GUARDRAIL, TYPE MGS WITH LONG POSTS, AS PER PLAN</v>
          </cell>
          <cell r="F1891">
            <v>0</v>
          </cell>
          <cell r="G1891">
            <v>0</v>
          </cell>
        </row>
        <row r="1892">
          <cell r="A1892" t="str">
            <v>606E15150</v>
          </cell>
          <cell r="C1892" t="str">
            <v>FT</v>
          </cell>
          <cell r="D1892" t="str">
            <v>GUARDRAIL, TYPE MGS HALF POST SPACING</v>
          </cell>
          <cell r="F1892">
            <v>0</v>
          </cell>
          <cell r="G1892">
            <v>0</v>
          </cell>
        </row>
        <row r="1893">
          <cell r="A1893" t="str">
            <v>606E15151</v>
          </cell>
          <cell r="C1893" t="str">
            <v>FT</v>
          </cell>
          <cell r="D1893" t="str">
            <v>GUARDRAIL, TYPE MGS HALF POST SPACING, AS PER PLAN</v>
          </cell>
          <cell r="F1893">
            <v>0</v>
          </cell>
          <cell r="G1893">
            <v>0</v>
          </cell>
        </row>
        <row r="1894">
          <cell r="A1894" t="str">
            <v>606E15200</v>
          </cell>
          <cell r="C1894" t="str">
            <v>FT</v>
          </cell>
          <cell r="D1894" t="str">
            <v>GUARDRAIL, TYPE MGS HALF POST SPACING WITH LONG POSTS</v>
          </cell>
          <cell r="F1894">
            <v>0</v>
          </cell>
          <cell r="G1894">
            <v>0</v>
          </cell>
        </row>
        <row r="1895">
          <cell r="A1895" t="str">
            <v>606E15201</v>
          </cell>
          <cell r="C1895" t="str">
            <v>FT</v>
          </cell>
          <cell r="D1895" t="str">
            <v>GUARDRAIL, TYPE MGS HALF POST SPACING WITH LONG POSTS, AS PER PLAN</v>
          </cell>
          <cell r="F1895">
            <v>0</v>
          </cell>
          <cell r="G1895">
            <v>0</v>
          </cell>
        </row>
        <row r="1896">
          <cell r="A1896" t="str">
            <v>606E15250</v>
          </cell>
          <cell r="C1896" t="str">
            <v>FT</v>
          </cell>
          <cell r="D1896" t="str">
            <v>GUARDRAIL, TYPE MGS QUARTER POST SPACING</v>
          </cell>
          <cell r="F1896">
            <v>0</v>
          </cell>
          <cell r="G1896">
            <v>0</v>
          </cell>
        </row>
        <row r="1897">
          <cell r="A1897" t="str">
            <v>606E15251</v>
          </cell>
          <cell r="C1897" t="str">
            <v>FT</v>
          </cell>
          <cell r="D1897" t="str">
            <v>GUARDRAIL, TYPE MGS QUARTER POST SPACING, AS PER PLAN</v>
          </cell>
          <cell r="F1897">
            <v>0</v>
          </cell>
          <cell r="G1897">
            <v>0</v>
          </cell>
        </row>
        <row r="1898">
          <cell r="A1898" t="str">
            <v>606E15300</v>
          </cell>
          <cell r="C1898" t="str">
            <v>FT</v>
          </cell>
          <cell r="D1898" t="str">
            <v>GUARDRAIL, TYPE MGS QUARTER POST SPACING WITH LONG POSTS</v>
          </cell>
          <cell r="F1898">
            <v>0</v>
          </cell>
          <cell r="G1898">
            <v>0</v>
          </cell>
        </row>
        <row r="1899">
          <cell r="A1899" t="str">
            <v>606E15301</v>
          </cell>
          <cell r="C1899" t="str">
            <v>FT</v>
          </cell>
          <cell r="D1899" t="str">
            <v>GUARDRAIL, TYPE MGS QUARTER POST SPACING WITH LONG POSTS, AS PER PLAN</v>
          </cell>
          <cell r="F1899">
            <v>0</v>
          </cell>
          <cell r="G1899">
            <v>0</v>
          </cell>
        </row>
        <row r="1900">
          <cell r="A1900" t="str">
            <v>606E15350</v>
          </cell>
          <cell r="C1900" t="str">
            <v>FT</v>
          </cell>
          <cell r="D1900" t="str">
            <v>GUARDRAIL, TYPE MGS WITH SOCKETED POSTS</v>
          </cell>
          <cell r="F1900">
            <v>0</v>
          </cell>
          <cell r="G1900">
            <v>0</v>
          </cell>
        </row>
        <row r="1901">
          <cell r="A1901" t="str">
            <v>606E15400</v>
          </cell>
          <cell r="C1901" t="str">
            <v>FT</v>
          </cell>
          <cell r="D1901" t="str">
            <v>MGS GUARDRAIL, TYPE 8</v>
          </cell>
          <cell r="F1901">
            <v>0</v>
          </cell>
          <cell r="G1901">
            <v>0</v>
          </cell>
        </row>
        <row r="1902">
          <cell r="A1902" t="str">
            <v>606E15500</v>
          </cell>
          <cell r="C1902" t="str">
            <v>FT</v>
          </cell>
          <cell r="D1902" t="str">
            <v>GUARDRAIL, BARRIER DESIGN, TYPE 5</v>
          </cell>
          <cell r="F1902">
            <v>0</v>
          </cell>
          <cell r="G1902" t="str">
            <v>REQUIRES PLAN INSERT SHEET</v>
          </cell>
        </row>
        <row r="1903">
          <cell r="A1903" t="str">
            <v>606E15501</v>
          </cell>
          <cell r="C1903" t="str">
            <v>FT</v>
          </cell>
          <cell r="D1903" t="str">
            <v>GUARDRAIL, BARRIER DESIGN, TYPE 5, AS PER PLAN</v>
          </cell>
          <cell r="F1903">
            <v>0</v>
          </cell>
          <cell r="G1903" t="str">
            <v>REQUIRES PLAN INSERT SHEET</v>
          </cell>
        </row>
        <row r="1904">
          <cell r="A1904" t="str">
            <v>606E15550</v>
          </cell>
          <cell r="C1904" t="str">
            <v>FT</v>
          </cell>
          <cell r="D1904" t="str">
            <v>GUARDRAIL, BARRIER DESIGN, TYPE MGS</v>
          </cell>
          <cell r="F1904">
            <v>0</v>
          </cell>
          <cell r="G1904">
            <v>0</v>
          </cell>
        </row>
        <row r="1905">
          <cell r="A1905" t="str">
            <v>606E15551</v>
          </cell>
          <cell r="C1905" t="str">
            <v>FT</v>
          </cell>
          <cell r="D1905" t="str">
            <v>GUARDRAIL, BARRIER DESIGN, TYPE MGS, AS PER PLAN</v>
          </cell>
          <cell r="F1905">
            <v>0</v>
          </cell>
          <cell r="G1905">
            <v>0</v>
          </cell>
        </row>
        <row r="1906">
          <cell r="A1906" t="str">
            <v>606E16000</v>
          </cell>
          <cell r="C1906" t="str">
            <v>FT</v>
          </cell>
          <cell r="D1906" t="str">
            <v>GUARDRAIL REBUILT</v>
          </cell>
          <cell r="F1906">
            <v>0</v>
          </cell>
          <cell r="G1906">
            <v>0</v>
          </cell>
        </row>
        <row r="1907">
          <cell r="A1907" t="str">
            <v>606E16001</v>
          </cell>
          <cell r="C1907" t="str">
            <v>FT</v>
          </cell>
          <cell r="D1907" t="str">
            <v>GUARDRAIL REBUILT, AS PER PLAN</v>
          </cell>
          <cell r="F1907">
            <v>0</v>
          </cell>
          <cell r="G1907">
            <v>0</v>
          </cell>
        </row>
        <row r="1908">
          <cell r="A1908" t="str">
            <v>606E16050</v>
          </cell>
          <cell r="C1908" t="str">
            <v>FT</v>
          </cell>
          <cell r="D1908" t="str">
            <v>GUARDRAIL REBUILT, TYPE MGS</v>
          </cell>
          <cell r="F1908">
            <v>0</v>
          </cell>
          <cell r="G1908">
            <v>0</v>
          </cell>
        </row>
        <row r="1909">
          <cell r="A1909" t="str">
            <v>606E16051</v>
          </cell>
          <cell r="C1909" t="str">
            <v>FT</v>
          </cell>
          <cell r="D1909" t="str">
            <v>GUARDRAIL REBUILT, TYPE MGS, AS PER PLAN</v>
          </cell>
          <cell r="F1909">
            <v>0</v>
          </cell>
          <cell r="G1909">
            <v>0</v>
          </cell>
        </row>
        <row r="1910">
          <cell r="A1910" t="str">
            <v>606E16300</v>
          </cell>
          <cell r="C1910" t="str">
            <v>FT</v>
          </cell>
          <cell r="D1910" t="str">
            <v>GUARDRAIL REBUILT, TYPE 5MR</v>
          </cell>
          <cell r="F1910">
            <v>0</v>
          </cell>
          <cell r="G1910">
            <v>0</v>
          </cell>
        </row>
        <row r="1911">
          <cell r="A1911" t="str">
            <v>606E16301</v>
          </cell>
          <cell r="C1911" t="str">
            <v>FT</v>
          </cell>
          <cell r="D1911" t="str">
            <v>GUARDRAIL REBUILT, TYPE 5MR, AS PER PLAN</v>
          </cell>
          <cell r="F1911">
            <v>0</v>
          </cell>
          <cell r="G1911">
            <v>0</v>
          </cell>
        </row>
        <row r="1912">
          <cell r="A1912" t="str">
            <v>606E16400</v>
          </cell>
          <cell r="C1912" t="str">
            <v>FT</v>
          </cell>
          <cell r="D1912" t="str">
            <v>GUARDRAIL REBUILT, TYPE 4</v>
          </cell>
          <cell r="F1912">
            <v>0</v>
          </cell>
          <cell r="G1912">
            <v>0</v>
          </cell>
        </row>
        <row r="1913">
          <cell r="A1913" t="str">
            <v>606E16500</v>
          </cell>
          <cell r="C1913" t="str">
            <v>FT</v>
          </cell>
          <cell r="D1913" t="str">
            <v>GUARDRAIL REBUILT, TYPE 5</v>
          </cell>
          <cell r="F1913">
            <v>0</v>
          </cell>
          <cell r="G1913">
            <v>0</v>
          </cell>
        </row>
        <row r="1914">
          <cell r="A1914" t="str">
            <v>606E16501</v>
          </cell>
          <cell r="C1914" t="str">
            <v>FT</v>
          </cell>
          <cell r="D1914" t="str">
            <v>GUARDRAIL REBUILT, TYPE 5, AS PER PLAN</v>
          </cell>
          <cell r="F1914">
            <v>0</v>
          </cell>
          <cell r="G1914">
            <v>0</v>
          </cell>
        </row>
        <row r="1915">
          <cell r="A1915" t="str">
            <v>606E16550</v>
          </cell>
          <cell r="C1915" t="str">
            <v>FT</v>
          </cell>
          <cell r="D1915" t="str">
            <v>GUARDRAIL REBUILT, TYPE 5, USING 9 FOOT POSTS</v>
          </cell>
          <cell r="F1915">
            <v>0</v>
          </cell>
          <cell r="G1915">
            <v>0</v>
          </cell>
        </row>
        <row r="1916">
          <cell r="A1916" t="str">
            <v>606E16551</v>
          </cell>
          <cell r="C1916" t="str">
            <v>FT</v>
          </cell>
          <cell r="D1916" t="str">
            <v>GUARDRAIL REBUILT, TYPE 5, USING 9 FOOT POSTS, AS PER PLAN</v>
          </cell>
          <cell r="F1916">
            <v>0</v>
          </cell>
          <cell r="G1916">
            <v>0</v>
          </cell>
        </row>
        <row r="1917">
          <cell r="A1917" t="str">
            <v>606E16560</v>
          </cell>
          <cell r="C1917" t="str">
            <v>FT</v>
          </cell>
          <cell r="D1917" t="str">
            <v>GUARDRAIL REBUILT, TYPE MGS WITH LONG POSTS</v>
          </cell>
          <cell r="F1917">
            <v>0</v>
          </cell>
          <cell r="G1917">
            <v>0</v>
          </cell>
        </row>
        <row r="1918">
          <cell r="A1918" t="str">
            <v>606E16561</v>
          </cell>
          <cell r="C1918" t="str">
            <v>FT</v>
          </cell>
          <cell r="D1918" t="str">
            <v>GUARDRAIL REBUILT, TYPE MGS WITH LONG POSTS, AS PER PLAN</v>
          </cell>
          <cell r="F1918">
            <v>0</v>
          </cell>
          <cell r="G1918">
            <v>0</v>
          </cell>
        </row>
        <row r="1919">
          <cell r="A1919" t="str">
            <v>606E16600</v>
          </cell>
          <cell r="C1919" t="str">
            <v>FT</v>
          </cell>
          <cell r="D1919" t="str">
            <v>GUARDRAIL REBUILT, BARRIER DESIGN, TYPE 5</v>
          </cell>
          <cell r="F1919">
            <v>0</v>
          </cell>
          <cell r="G1919" t="str">
            <v>REQUIRES PLAN INSERT SHEET</v>
          </cell>
        </row>
        <row r="1920">
          <cell r="A1920" t="str">
            <v>606E16601</v>
          </cell>
          <cell r="C1920" t="str">
            <v>FT</v>
          </cell>
          <cell r="D1920" t="str">
            <v>GUARDRAIL REBUILT, BARRIER DESIGN, TYPE 5, AS PER PLAN</v>
          </cell>
          <cell r="F1920">
            <v>0</v>
          </cell>
          <cell r="G1920" t="str">
            <v>REQUIRES PLAN INSERT SHEET</v>
          </cell>
        </row>
        <row r="1921">
          <cell r="A1921" t="str">
            <v>606E16660</v>
          </cell>
          <cell r="C1921" t="str">
            <v>FT</v>
          </cell>
          <cell r="D1921" t="str">
            <v>GUARDRAIL REBUILT, BARRIER DESIGN, TYPE MGS</v>
          </cell>
          <cell r="F1921">
            <v>0</v>
          </cell>
          <cell r="G1921">
            <v>0</v>
          </cell>
        </row>
        <row r="1922">
          <cell r="A1922" t="str">
            <v>606E16661</v>
          </cell>
          <cell r="C1922" t="str">
            <v>FT</v>
          </cell>
          <cell r="D1922" t="str">
            <v>GUARDRAIL REBUILT, BARRIER DESIGN, TYPE MGS, AS PER PLAN</v>
          </cell>
          <cell r="F1922">
            <v>0</v>
          </cell>
          <cell r="G1922">
            <v>0</v>
          </cell>
        </row>
        <row r="1923">
          <cell r="A1923" t="str">
            <v>606E16700</v>
          </cell>
          <cell r="C1923" t="str">
            <v>FT</v>
          </cell>
          <cell r="D1923" t="str">
            <v>GUARDRAIL REBUILT, TYPE 5A</v>
          </cell>
          <cell r="F1923">
            <v>0</v>
          </cell>
          <cell r="G1923">
            <v>0</v>
          </cell>
        </row>
        <row r="1924">
          <cell r="A1924" t="str">
            <v>606E16701</v>
          </cell>
          <cell r="C1924" t="str">
            <v>FT</v>
          </cell>
          <cell r="D1924" t="str">
            <v>GUARDRAIL REBUILT, TYPE 5A, AS PER PLAN</v>
          </cell>
          <cell r="F1924">
            <v>0</v>
          </cell>
          <cell r="G1924" t="str">
            <v>REQUIRES PLAN INSERT SHEET</v>
          </cell>
        </row>
        <row r="1925">
          <cell r="A1925" t="str">
            <v>606E16750</v>
          </cell>
          <cell r="C1925" t="str">
            <v>FT</v>
          </cell>
          <cell r="D1925" t="str">
            <v>GUARDRAIL REBUILT, TYPE MGS HALF POST SPACING</v>
          </cell>
          <cell r="F1925">
            <v>0</v>
          </cell>
          <cell r="G1925">
            <v>0</v>
          </cell>
        </row>
        <row r="1926">
          <cell r="A1926" t="str">
            <v>606E16751</v>
          </cell>
          <cell r="C1926" t="str">
            <v>FT</v>
          </cell>
          <cell r="D1926" t="str">
            <v>GUARDRAIL REBUILT, TYPE MGS HALF POST SPACING, AS PER PLAN</v>
          </cell>
          <cell r="F1926">
            <v>0</v>
          </cell>
          <cell r="G1926">
            <v>0</v>
          </cell>
        </row>
        <row r="1927">
          <cell r="A1927" t="str">
            <v>606E16800</v>
          </cell>
          <cell r="C1927" t="str">
            <v>FT</v>
          </cell>
          <cell r="D1927" t="str">
            <v>GUARDRAIL REBUILT, TYPE MGS HALF POST SPACING WITH LONG POSTS</v>
          </cell>
          <cell r="F1927">
            <v>0</v>
          </cell>
          <cell r="G1927">
            <v>0</v>
          </cell>
        </row>
        <row r="1928">
          <cell r="A1928" t="str">
            <v>606E16801</v>
          </cell>
          <cell r="C1928" t="str">
            <v>FT</v>
          </cell>
          <cell r="D1928" t="str">
            <v>GUARDRAIL REBUILT, TYPE MGS HALF POST SPACING WITH LONG POSTS, AS PER PLAN</v>
          </cell>
          <cell r="F1928">
            <v>0</v>
          </cell>
          <cell r="G1928">
            <v>0</v>
          </cell>
        </row>
        <row r="1929">
          <cell r="A1929" t="str">
            <v>606E16850</v>
          </cell>
          <cell r="C1929" t="str">
            <v>FT</v>
          </cell>
          <cell r="D1929" t="str">
            <v>GUARDRAIL REBUILT, TYPE MGS QUARTER POST SPACING</v>
          </cell>
          <cell r="F1929">
            <v>0</v>
          </cell>
          <cell r="G1929">
            <v>0</v>
          </cell>
        </row>
        <row r="1930">
          <cell r="A1930" t="str">
            <v>606E16851</v>
          </cell>
          <cell r="C1930" t="str">
            <v>FT</v>
          </cell>
          <cell r="D1930" t="str">
            <v>GUARDRAIL REBUILT, TYPE MGS QUARTER POST SPACING, AS PER PLAN</v>
          </cell>
          <cell r="F1930">
            <v>0</v>
          </cell>
          <cell r="G1930">
            <v>0</v>
          </cell>
        </row>
        <row r="1931">
          <cell r="A1931" t="str">
            <v>606E16900</v>
          </cell>
          <cell r="C1931" t="str">
            <v>FT</v>
          </cell>
          <cell r="D1931" t="str">
            <v>GUARDRAIL REBUILT, TYPE MGS QUARTER POST SPACING WITH LONG POSTS</v>
          </cell>
          <cell r="F1931">
            <v>0</v>
          </cell>
          <cell r="G1931">
            <v>0</v>
          </cell>
        </row>
        <row r="1932">
          <cell r="A1932" t="str">
            <v>606E16901</v>
          </cell>
          <cell r="C1932" t="str">
            <v>FT</v>
          </cell>
          <cell r="D1932" t="str">
            <v>GUARDRAIL REBUILT, TYPE MGS QUARTER POST SPACING WITH LONG POSTS, AS PER PLAN</v>
          </cell>
          <cell r="F1932">
            <v>0</v>
          </cell>
          <cell r="G1932">
            <v>0</v>
          </cell>
        </row>
        <row r="1933">
          <cell r="A1933" t="str">
            <v>606E17000</v>
          </cell>
          <cell r="C1933" t="str">
            <v>FT</v>
          </cell>
          <cell r="D1933" t="str">
            <v>RAISING TYPE 5 GUARDRAIL</v>
          </cell>
          <cell r="F1933">
            <v>0</v>
          </cell>
          <cell r="G1933">
            <v>0</v>
          </cell>
        </row>
        <row r="1934">
          <cell r="A1934" t="str">
            <v>606E17001</v>
          </cell>
          <cell r="C1934" t="str">
            <v>FT</v>
          </cell>
          <cell r="D1934" t="str">
            <v>RAISING TYPE 5 GUARDRAIL, AS PER PLAN</v>
          </cell>
          <cell r="F1934">
            <v>0</v>
          </cell>
          <cell r="G1934">
            <v>0</v>
          </cell>
        </row>
        <row r="1935">
          <cell r="A1935" t="str">
            <v>606E17004</v>
          </cell>
          <cell r="C1935" t="str">
            <v>FT</v>
          </cell>
          <cell r="D1935" t="str">
            <v>RAISING TYPE 5A GUARDRAIL</v>
          </cell>
          <cell r="F1935">
            <v>0</v>
          </cell>
          <cell r="G1935" t="str">
            <v>REQUIRES PLAN INSERT SHEET</v>
          </cell>
        </row>
        <row r="1936">
          <cell r="A1936" t="str">
            <v>606E17010</v>
          </cell>
          <cell r="C1936" t="str">
            <v>FT</v>
          </cell>
          <cell r="D1936" t="str">
            <v>RAISING EXISTING GUARDRAIL</v>
          </cell>
          <cell r="F1936">
            <v>0</v>
          </cell>
          <cell r="G1936" t="str">
            <v>OTHER THAN TYPE 5 GUARDRAIL</v>
          </cell>
        </row>
        <row r="1937">
          <cell r="A1937" t="str">
            <v>606E17050</v>
          </cell>
          <cell r="C1937" t="str">
            <v>FT</v>
          </cell>
          <cell r="D1937" t="str">
            <v>RAISING TYPE MGS GUARDRAIL</v>
          </cell>
          <cell r="F1937">
            <v>0</v>
          </cell>
          <cell r="G1937">
            <v>0</v>
          </cell>
        </row>
        <row r="1938">
          <cell r="A1938" t="str">
            <v>606E17051</v>
          </cell>
          <cell r="C1938" t="str">
            <v>FT</v>
          </cell>
          <cell r="D1938" t="str">
            <v>RAISING TYPE MGS GUARDRAIL, AS PER PLAN</v>
          </cell>
          <cell r="F1938">
            <v>0</v>
          </cell>
          <cell r="G1938">
            <v>0</v>
          </cell>
        </row>
        <row r="1939">
          <cell r="A1939" t="str">
            <v>606E17290</v>
          </cell>
          <cell r="C1939" t="str">
            <v>FT</v>
          </cell>
          <cell r="D1939" t="str">
            <v>GUARDRAIL, TYPE 5, LONG-SPAN</v>
          </cell>
          <cell r="F1939">
            <v>0</v>
          </cell>
          <cell r="G1939" t="str">
            <v>REQUIRES PLAN INSERT SHEET</v>
          </cell>
        </row>
        <row r="1940">
          <cell r="A1940" t="str">
            <v>606E17291</v>
          </cell>
          <cell r="C1940" t="str">
            <v>FT</v>
          </cell>
          <cell r="D1940" t="str">
            <v>GUARDRAIL, TYPE 5, LONG-SPAN, AS PER PLAN</v>
          </cell>
          <cell r="F1940">
            <v>0</v>
          </cell>
          <cell r="G1940" t="str">
            <v>REQUIRES PLAN INSERT SHEET</v>
          </cell>
        </row>
        <row r="1941">
          <cell r="A1941" t="str">
            <v>606E17300</v>
          </cell>
          <cell r="C1941" t="str">
            <v>FT</v>
          </cell>
          <cell r="D1941" t="str">
            <v>GUARDRAIL, TYPE 5, 25' LONG-SPAN</v>
          </cell>
          <cell r="F1941">
            <v>0</v>
          </cell>
          <cell r="G1941">
            <v>0</v>
          </cell>
        </row>
        <row r="1942">
          <cell r="A1942" t="str">
            <v>606E17301</v>
          </cell>
          <cell r="C1942" t="str">
            <v>FT</v>
          </cell>
          <cell r="D1942" t="str">
            <v>GUARDRAIL, TYPE 5, 25' LONG-SPAN, AS PER PLAN</v>
          </cell>
          <cell r="F1942">
            <v>0</v>
          </cell>
          <cell r="G1942">
            <v>0</v>
          </cell>
        </row>
        <row r="1943">
          <cell r="A1943" t="str">
            <v>606E17350</v>
          </cell>
          <cell r="C1943" t="str">
            <v>FT</v>
          </cell>
          <cell r="D1943" t="str">
            <v>GUARDRAIL, TYPE MGS, 25' LONG-SPAN</v>
          </cell>
          <cell r="F1943">
            <v>0</v>
          </cell>
          <cell r="G1943">
            <v>0</v>
          </cell>
        </row>
        <row r="1944">
          <cell r="A1944" t="str">
            <v>606E17351</v>
          </cell>
          <cell r="C1944" t="str">
            <v>FT</v>
          </cell>
          <cell r="D1944" t="str">
            <v>GUARDRAIL, TYPE MGS, 25' LONG-SPAN, AS PER PLAN</v>
          </cell>
          <cell r="F1944">
            <v>0</v>
          </cell>
          <cell r="G1944">
            <v>0</v>
          </cell>
        </row>
        <row r="1945">
          <cell r="A1945" t="str">
            <v>606E17360</v>
          </cell>
          <cell r="C1945" t="str">
            <v>FT</v>
          </cell>
          <cell r="D1945" t="str">
            <v>GUARDRAIL, TYPE MGS, LONG-SPAN</v>
          </cell>
          <cell r="F1945">
            <v>0</v>
          </cell>
          <cell r="G1945">
            <v>0</v>
          </cell>
        </row>
        <row r="1946">
          <cell r="A1946" t="str">
            <v>606E17500</v>
          </cell>
          <cell r="C1946" t="str">
            <v>EACH</v>
          </cell>
          <cell r="D1946" t="str">
            <v>POST END ANCHOR (OR CONCRETE BLOCK END ANCHOR)</v>
          </cell>
          <cell r="F1946">
            <v>0</v>
          </cell>
          <cell r="G1946">
            <v>0</v>
          </cell>
        </row>
        <row r="1947">
          <cell r="A1947" t="str">
            <v>606E17700</v>
          </cell>
          <cell r="C1947" t="str">
            <v>EACH</v>
          </cell>
          <cell r="D1947" t="str">
            <v>REPLACE EXISTING GUARDRAIL BLOCKOUT</v>
          </cell>
          <cell r="F1947">
            <v>0</v>
          </cell>
          <cell r="G1947" t="str">
            <v>REQUIRES PLAN INSERT SHEET</v>
          </cell>
        </row>
        <row r="1948">
          <cell r="A1948" t="str">
            <v>606E17701</v>
          </cell>
          <cell r="C1948" t="str">
            <v>EACH</v>
          </cell>
          <cell r="D1948" t="str">
            <v>REPLACE EXISTING GUARDRAIL BLOCKOUT, AS PER PLAN</v>
          </cell>
          <cell r="F1948">
            <v>0</v>
          </cell>
          <cell r="G1948" t="str">
            <v>REQUIRES PLAN INSERT SHEET</v>
          </cell>
        </row>
        <row r="1949">
          <cell r="A1949" t="str">
            <v>606E17750</v>
          </cell>
          <cell r="C1949" t="str">
            <v>EACH</v>
          </cell>
          <cell r="D1949" t="str">
            <v>REPLACE EXISTING GUARDRAIL BLOCKOUT, TYPE MGS</v>
          </cell>
          <cell r="F1949">
            <v>0</v>
          </cell>
          <cell r="G1949">
            <v>0</v>
          </cell>
        </row>
        <row r="1950">
          <cell r="A1950" t="str">
            <v>606E17751</v>
          </cell>
          <cell r="C1950" t="str">
            <v>EACH</v>
          </cell>
          <cell r="D1950" t="str">
            <v>REPLACE EXISTING GUARDRAIL BLOCKOUT, TYPE MGS, AS PER PLAN</v>
          </cell>
          <cell r="F1950">
            <v>0</v>
          </cell>
          <cell r="G1950">
            <v>0</v>
          </cell>
        </row>
        <row r="1951">
          <cell r="A1951" t="str">
            <v>606E17900</v>
          </cell>
          <cell r="C1951" t="str">
            <v>EACH</v>
          </cell>
          <cell r="D1951" t="str">
            <v>GUARDRAIL POST</v>
          </cell>
          <cell r="F1951">
            <v>0</v>
          </cell>
          <cell r="G1951">
            <v>0</v>
          </cell>
        </row>
        <row r="1952">
          <cell r="A1952" t="str">
            <v>606E17901</v>
          </cell>
          <cell r="C1952" t="str">
            <v>EACH</v>
          </cell>
          <cell r="D1952" t="str">
            <v>GUARDRAIL POST, AS PER PLAN</v>
          </cell>
          <cell r="F1952">
            <v>0</v>
          </cell>
          <cell r="G1952">
            <v>0</v>
          </cell>
        </row>
        <row r="1953">
          <cell r="A1953" t="str">
            <v>606E18000</v>
          </cell>
          <cell r="C1953" t="str">
            <v>EACH</v>
          </cell>
          <cell r="D1953" t="str">
            <v>GUARDRAIL POST, 8 FEET</v>
          </cell>
          <cell r="F1953">
            <v>0</v>
          </cell>
          <cell r="G1953">
            <v>0</v>
          </cell>
        </row>
        <row r="1954">
          <cell r="A1954" t="str">
            <v>606E18001</v>
          </cell>
          <cell r="C1954" t="str">
            <v>EACH</v>
          </cell>
          <cell r="D1954" t="str">
            <v>GUARDRAIL POST, 8 FEET, AS PER PLAN</v>
          </cell>
          <cell r="F1954">
            <v>0</v>
          </cell>
          <cell r="G1954">
            <v>0</v>
          </cell>
        </row>
        <row r="1955">
          <cell r="A1955" t="str">
            <v>606E18500</v>
          </cell>
          <cell r="C1955" t="str">
            <v>EACH</v>
          </cell>
          <cell r="D1955" t="str">
            <v>GUARDRAIL POST, 9 FEET</v>
          </cell>
          <cell r="F1955">
            <v>0</v>
          </cell>
          <cell r="G1955">
            <v>0</v>
          </cell>
        </row>
        <row r="1956">
          <cell r="A1956" t="str">
            <v>606E18501</v>
          </cell>
          <cell r="C1956" t="str">
            <v>EACH</v>
          </cell>
          <cell r="D1956" t="str">
            <v>GUARDRAIL POST, 9 FEET, AS PER PLAN</v>
          </cell>
          <cell r="F1956">
            <v>0</v>
          </cell>
          <cell r="G1956">
            <v>0</v>
          </cell>
        </row>
        <row r="1957">
          <cell r="A1957" t="str">
            <v>606E19001</v>
          </cell>
          <cell r="C1957" t="str">
            <v>EACH</v>
          </cell>
          <cell r="D1957" t="str">
            <v>GUARDRAIL POST, STEEL, AS PER PLAN</v>
          </cell>
          <cell r="F1957">
            <v>0</v>
          </cell>
          <cell r="G1957">
            <v>0</v>
          </cell>
        </row>
        <row r="1958">
          <cell r="A1958" t="str">
            <v>606E19100</v>
          </cell>
          <cell r="C1958" t="str">
            <v>EACH</v>
          </cell>
          <cell r="D1958" t="str">
            <v>GUARDRAIL POST, MGS LONG POST</v>
          </cell>
          <cell r="F1958">
            <v>0</v>
          </cell>
          <cell r="G1958">
            <v>0</v>
          </cell>
        </row>
        <row r="1959">
          <cell r="A1959" t="str">
            <v>606E19101</v>
          </cell>
          <cell r="C1959" t="str">
            <v>EACH</v>
          </cell>
          <cell r="D1959" t="str">
            <v>GUARDRAIL POST, MGS LONG POST, AS PER PLAN</v>
          </cell>
          <cell r="F1959">
            <v>0</v>
          </cell>
          <cell r="G1959">
            <v>0</v>
          </cell>
        </row>
        <row r="1960">
          <cell r="A1960" t="str">
            <v>606E20000</v>
          </cell>
          <cell r="C1960" t="str">
            <v>EACH</v>
          </cell>
          <cell r="D1960" t="str">
            <v>FLARED END SECTION</v>
          </cell>
          <cell r="F1960">
            <v>0</v>
          </cell>
          <cell r="G1960">
            <v>0</v>
          </cell>
        </row>
        <row r="1961">
          <cell r="A1961" t="str">
            <v>606E20050</v>
          </cell>
          <cell r="C1961" t="str">
            <v>EACH</v>
          </cell>
          <cell r="D1961" t="str">
            <v>ROUNDED END SECTION</v>
          </cell>
          <cell r="F1961">
            <v>0</v>
          </cell>
          <cell r="G1961">
            <v>0</v>
          </cell>
        </row>
        <row r="1962">
          <cell r="A1962" t="str">
            <v>606E25000</v>
          </cell>
          <cell r="C1962" t="str">
            <v>EACH</v>
          </cell>
          <cell r="D1962" t="str">
            <v>ANCHOR ASSEMBLY, TYPE A</v>
          </cell>
          <cell r="F1962">
            <v>0</v>
          </cell>
          <cell r="G1962" t="str">
            <v>REQUIRES PLAN INSERT SHEET</v>
          </cell>
        </row>
        <row r="1963">
          <cell r="A1963" t="str">
            <v>606E25001</v>
          </cell>
          <cell r="C1963" t="str">
            <v>EACH</v>
          </cell>
          <cell r="D1963" t="str">
            <v>ANCHOR ASSEMBLY, TYPE A, AS PER PLAN</v>
          </cell>
          <cell r="F1963">
            <v>0</v>
          </cell>
          <cell r="G1963" t="str">
            <v>REQUIRES PLAN INSERT SHEET</v>
          </cell>
        </row>
        <row r="1964">
          <cell r="A1964" t="str">
            <v>606E25500</v>
          </cell>
          <cell r="C1964" t="str">
            <v>EACH</v>
          </cell>
          <cell r="D1964" t="str">
            <v>ANCHOR ASSEMBLY, BARRIER DESIGN, TYPE A</v>
          </cell>
          <cell r="F1964">
            <v>0</v>
          </cell>
          <cell r="G1964" t="str">
            <v>REQUIRES PLAN INSERT SHEET</v>
          </cell>
        </row>
        <row r="1965">
          <cell r="A1965" t="str">
            <v>606E25501</v>
          </cell>
          <cell r="C1965" t="str">
            <v>EACH</v>
          </cell>
          <cell r="D1965" t="str">
            <v>ANCHOR ASSEMBLY, BARRIER DESIGN, TYPE A, AS PER PLAN</v>
          </cell>
          <cell r="F1965">
            <v>0</v>
          </cell>
          <cell r="G1965" t="str">
            <v>REQUIRES PLAN INSERT SHEET</v>
          </cell>
        </row>
        <row r="1966">
          <cell r="A1966" t="str">
            <v>606E25550</v>
          </cell>
          <cell r="C1966" t="str">
            <v>EACH</v>
          </cell>
          <cell r="D1966" t="str">
            <v>ANCHOR ASSEMBLY, MGS TYPE A</v>
          </cell>
          <cell r="F1966">
            <v>0</v>
          </cell>
          <cell r="G1966">
            <v>0</v>
          </cell>
        </row>
        <row r="1967">
          <cell r="A1967" t="str">
            <v>606E25600</v>
          </cell>
          <cell r="C1967" t="str">
            <v>EACH</v>
          </cell>
          <cell r="D1967" t="str">
            <v>ANCHOR ASSEMBLY, BARRIER DESIGN, MGS TYPE A</v>
          </cell>
          <cell r="F1967">
            <v>0</v>
          </cell>
          <cell r="G1967">
            <v>0</v>
          </cell>
        </row>
        <row r="1968">
          <cell r="A1968" t="str">
            <v>606E25601</v>
          </cell>
          <cell r="C1968" t="str">
            <v>EACH</v>
          </cell>
          <cell r="D1968" t="str">
            <v>ANCHOR ASSEMBLY, BARRIER DESIGN, MGS TYPE A, AS PER PLAN</v>
          </cell>
          <cell r="F1968">
            <v>0</v>
          </cell>
          <cell r="G1968">
            <v>0</v>
          </cell>
        </row>
        <row r="1969">
          <cell r="A1969" t="str">
            <v>606E26000</v>
          </cell>
          <cell r="C1969" t="str">
            <v>EACH</v>
          </cell>
          <cell r="D1969" t="str">
            <v>ANCHOR ASSEMBLY, TYPE B</v>
          </cell>
          <cell r="F1969">
            <v>0</v>
          </cell>
          <cell r="G1969" t="str">
            <v>REQUIRES PLAN INSERT SHEET</v>
          </cell>
        </row>
        <row r="1970">
          <cell r="A1970" t="str">
            <v>606E26050</v>
          </cell>
          <cell r="C1970" t="str">
            <v>EACH</v>
          </cell>
          <cell r="D1970" t="str">
            <v>ANCHOR ASSEMBLY, MGS TYPE B</v>
          </cell>
          <cell r="F1970">
            <v>0</v>
          </cell>
          <cell r="G1970">
            <v>0</v>
          </cell>
        </row>
        <row r="1971">
          <cell r="A1971" t="str">
            <v>606E26100</v>
          </cell>
          <cell r="C1971" t="str">
            <v>EACH</v>
          </cell>
          <cell r="D1971" t="str">
            <v>ANCHOR ASSEMBLY, TYPE E</v>
          </cell>
          <cell r="F1971">
            <v>0</v>
          </cell>
          <cell r="G1971" t="str">
            <v>REQUIRES PLAN INSERT SHEET</v>
          </cell>
        </row>
        <row r="1972">
          <cell r="A1972" t="str">
            <v>606E26101</v>
          </cell>
          <cell r="C1972" t="str">
            <v>EACH</v>
          </cell>
          <cell r="D1972" t="str">
            <v>ANCHOR ASSEMBLY, TYPE E, AS PER PLAN</v>
          </cell>
          <cell r="F1972">
            <v>0</v>
          </cell>
          <cell r="G1972" t="str">
            <v>REQUIRES PLAN INSERT SHEET</v>
          </cell>
        </row>
        <row r="1973">
          <cell r="A1973" t="str">
            <v>606E26150</v>
          </cell>
          <cell r="C1973" t="str">
            <v>EACH</v>
          </cell>
          <cell r="D1973" t="str">
            <v>ANCHOR ASSEMBLY, MGS TYPE E</v>
          </cell>
          <cell r="F1973">
            <v>1</v>
          </cell>
          <cell r="G1973" t="str">
            <v>SPECIFY NCHRP 350/MASH 2016</v>
          </cell>
        </row>
        <row r="1974">
          <cell r="A1974" t="str">
            <v>606E26151</v>
          </cell>
          <cell r="C1974" t="str">
            <v>EACH</v>
          </cell>
          <cell r="D1974" t="str">
            <v>ANCHOR ASSEMBLY, MGS TYPE E, AS PER PLAN</v>
          </cell>
          <cell r="F1974">
            <v>1</v>
          </cell>
          <cell r="G1974" t="str">
            <v>SPECIFY NCHRP 350/MASH 2016</v>
          </cell>
        </row>
        <row r="1975">
          <cell r="A1975" t="str">
            <v>606E26500</v>
          </cell>
          <cell r="C1975" t="str">
            <v>EACH</v>
          </cell>
          <cell r="D1975" t="str">
            <v>ANCHOR ASSEMBLY, TYPE T</v>
          </cell>
          <cell r="F1975">
            <v>0</v>
          </cell>
          <cell r="G1975" t="str">
            <v>REQUIRES PLAN INSERT SHEET</v>
          </cell>
        </row>
        <row r="1976">
          <cell r="A1976" t="str">
            <v>606E26501</v>
          </cell>
          <cell r="C1976" t="str">
            <v>EACH</v>
          </cell>
          <cell r="D1976" t="str">
            <v>ANCHOR ASSEMBLY, TYPE T, AS PER PLAN</v>
          </cell>
          <cell r="F1976">
            <v>0</v>
          </cell>
          <cell r="G1976" t="str">
            <v>REQUIRES PLAN INSERT SHEET</v>
          </cell>
        </row>
        <row r="1977">
          <cell r="A1977" t="str">
            <v>606E26550</v>
          </cell>
          <cell r="C1977" t="str">
            <v>EACH</v>
          </cell>
          <cell r="D1977" t="str">
            <v>ANCHOR ASSEMBLY, MGS TYPE T</v>
          </cell>
          <cell r="F1977">
            <v>0</v>
          </cell>
          <cell r="G1977">
            <v>0</v>
          </cell>
        </row>
        <row r="1978">
          <cell r="A1978" t="str">
            <v>606E26551</v>
          </cell>
          <cell r="C1978" t="str">
            <v>EACH</v>
          </cell>
          <cell r="D1978" t="str">
            <v>ANCHOR ASSEMBLY, MGS TYPE T, AS PER PLAN</v>
          </cell>
          <cell r="F1978">
            <v>0</v>
          </cell>
          <cell r="G1978">
            <v>0</v>
          </cell>
        </row>
        <row r="1979">
          <cell r="A1979" t="str">
            <v>606E27500</v>
          </cell>
          <cell r="C1979" t="str">
            <v>EACH</v>
          </cell>
          <cell r="D1979" t="str">
            <v>ANCHOR ASSEMBLY REBUILT</v>
          </cell>
          <cell r="F1979">
            <v>0</v>
          </cell>
          <cell r="G1979">
            <v>0</v>
          </cell>
        </row>
        <row r="1980">
          <cell r="A1980" t="str">
            <v>606E27501</v>
          </cell>
          <cell r="C1980" t="str">
            <v>EACH</v>
          </cell>
          <cell r="D1980" t="str">
            <v>ANCHOR ASSEMBLY REBUILT, AS PER PLAN</v>
          </cell>
          <cell r="F1980">
            <v>0</v>
          </cell>
          <cell r="G1980">
            <v>0</v>
          </cell>
        </row>
        <row r="1981">
          <cell r="A1981" t="str">
            <v>606E27800</v>
          </cell>
          <cell r="C1981" t="str">
            <v>EACH</v>
          </cell>
          <cell r="D1981" t="str">
            <v>ANCHOR ASSEMBLY REBUILT, TYPE A</v>
          </cell>
          <cell r="F1981">
            <v>0</v>
          </cell>
          <cell r="G1981" t="str">
            <v>REQUIRES PLAN INSERT SHEET</v>
          </cell>
        </row>
        <row r="1982">
          <cell r="A1982" t="str">
            <v>606E27801</v>
          </cell>
          <cell r="C1982" t="str">
            <v>EACH</v>
          </cell>
          <cell r="D1982" t="str">
            <v>ANCHOR ASSEMBLY REBUILT, TYPE A, AS PER PLAN</v>
          </cell>
          <cell r="F1982">
            <v>0</v>
          </cell>
          <cell r="G1982" t="str">
            <v>REQUIRES PLAN INSERT SHEET</v>
          </cell>
        </row>
        <row r="1983">
          <cell r="A1983" t="str">
            <v>606E27810</v>
          </cell>
          <cell r="C1983" t="str">
            <v>EACH</v>
          </cell>
          <cell r="D1983" t="str">
            <v>ANCHOR ASSEMBLY REBUILT, MGS TYPE A</v>
          </cell>
          <cell r="F1983">
            <v>0</v>
          </cell>
          <cell r="G1983">
            <v>0</v>
          </cell>
        </row>
        <row r="1984">
          <cell r="A1984" t="str">
            <v>606E27811</v>
          </cell>
          <cell r="C1984" t="str">
            <v>EACH</v>
          </cell>
          <cell r="D1984" t="str">
            <v>ANCHOR ASSEMBLY REBUILT, MGS TYPE A, AS PER PLAN</v>
          </cell>
          <cell r="F1984">
            <v>0</v>
          </cell>
          <cell r="G1984">
            <v>0</v>
          </cell>
        </row>
        <row r="1985">
          <cell r="A1985" t="str">
            <v>606E27840</v>
          </cell>
          <cell r="C1985" t="str">
            <v>EACH</v>
          </cell>
          <cell r="D1985" t="str">
            <v>ANCHOR ASSEMBLY REBUILT, TYPE B</v>
          </cell>
          <cell r="F1985">
            <v>0</v>
          </cell>
          <cell r="G1985" t="str">
            <v>REQUIRES PLAN INSERT SHEET</v>
          </cell>
        </row>
        <row r="1986">
          <cell r="A1986" t="str">
            <v>606E27841</v>
          </cell>
          <cell r="C1986" t="str">
            <v>EACH</v>
          </cell>
          <cell r="D1986" t="str">
            <v>ANCHOR ASSEMBLY REBUILT, TYPE B, AS PER PLAN</v>
          </cell>
          <cell r="F1986">
            <v>0</v>
          </cell>
          <cell r="G1986" t="str">
            <v>REQUIRES PLAN INSERT SHEET</v>
          </cell>
        </row>
        <row r="1987">
          <cell r="A1987" t="str">
            <v>606E27846</v>
          </cell>
          <cell r="C1987" t="str">
            <v>EACH</v>
          </cell>
          <cell r="D1987" t="str">
            <v>ANCHOR ASSEMBLY REBUILT, MGS TYPE B</v>
          </cell>
          <cell r="F1987">
            <v>0</v>
          </cell>
          <cell r="G1987">
            <v>0</v>
          </cell>
        </row>
        <row r="1988">
          <cell r="A1988" t="str">
            <v>606E27847</v>
          </cell>
          <cell r="C1988" t="str">
            <v>EACH</v>
          </cell>
          <cell r="D1988" t="str">
            <v>ANCHOR ASSEMBLY REBUILT, MGS TYPE B, AS PER PLAN</v>
          </cell>
          <cell r="F1988">
            <v>0</v>
          </cell>
          <cell r="G1988">
            <v>0</v>
          </cell>
        </row>
        <row r="1989">
          <cell r="A1989" t="str">
            <v>606E27850</v>
          </cell>
          <cell r="C1989" t="str">
            <v>EACH</v>
          </cell>
          <cell r="D1989" t="str">
            <v>ANCHOR ASSEMBLY REBUILT, TYPE E</v>
          </cell>
          <cell r="F1989">
            <v>0</v>
          </cell>
          <cell r="G1989" t="str">
            <v>REQUIRES PLAN INSERT SHEET</v>
          </cell>
        </row>
        <row r="1990">
          <cell r="A1990" t="str">
            <v>606E27851</v>
          </cell>
          <cell r="C1990" t="str">
            <v>EACH</v>
          </cell>
          <cell r="D1990" t="str">
            <v>ANCHOR ASSEMBLY REBUILT, TYPE E, AS PER PLAN</v>
          </cell>
          <cell r="F1990">
            <v>0</v>
          </cell>
          <cell r="G1990" t="str">
            <v>REQUIRES PLAN INSERT SHEET</v>
          </cell>
        </row>
        <row r="1991">
          <cell r="A1991" t="str">
            <v>606E27860</v>
          </cell>
          <cell r="C1991" t="str">
            <v>EACH</v>
          </cell>
          <cell r="D1991" t="str">
            <v>ANCHOR ASSEMBLY REBUILT, MGS TYPE E</v>
          </cell>
          <cell r="F1991">
            <v>0</v>
          </cell>
          <cell r="G1991">
            <v>0</v>
          </cell>
        </row>
        <row r="1992">
          <cell r="A1992" t="str">
            <v>606E27861</v>
          </cell>
          <cell r="C1992" t="str">
            <v>EACH</v>
          </cell>
          <cell r="D1992" t="str">
            <v>ANCHOR ASSEMBLY REBUILT, MGS TYPE E, AS PER PLAN</v>
          </cell>
          <cell r="F1992">
            <v>0</v>
          </cell>
          <cell r="G1992">
            <v>0</v>
          </cell>
        </row>
        <row r="1993">
          <cell r="A1993" t="str">
            <v>606E27900</v>
          </cell>
          <cell r="C1993" t="str">
            <v>EACH</v>
          </cell>
          <cell r="D1993" t="str">
            <v>ANCHOR ASSEMBLY REBUILT, TYPE T</v>
          </cell>
          <cell r="F1993">
            <v>0</v>
          </cell>
          <cell r="G1993">
            <v>0</v>
          </cell>
        </row>
        <row r="1994">
          <cell r="A1994" t="str">
            <v>606E27901</v>
          </cell>
          <cell r="C1994" t="str">
            <v>EACH</v>
          </cell>
          <cell r="D1994" t="str">
            <v>ANCHOR ASSEMBLY REBUILT, TYPE T, AS PER PLAN</v>
          </cell>
          <cell r="F1994">
            <v>0</v>
          </cell>
          <cell r="G1994">
            <v>0</v>
          </cell>
        </row>
        <row r="1995">
          <cell r="A1995" t="str">
            <v>606E27910</v>
          </cell>
          <cell r="C1995" t="str">
            <v>EACH</v>
          </cell>
          <cell r="D1995" t="str">
            <v>ANCHOR ASSEMBLY REBUILT, MGS TYPE T</v>
          </cell>
          <cell r="F1995">
            <v>0</v>
          </cell>
          <cell r="G1995">
            <v>0</v>
          </cell>
        </row>
        <row r="1996">
          <cell r="A1996" t="str">
            <v>606E27911</v>
          </cell>
          <cell r="C1996" t="str">
            <v>EACH</v>
          </cell>
          <cell r="D1996" t="str">
            <v>ANCHOR ASSEMBLY REBUILT, MGS TYPE T, AS PER PLAN</v>
          </cell>
          <cell r="F1996">
            <v>0</v>
          </cell>
          <cell r="G1996">
            <v>0</v>
          </cell>
        </row>
        <row r="1997">
          <cell r="A1997" t="str">
            <v>606E28000</v>
          </cell>
          <cell r="C1997" t="str">
            <v>EACH</v>
          </cell>
          <cell r="D1997" t="str">
            <v>ANCHOR ASSEMBLY REBUILT, TYPE B-98</v>
          </cell>
          <cell r="F1997">
            <v>0</v>
          </cell>
          <cell r="G1997">
            <v>0</v>
          </cell>
        </row>
        <row r="1998">
          <cell r="A1998" t="str">
            <v>606E28001</v>
          </cell>
          <cell r="C1998" t="str">
            <v>EACH</v>
          </cell>
          <cell r="D1998" t="str">
            <v>ANCHOR ASSEMBLY REBUILT, TYPE B-98, AS PER PLAN</v>
          </cell>
          <cell r="F1998">
            <v>0</v>
          </cell>
          <cell r="G1998">
            <v>0</v>
          </cell>
        </row>
        <row r="1999">
          <cell r="A1999" t="str">
            <v>606E28050</v>
          </cell>
          <cell r="C1999" t="str">
            <v>EACH</v>
          </cell>
          <cell r="D1999" t="str">
            <v>ANCHOR ASSEMBLY REBUILT, TYPE E-98</v>
          </cell>
          <cell r="F1999">
            <v>0</v>
          </cell>
          <cell r="G1999" t="str">
            <v>REQUIRES PLAN INSERT SHEET</v>
          </cell>
        </row>
        <row r="2000">
          <cell r="A2000" t="str">
            <v>606E28051</v>
          </cell>
          <cell r="C2000" t="str">
            <v>EACH</v>
          </cell>
          <cell r="D2000" t="str">
            <v>ANCHOR ASSEMBLY REBUILT, TYPE E-98, AS PER PLAN</v>
          </cell>
          <cell r="F2000">
            <v>0</v>
          </cell>
          <cell r="G2000" t="str">
            <v>REQUIRES PLAN INSERT SHEET</v>
          </cell>
        </row>
        <row r="2001">
          <cell r="A2001" t="str">
            <v>606E31000</v>
          </cell>
          <cell r="C2001" t="str">
            <v>EACH</v>
          </cell>
          <cell r="D2001" t="str">
            <v>BRIDGE TERMINAL ASSEMBLY, TYPE C</v>
          </cell>
          <cell r="F2001">
            <v>0</v>
          </cell>
          <cell r="G2001" t="str">
            <v>REQUIRES PLAN INSERT SHEET</v>
          </cell>
        </row>
        <row r="2002">
          <cell r="A2002" t="str">
            <v>606E31001</v>
          </cell>
          <cell r="C2002" t="str">
            <v>EACH</v>
          </cell>
          <cell r="D2002" t="str">
            <v>BRIDGE TERMINAL ASSEMBLY, TYPE C, AS PER PLAN</v>
          </cell>
          <cell r="F2002">
            <v>0</v>
          </cell>
          <cell r="G2002">
            <v>0</v>
          </cell>
        </row>
        <row r="2003">
          <cell r="A2003" t="str">
            <v>606E31100</v>
          </cell>
          <cell r="C2003" t="str">
            <v>EACH</v>
          </cell>
          <cell r="D2003" t="str">
            <v>BRIDGE TERMINAL ASSEMBLY REBUILT, TYPE C</v>
          </cell>
          <cell r="F2003">
            <v>0</v>
          </cell>
          <cell r="G2003">
            <v>0</v>
          </cell>
        </row>
        <row r="2004">
          <cell r="A2004" t="str">
            <v>606E31101</v>
          </cell>
          <cell r="C2004" t="str">
            <v>EACH</v>
          </cell>
          <cell r="D2004" t="str">
            <v>BRIDGE TERMINAL ASSEMBLY REBUILT, TYPE C, AS PER PLAN</v>
          </cell>
          <cell r="F2004">
            <v>0</v>
          </cell>
          <cell r="G2004" t="str">
            <v>REQUIRES PLAN INSERT SHEET</v>
          </cell>
        </row>
        <row r="2005">
          <cell r="A2005" t="str">
            <v>606E31500</v>
          </cell>
          <cell r="C2005" t="str">
            <v>EACH</v>
          </cell>
          <cell r="D2005" t="str">
            <v>BRIDGE TERMINAL ASSEMBLY, TYPE D</v>
          </cell>
          <cell r="F2005">
            <v>0</v>
          </cell>
          <cell r="G2005" t="str">
            <v>REQUIRES PLAN INSERT SHEET</v>
          </cell>
        </row>
        <row r="2006">
          <cell r="A2006" t="str">
            <v>606E31501</v>
          </cell>
          <cell r="C2006" t="str">
            <v>EACH</v>
          </cell>
          <cell r="D2006" t="str">
            <v>BRIDGE TERMINAL ASSEMBLY, TYPE D, AS PER PLAN</v>
          </cell>
          <cell r="F2006">
            <v>0</v>
          </cell>
          <cell r="G2006">
            <v>0</v>
          </cell>
        </row>
        <row r="2007">
          <cell r="A2007" t="str">
            <v>606E31600</v>
          </cell>
          <cell r="C2007" t="str">
            <v>EACH</v>
          </cell>
          <cell r="D2007" t="str">
            <v>BRIDGE TERMINAL ASSEMBLY REBUILT, TYPE D</v>
          </cell>
          <cell r="F2007">
            <v>0</v>
          </cell>
          <cell r="G2007">
            <v>0</v>
          </cell>
        </row>
        <row r="2008">
          <cell r="A2008" t="str">
            <v>606E31601</v>
          </cell>
          <cell r="C2008" t="str">
            <v>EACH</v>
          </cell>
          <cell r="D2008" t="str">
            <v>BRIDGE TERMINAL ASSEMBLY REBUILT, TYPE D, AS PER PLAN</v>
          </cell>
          <cell r="F2008">
            <v>0</v>
          </cell>
          <cell r="G2008" t="str">
            <v>REQUIRES PLAN INSERT SHEET</v>
          </cell>
        </row>
        <row r="2009">
          <cell r="A2009" t="str">
            <v>606E32000</v>
          </cell>
          <cell r="C2009" t="str">
            <v>EACH</v>
          </cell>
          <cell r="D2009" t="str">
            <v>BRIDGE TERMINAL ASSEMBLY, TYPE E</v>
          </cell>
          <cell r="F2009">
            <v>0</v>
          </cell>
          <cell r="G2009" t="str">
            <v>REQUIRES PLAN INSERT SHEET</v>
          </cell>
        </row>
        <row r="2010">
          <cell r="A2010" t="str">
            <v>606E32001</v>
          </cell>
          <cell r="C2010" t="str">
            <v>EACH</v>
          </cell>
          <cell r="D2010" t="str">
            <v>BRIDGE TERMINAL ASSEMBLY, TYPE E, AS PER PLAN</v>
          </cell>
          <cell r="F2010">
            <v>0</v>
          </cell>
          <cell r="G2010" t="str">
            <v>REQUIRES PLAN INSERT SHEET</v>
          </cell>
        </row>
        <row r="2011">
          <cell r="A2011" t="str">
            <v>606E32100</v>
          </cell>
          <cell r="C2011" t="str">
            <v>EACH</v>
          </cell>
          <cell r="D2011" t="str">
            <v>BRIDGE TERMINAL ASSEMBLY REBUILT, TYPE E</v>
          </cell>
          <cell r="F2011">
            <v>0</v>
          </cell>
          <cell r="G2011" t="str">
            <v>REQUIRES PLAN INSERT SHEET</v>
          </cell>
        </row>
        <row r="2012">
          <cell r="A2012" t="str">
            <v>606E32101</v>
          </cell>
          <cell r="C2012" t="str">
            <v>EACH</v>
          </cell>
          <cell r="D2012" t="str">
            <v>BRIDGE TERMINAL ASSEMBLY REBUILT, TYPE E, AS PER PLAN</v>
          </cell>
          <cell r="F2012">
            <v>0</v>
          </cell>
          <cell r="G2012" t="str">
            <v>REQUIRES PLAN INSERT SHEET</v>
          </cell>
        </row>
        <row r="2013">
          <cell r="A2013" t="str">
            <v>606E32160</v>
          </cell>
          <cell r="C2013" t="str">
            <v>EACH</v>
          </cell>
          <cell r="D2013" t="str">
            <v>BRIDGE TERMINAL ASSEMBLY, TYPE TST</v>
          </cell>
          <cell r="F2013">
            <v>0</v>
          </cell>
          <cell r="G2013" t="str">
            <v>REQUIRES PLAN INSERT SHEET</v>
          </cell>
        </row>
        <row r="2014">
          <cell r="A2014" t="str">
            <v>606E32161</v>
          </cell>
          <cell r="C2014" t="str">
            <v>EACH</v>
          </cell>
          <cell r="D2014" t="str">
            <v>BRIDGE TERMINAL ASSEMBLY, TYPE TST, AS PER PLAN</v>
          </cell>
          <cell r="F2014">
            <v>0</v>
          </cell>
          <cell r="G2014" t="str">
            <v>REQUIRES PLAN INSERT SHEET</v>
          </cell>
        </row>
        <row r="2015">
          <cell r="A2015" t="str">
            <v>606E32170</v>
          </cell>
          <cell r="C2015" t="str">
            <v>EACH</v>
          </cell>
          <cell r="D2015" t="str">
            <v>BRIDGE TERMINAL ASSEMBLY REBUILT, TYPE TST</v>
          </cell>
          <cell r="F2015">
            <v>0</v>
          </cell>
          <cell r="G2015" t="str">
            <v>REQUIRES PLAN INSERT SHEET</v>
          </cell>
        </row>
        <row r="2016">
          <cell r="A2016" t="str">
            <v>606E32171</v>
          </cell>
          <cell r="C2016" t="str">
            <v>EACH</v>
          </cell>
          <cell r="D2016" t="str">
            <v>BRIDGE TERMINAL ASSEMBLY REBUILT, TYPE TST, AS PER PLAN</v>
          </cell>
          <cell r="F2016">
            <v>0</v>
          </cell>
          <cell r="G2016" t="str">
            <v>REQUIRES PLAN INSERT SHEET</v>
          </cell>
        </row>
        <row r="2017">
          <cell r="A2017" t="str">
            <v>606E32500</v>
          </cell>
          <cell r="C2017" t="str">
            <v>EACH</v>
          </cell>
          <cell r="D2017" t="str">
            <v>BRIDGE TERMINAL ASSEMBLY, TYPE F</v>
          </cell>
          <cell r="F2017">
            <v>0</v>
          </cell>
          <cell r="G2017" t="str">
            <v>REQUIRES PLAN INSERT SHEET</v>
          </cell>
        </row>
        <row r="2018">
          <cell r="A2018" t="str">
            <v>606E32501</v>
          </cell>
          <cell r="C2018" t="str">
            <v>EACH</v>
          </cell>
          <cell r="D2018" t="str">
            <v>BRIDGE TERMINAL ASSEMBLY, TYPE F, AS PER PLAN</v>
          </cell>
          <cell r="F2018">
            <v>0</v>
          </cell>
          <cell r="G2018" t="str">
            <v>REQUIRES PLAN INSERT SHEET</v>
          </cell>
        </row>
        <row r="2019">
          <cell r="A2019" t="str">
            <v>606E32600</v>
          </cell>
          <cell r="C2019" t="str">
            <v>EACH</v>
          </cell>
          <cell r="D2019" t="str">
            <v>BRIDGE TERMINAL ASSEMBLY REBUILT, TYPE F</v>
          </cell>
          <cell r="F2019">
            <v>0</v>
          </cell>
          <cell r="G2019" t="str">
            <v>REQUIRES PLAN INSERT SHEET</v>
          </cell>
        </row>
        <row r="2020">
          <cell r="A2020" t="str">
            <v>606E32601</v>
          </cell>
          <cell r="C2020" t="str">
            <v>EACH</v>
          </cell>
          <cell r="D2020" t="str">
            <v>BRIDGE TERMINAL ASSEMBLY REBUILT, TYPE F, AS PER PLAN</v>
          </cell>
          <cell r="F2020">
            <v>0</v>
          </cell>
          <cell r="G2020">
            <v>0</v>
          </cell>
        </row>
        <row r="2021">
          <cell r="A2021" t="str">
            <v>606E33000</v>
          </cell>
          <cell r="C2021" t="str">
            <v>EACH</v>
          </cell>
          <cell r="D2021" t="str">
            <v>BRIDGE TERMINAL ASSEMBLY, TYPE G</v>
          </cell>
          <cell r="F2021">
            <v>0</v>
          </cell>
          <cell r="G2021">
            <v>0</v>
          </cell>
        </row>
        <row r="2022">
          <cell r="A2022" t="str">
            <v>606E33050</v>
          </cell>
          <cell r="B2022">
            <v>0</v>
          </cell>
          <cell r="C2022" t="str">
            <v>EACH</v>
          </cell>
          <cell r="D2022" t="str">
            <v>BRIDGE TERMINAL ASSEMBLY REBUILT, TYPE G</v>
          </cell>
          <cell r="F2022">
            <v>0</v>
          </cell>
          <cell r="G2022">
            <v>0</v>
          </cell>
        </row>
        <row r="2023">
          <cell r="A2023" t="str">
            <v>606E33051</v>
          </cell>
          <cell r="B2023">
            <v>0</v>
          </cell>
          <cell r="C2023" t="str">
            <v>EACH</v>
          </cell>
          <cell r="D2023" t="str">
            <v>BRIDGE TERMINAL ASSEMBLY REBUILT, TYPE G, AS PER PLAN</v>
          </cell>
          <cell r="F2023">
            <v>0</v>
          </cell>
          <cell r="G2023">
            <v>0</v>
          </cell>
        </row>
        <row r="2024">
          <cell r="A2024" t="str">
            <v>606E33500</v>
          </cell>
          <cell r="B2024">
            <v>0</v>
          </cell>
          <cell r="C2024" t="str">
            <v>EACH</v>
          </cell>
          <cell r="D2024" t="str">
            <v>BRIDGE TERMINAL ASSEMBLY, TYPE H</v>
          </cell>
          <cell r="F2024">
            <v>0</v>
          </cell>
          <cell r="G2024">
            <v>0</v>
          </cell>
        </row>
        <row r="2025">
          <cell r="A2025" t="str">
            <v>606E33600</v>
          </cell>
          <cell r="B2025">
            <v>0</v>
          </cell>
          <cell r="C2025" t="str">
            <v>EACH</v>
          </cell>
          <cell r="D2025" t="str">
            <v>BRIDGE TERMINAL ASSEMBLY REBUILT, TYPE H</v>
          </cell>
          <cell r="F2025">
            <v>0</v>
          </cell>
          <cell r="G2025">
            <v>0</v>
          </cell>
        </row>
        <row r="2026">
          <cell r="A2026" t="str">
            <v>606E33601</v>
          </cell>
          <cell r="B2026">
            <v>0</v>
          </cell>
          <cell r="C2026" t="str">
            <v>EACH</v>
          </cell>
          <cell r="D2026" t="str">
            <v>BRIDGE TERMINAL ASSEMBLY REBUILT, TYPE H, AS PER PLAN</v>
          </cell>
          <cell r="F2026">
            <v>0</v>
          </cell>
          <cell r="G2026">
            <v>0</v>
          </cell>
        </row>
        <row r="2027">
          <cell r="A2027" t="str">
            <v>606E34000</v>
          </cell>
          <cell r="B2027">
            <v>0</v>
          </cell>
          <cell r="C2027" t="str">
            <v>EACH</v>
          </cell>
          <cell r="D2027" t="str">
            <v>BRIDGE TERMINAL ASSEMBLY, TYPE J</v>
          </cell>
          <cell r="F2027">
            <v>0</v>
          </cell>
          <cell r="G2027">
            <v>0</v>
          </cell>
        </row>
        <row r="2028">
          <cell r="A2028" t="str">
            <v>606E34001</v>
          </cell>
          <cell r="B2028">
            <v>0</v>
          </cell>
          <cell r="C2028" t="str">
            <v>EACH</v>
          </cell>
          <cell r="D2028" t="str">
            <v>BRIDGE TERMINAL ASSEMBLY, TYPE J, AS PER PLAN</v>
          </cell>
          <cell r="F2028">
            <v>0</v>
          </cell>
          <cell r="G2028">
            <v>0</v>
          </cell>
        </row>
        <row r="2029">
          <cell r="A2029" t="str">
            <v>606E34100</v>
          </cell>
          <cell r="B2029">
            <v>0</v>
          </cell>
          <cell r="C2029" t="str">
            <v>EACH</v>
          </cell>
          <cell r="D2029" t="str">
            <v>BRIDGE TERMINAL ASSEMBLY REBUILT, TYPE J</v>
          </cell>
          <cell r="F2029">
            <v>0</v>
          </cell>
          <cell r="G2029">
            <v>0</v>
          </cell>
        </row>
        <row r="2030">
          <cell r="A2030" t="str">
            <v>606E34101</v>
          </cell>
          <cell r="B2030">
            <v>0</v>
          </cell>
          <cell r="C2030" t="str">
            <v>EACH</v>
          </cell>
          <cell r="D2030" t="str">
            <v>BRIDGE TERMINAL ASSEMBLY REBUILT, TYPE J, AS PER PLAN</v>
          </cell>
          <cell r="F2030">
            <v>0</v>
          </cell>
          <cell r="G2030">
            <v>0</v>
          </cell>
        </row>
        <row r="2031">
          <cell r="A2031" t="str">
            <v>606E35000</v>
          </cell>
          <cell r="B2031">
            <v>0</v>
          </cell>
          <cell r="C2031" t="str">
            <v>EACH</v>
          </cell>
          <cell r="D2031" t="str">
            <v>BRIDGE TERMINAL ASSEMBLY, TYPE 1</v>
          </cell>
          <cell r="F2031">
            <v>0</v>
          </cell>
          <cell r="G2031">
            <v>0</v>
          </cell>
        </row>
        <row r="2032">
          <cell r="A2032" t="str">
            <v>606E35001</v>
          </cell>
          <cell r="B2032">
            <v>0</v>
          </cell>
          <cell r="C2032" t="str">
            <v>EACH</v>
          </cell>
          <cell r="D2032" t="str">
            <v>BRIDGE TERMINAL ASSEMBLY, TYPE 1, AS PER PLAN</v>
          </cell>
          <cell r="F2032">
            <v>0</v>
          </cell>
          <cell r="G2032">
            <v>0</v>
          </cell>
        </row>
        <row r="2033">
          <cell r="A2033" t="str">
            <v>606E35002</v>
          </cell>
          <cell r="B2033">
            <v>0</v>
          </cell>
          <cell r="C2033" t="str">
            <v>EACH</v>
          </cell>
          <cell r="D2033" t="str">
            <v>MGS BRIDGE TERMINAL ASSEMBLY, TYPE 1</v>
          </cell>
          <cell r="F2033">
            <v>0</v>
          </cell>
          <cell r="G2033">
            <v>0</v>
          </cell>
        </row>
        <row r="2034">
          <cell r="A2034" t="str">
            <v>606E35003</v>
          </cell>
          <cell r="B2034">
            <v>0</v>
          </cell>
          <cell r="C2034" t="str">
            <v>EACH</v>
          </cell>
          <cell r="D2034" t="str">
            <v>MGS BRIDGE TERMINAL ASSEMBLY, TYPE 1, AS PER PLAN</v>
          </cell>
          <cell r="F2034">
            <v>0</v>
          </cell>
          <cell r="G2034">
            <v>0</v>
          </cell>
        </row>
        <row r="2035">
          <cell r="A2035" t="str">
            <v>606E35004</v>
          </cell>
          <cell r="B2035">
            <v>0</v>
          </cell>
          <cell r="C2035" t="str">
            <v>EACH</v>
          </cell>
          <cell r="D2035" t="str">
            <v>BRIDGE TERMINAL ASSEMBLY, TYPE 1, BARRIER DESIGN</v>
          </cell>
          <cell r="F2035">
            <v>0</v>
          </cell>
          <cell r="G2035">
            <v>0</v>
          </cell>
        </row>
        <row r="2036">
          <cell r="A2036" t="str">
            <v>606E35005</v>
          </cell>
          <cell r="B2036">
            <v>0</v>
          </cell>
          <cell r="C2036" t="str">
            <v>EACH</v>
          </cell>
          <cell r="D2036" t="str">
            <v>BRIDGE TERMINAL ASSEMBLY, TYPE 1, BARRIER DESIGN, AS PER PLAN</v>
          </cell>
          <cell r="F2036">
            <v>0</v>
          </cell>
          <cell r="G2036">
            <v>0</v>
          </cell>
        </row>
        <row r="2037">
          <cell r="A2037" t="str">
            <v>606E35006</v>
          </cell>
          <cell r="B2037">
            <v>0</v>
          </cell>
          <cell r="C2037" t="str">
            <v>EACH</v>
          </cell>
          <cell r="D2037" t="str">
            <v>MGS BRIDGE TERMINAL ASSEMBLY, TYPE 1, BARRIER DESIGN</v>
          </cell>
          <cell r="F2037">
            <v>0</v>
          </cell>
          <cell r="G2037">
            <v>0</v>
          </cell>
        </row>
        <row r="2038">
          <cell r="A2038" t="str">
            <v>606E35007</v>
          </cell>
          <cell r="B2038">
            <v>0</v>
          </cell>
          <cell r="C2038" t="str">
            <v>EACH</v>
          </cell>
          <cell r="D2038" t="str">
            <v>MGS BRIDGE TERMINAL ASSEMBLY, TYPE 1, BARRIER DESIGN, AS PER PLAN</v>
          </cell>
          <cell r="F2038">
            <v>0</v>
          </cell>
          <cell r="G2038">
            <v>0</v>
          </cell>
        </row>
        <row r="2039">
          <cell r="A2039" t="str">
            <v>606E35008</v>
          </cell>
          <cell r="B2039">
            <v>0</v>
          </cell>
          <cell r="C2039" t="str">
            <v>EACH</v>
          </cell>
          <cell r="D2039" t="str">
            <v>MGS BRIDGE TERMINAL ASSEMBLY REBUILT, TYPE 1, BARRIER DESIGN</v>
          </cell>
          <cell r="F2039">
            <v>0</v>
          </cell>
          <cell r="G2039">
            <v>0</v>
          </cell>
        </row>
        <row r="2040">
          <cell r="A2040" t="str">
            <v>606E35009</v>
          </cell>
          <cell r="C2040" t="str">
            <v>EACH</v>
          </cell>
          <cell r="D2040" t="str">
            <v>MGS BRIDGE TERMINAL ASSEMBLY REBUILT, TYPE 1, BARRIER DESIGN, AS PER PLAN</v>
          </cell>
          <cell r="F2040">
            <v>0</v>
          </cell>
          <cell r="G2040">
            <v>0</v>
          </cell>
        </row>
        <row r="2041">
          <cell r="A2041" t="str">
            <v>606E35010</v>
          </cell>
          <cell r="C2041" t="str">
            <v>EACH</v>
          </cell>
          <cell r="D2041" t="str">
            <v>BRIDGE TERMINAL ASSEMBLY REBUILT, TYPE 1</v>
          </cell>
          <cell r="F2041">
            <v>0</v>
          </cell>
          <cell r="G2041">
            <v>0</v>
          </cell>
        </row>
        <row r="2042">
          <cell r="A2042" t="str">
            <v>606E35011</v>
          </cell>
          <cell r="C2042" t="str">
            <v>EACH</v>
          </cell>
          <cell r="D2042" t="str">
            <v>BRIDGE TERMINAL ASSEMBLY REBUILT, TYPE 1, AS PER PLAN</v>
          </cell>
          <cell r="F2042">
            <v>0</v>
          </cell>
          <cell r="G2042">
            <v>0</v>
          </cell>
        </row>
        <row r="2043">
          <cell r="A2043" t="str">
            <v>606E35012</v>
          </cell>
          <cell r="C2043" t="str">
            <v>EACH</v>
          </cell>
          <cell r="D2043" t="str">
            <v>MGS BRIDGE TERMINAL ASSEMBLY REBUILT, TYPE 1</v>
          </cell>
          <cell r="F2043">
            <v>0</v>
          </cell>
          <cell r="G2043">
            <v>0</v>
          </cell>
        </row>
        <row r="2044">
          <cell r="A2044" t="str">
            <v>606E35013</v>
          </cell>
          <cell r="C2044" t="str">
            <v>EACH</v>
          </cell>
          <cell r="D2044" t="str">
            <v>MGS BRIDGE TERMINAL ASSEMBLY REBUILT, TYPE 1, AS PER PLAN</v>
          </cell>
          <cell r="F2044">
            <v>0</v>
          </cell>
          <cell r="G2044">
            <v>0</v>
          </cell>
        </row>
        <row r="2045">
          <cell r="A2045" t="str">
            <v>606E35020</v>
          </cell>
          <cell r="C2045" t="str">
            <v>EACH</v>
          </cell>
          <cell r="D2045" t="str">
            <v>BRIDGE TERMINAL ASSEMBLY, TYPE 1, STEEL CURB RETROFIT</v>
          </cell>
          <cell r="F2045">
            <v>0</v>
          </cell>
          <cell r="G2045" t="str">
            <v>REQUIRES PLAN INSERT SHEET</v>
          </cell>
        </row>
        <row r="2046">
          <cell r="A2046" t="str">
            <v>606E35100</v>
          </cell>
          <cell r="C2046" t="str">
            <v>EACH</v>
          </cell>
          <cell r="D2046" t="str">
            <v>BRIDGE TERMINAL ASSEMBLY, TYPE 2</v>
          </cell>
          <cell r="F2046">
            <v>0</v>
          </cell>
          <cell r="G2046">
            <v>0</v>
          </cell>
        </row>
        <row r="2047">
          <cell r="A2047" t="str">
            <v>606E35101</v>
          </cell>
          <cell r="C2047" t="str">
            <v>EACH</v>
          </cell>
          <cell r="D2047" t="str">
            <v>BRIDGE TERMINAL ASSEMBLY, TYPE 2, AS PER PLAN</v>
          </cell>
          <cell r="F2047">
            <v>0</v>
          </cell>
          <cell r="G2047">
            <v>0</v>
          </cell>
        </row>
        <row r="2048">
          <cell r="A2048" t="str">
            <v>606E35102</v>
          </cell>
          <cell r="B2048">
            <v>0</v>
          </cell>
          <cell r="C2048" t="str">
            <v>EACH</v>
          </cell>
          <cell r="D2048" t="str">
            <v>IMPACT ATTENUATOR, TYPE 3 UNIDIRECTIONAL</v>
          </cell>
          <cell r="F2048">
            <v>0</v>
          </cell>
          <cell r="G2048">
            <v>0</v>
          </cell>
        </row>
        <row r="2049">
          <cell r="A2049" t="str">
            <v>606E35103</v>
          </cell>
          <cell r="B2049">
            <v>0</v>
          </cell>
          <cell r="C2049" t="str">
            <v>EACH</v>
          </cell>
          <cell r="D2049" t="str">
            <v>IMPACT ATTENUATOR, TYPE 3 UNIDIRECTIONAL, AS PER PLAN</v>
          </cell>
          <cell r="F2049">
            <v>0</v>
          </cell>
          <cell r="G2049">
            <v>0</v>
          </cell>
        </row>
        <row r="2050">
          <cell r="A2050" t="str">
            <v>606E35110</v>
          </cell>
          <cell r="B2050">
            <v>0</v>
          </cell>
          <cell r="C2050" t="str">
            <v>EACH</v>
          </cell>
          <cell r="D2050" t="str">
            <v>IMPACT ATTENUATOR, TYPE 3 (BIDIRECTIONAL)</v>
          </cell>
          <cell r="F2050">
            <v>0</v>
          </cell>
          <cell r="G2050">
            <v>0</v>
          </cell>
        </row>
        <row r="2051">
          <cell r="A2051" t="str">
            <v>606E35111</v>
          </cell>
          <cell r="B2051">
            <v>0</v>
          </cell>
          <cell r="C2051" t="str">
            <v>EACH</v>
          </cell>
          <cell r="D2051" t="str">
            <v>IMPACT ATTENUATOR REBUILT, TYPE 1 (UNIDIRECTIONAL), AS PER PLAN</v>
          </cell>
          <cell r="F2051">
            <v>0</v>
          </cell>
          <cell r="G2051">
            <v>0</v>
          </cell>
        </row>
        <row r="2052">
          <cell r="A2052" t="str">
            <v>606E35112</v>
          </cell>
          <cell r="B2052">
            <v>0</v>
          </cell>
          <cell r="C2052" t="str">
            <v>EACH</v>
          </cell>
          <cell r="D2052" t="str">
            <v>IMPACT ATTENUATOR REBUILT, TYPE 1 (BIDIRECTIONAL), AS PER PLAN</v>
          </cell>
          <cell r="F2052">
            <v>0</v>
          </cell>
          <cell r="G2052">
            <v>0</v>
          </cell>
        </row>
        <row r="2053">
          <cell r="A2053" t="str">
            <v>606E35113</v>
          </cell>
          <cell r="B2053">
            <v>0</v>
          </cell>
          <cell r="C2053" t="str">
            <v>EACH</v>
          </cell>
          <cell r="D2053" t="str">
            <v>QUADGARD WHEEL DEFLECTOR ASSEMBLY</v>
          </cell>
          <cell r="F2053">
            <v>0</v>
          </cell>
          <cell r="G2053">
            <v>0</v>
          </cell>
        </row>
        <row r="2054">
          <cell r="A2054" t="str">
            <v>606E35120</v>
          </cell>
          <cell r="B2054">
            <v>0</v>
          </cell>
          <cell r="C2054" t="str">
            <v>EACH</v>
          </cell>
          <cell r="D2054" t="str">
            <v>IMPACT ATTENUATOR, MISC.:</v>
          </cell>
          <cell r="F2054">
            <v>0</v>
          </cell>
          <cell r="G2054" t="str">
            <v>REQUIRES PLAN INSERT SHEET</v>
          </cell>
        </row>
        <row r="2055">
          <cell r="A2055" t="str">
            <v>606E35121</v>
          </cell>
          <cell r="B2055">
            <v>0</v>
          </cell>
          <cell r="C2055" t="str">
            <v>LS</v>
          </cell>
          <cell r="D2055" t="str">
            <v>IMPACT ATTENUATOR, MISC.:</v>
          </cell>
          <cell r="F2055">
            <v>0</v>
          </cell>
          <cell r="G2055" t="str">
            <v>REQUIRES PLAN INSERT SHEET</v>
          </cell>
        </row>
        <row r="2056">
          <cell r="A2056" t="str">
            <v>606E35130</v>
          </cell>
          <cell r="B2056">
            <v>0</v>
          </cell>
          <cell r="C2056" t="str">
            <v>EACH</v>
          </cell>
          <cell r="D2056" t="str">
            <v>THRIE BEAM BULLNOSE</v>
          </cell>
          <cell r="F2056">
            <v>0</v>
          </cell>
          <cell r="G2056">
            <v>0</v>
          </cell>
        </row>
        <row r="2057">
          <cell r="A2057" t="str">
            <v>606E35131</v>
          </cell>
          <cell r="B2057">
            <v>0</v>
          </cell>
          <cell r="C2057" t="str">
            <v>EACH</v>
          </cell>
          <cell r="D2057" t="str">
            <v>GUARDRAIL REBUILT, THRIE BEAM BULLNOSE</v>
          </cell>
          <cell r="F2057">
            <v>0</v>
          </cell>
          <cell r="G2057">
            <v>0</v>
          </cell>
        </row>
        <row r="2058">
          <cell r="A2058" t="str">
            <v>606E35140</v>
          </cell>
          <cell r="B2058">
            <v>0</v>
          </cell>
          <cell r="C2058" t="str">
            <v>FT</v>
          </cell>
          <cell r="D2058" t="str">
            <v>THRIE BEAM GUARDRAIL</v>
          </cell>
          <cell r="F2058">
            <v>0</v>
          </cell>
          <cell r="G2058">
            <v>0</v>
          </cell>
        </row>
        <row r="2059">
          <cell r="A2059" t="str">
            <v>606E35141</v>
          </cell>
          <cell r="B2059">
            <v>0</v>
          </cell>
          <cell r="C2059" t="str">
            <v>FT</v>
          </cell>
          <cell r="D2059" t="str">
            <v>GUARDRAIL REBUILT, THRIE BEAM GUARDRAIL</v>
          </cell>
          <cell r="F2059">
            <v>0</v>
          </cell>
          <cell r="G2059">
            <v>0</v>
          </cell>
        </row>
        <row r="2060">
          <cell r="A2060" t="str">
            <v>606E35150</v>
          </cell>
          <cell r="B2060">
            <v>0</v>
          </cell>
          <cell r="C2060" t="str">
            <v>FT</v>
          </cell>
          <cell r="D2060" t="str">
            <v>GUARDRAIL, MISC.:</v>
          </cell>
          <cell r="F2060">
            <v>0</v>
          </cell>
          <cell r="G2060" t="str">
            <v>REQUIRES PLAN INSERT SHEET</v>
          </cell>
        </row>
        <row r="2061">
          <cell r="A2061" t="str">
            <v>606E35151</v>
          </cell>
          <cell r="B2061">
            <v>0</v>
          </cell>
          <cell r="C2061" t="str">
            <v>EACH</v>
          </cell>
          <cell r="D2061" t="str">
            <v>GUARDRAIL, MISC.:</v>
          </cell>
          <cell r="F2061">
            <v>0</v>
          </cell>
          <cell r="G2061" t="str">
            <v>REQUIRES PLAN INSERT SHEET</v>
          </cell>
        </row>
        <row r="2062">
          <cell r="A2062" t="str">
            <v>606E35170</v>
          </cell>
          <cell r="B2062">
            <v>0</v>
          </cell>
          <cell r="C2062" t="str">
            <v>LS</v>
          </cell>
          <cell r="D2062" t="str">
            <v>GUARDRAIL, MISC.:</v>
          </cell>
          <cell r="F2062">
            <v>0</v>
          </cell>
          <cell r="G2062" t="str">
            <v>REQUIRES PLAN INSERT SHEET</v>
          </cell>
        </row>
        <row r="2063">
          <cell r="A2063" t="str">
            <v>606E35171</v>
          </cell>
          <cell r="B2063">
            <v>0</v>
          </cell>
          <cell r="C2063" t="str">
            <v>EACH</v>
          </cell>
          <cell r="D2063" t="str">
            <v>BRIDGE TERMINAL ASSEMBLY, TYPE BR-1, AS PER PLAN</v>
          </cell>
          <cell r="F2063">
            <v>0</v>
          </cell>
          <cell r="G2063" t="str">
            <v>REQUIRES PLAN INSERT SHEET</v>
          </cell>
        </row>
        <row r="2064">
          <cell r="A2064" t="str">
            <v>606E35180</v>
          </cell>
          <cell r="B2064">
            <v>0</v>
          </cell>
          <cell r="C2064" t="str">
            <v>EACH</v>
          </cell>
          <cell r="D2064" t="str">
            <v>ANCHOR ASSEMBLY, MISC.:</v>
          </cell>
          <cell r="F2064">
            <v>0</v>
          </cell>
          <cell r="G2064" t="str">
            <v>REQUIRES PLAN INSERT SHEET</v>
          </cell>
        </row>
        <row r="2065">
          <cell r="A2065" t="str">
            <v>606E35181</v>
          </cell>
          <cell r="B2065">
            <v>0</v>
          </cell>
          <cell r="C2065" t="str">
            <v>EACH</v>
          </cell>
          <cell r="D2065" t="str">
            <v>BRIDGE TERMINAL ASSEMBLY REBUILT, TYPE BR-1, AS PER PLAN</v>
          </cell>
          <cell r="F2065">
            <v>0</v>
          </cell>
          <cell r="G2065" t="str">
            <v>REQUIRES PLAN INSERT SHEET</v>
          </cell>
        </row>
        <row r="2066">
          <cell r="A2066" t="str">
            <v>606E39000</v>
          </cell>
          <cell r="C2066" t="str">
            <v>EACH</v>
          </cell>
          <cell r="D2066" t="str">
            <v>36" CONCRETE ANCHOR REMOVED AND REPLACED</v>
          </cell>
          <cell r="F2066">
            <v>0</v>
          </cell>
          <cell r="G2066">
            <v>0</v>
          </cell>
        </row>
        <row r="2067">
          <cell r="A2067" t="str">
            <v>606E39001</v>
          </cell>
          <cell r="C2067" t="str">
            <v>EACH</v>
          </cell>
          <cell r="D2067" t="str">
            <v>36" CONCRETE ANCHOR REMOVED AND REPLACED, AS PER PLAN</v>
          </cell>
          <cell r="F2067">
            <v>0</v>
          </cell>
          <cell r="G2067">
            <v>0</v>
          </cell>
        </row>
        <row r="2068">
          <cell r="A2068" t="str">
            <v>606E40000</v>
          </cell>
          <cell r="B2068" t="str">
            <v>Y</v>
          </cell>
          <cell r="C2068" t="str">
            <v>FT</v>
          </cell>
          <cell r="D2068" t="str">
            <v>FENCE, TYPE 47RA</v>
          </cell>
          <cell r="F2068">
            <v>0</v>
          </cell>
          <cell r="G2068">
            <v>0</v>
          </cell>
        </row>
        <row r="2069">
          <cell r="A2069" t="str">
            <v>606E50000</v>
          </cell>
          <cell r="B2069" t="str">
            <v>Y</v>
          </cell>
          <cell r="C2069" t="str">
            <v>FT</v>
          </cell>
          <cell r="D2069" t="str">
            <v>FENCE, TYPE 47RA, AS PER PLAN</v>
          </cell>
          <cell r="F2069">
            <v>0</v>
          </cell>
          <cell r="G2069">
            <v>0</v>
          </cell>
        </row>
        <row r="2070">
          <cell r="A2070" t="str">
            <v>606E55000</v>
          </cell>
          <cell r="B2070" t="str">
            <v>Y</v>
          </cell>
          <cell r="C2070" t="str">
            <v>FT</v>
          </cell>
          <cell r="D2070" t="str">
            <v>FENCE REBUILT, TYPE 47</v>
          </cell>
          <cell r="F2070">
            <v>1</v>
          </cell>
          <cell r="G2070">
            <v>0</v>
          </cell>
        </row>
        <row r="2071">
          <cell r="A2071" t="str">
            <v>606E55010</v>
          </cell>
          <cell r="B2071" t="str">
            <v>Y</v>
          </cell>
          <cell r="C2071" t="str">
            <v>FT</v>
          </cell>
          <cell r="D2071" t="str">
            <v>FENCE REBUILT, TYPE 47, AS PER PLAN</v>
          </cell>
          <cell r="F2071">
            <v>0</v>
          </cell>
          <cell r="G2071">
            <v>0</v>
          </cell>
        </row>
        <row r="2072">
          <cell r="A2072" t="str">
            <v>606E55020</v>
          </cell>
          <cell r="B2072" t="str">
            <v>Y</v>
          </cell>
          <cell r="C2072" t="str">
            <v>FT</v>
          </cell>
          <cell r="D2072" t="str">
            <v>FENCE, TYPE CL</v>
          </cell>
          <cell r="F2072">
            <v>0</v>
          </cell>
          <cell r="G2072">
            <v>0</v>
          </cell>
        </row>
        <row r="2073">
          <cell r="A2073" t="str">
            <v>606E55100</v>
          </cell>
          <cell r="B2073" t="str">
            <v>Y</v>
          </cell>
          <cell r="C2073" t="str">
            <v>FT</v>
          </cell>
          <cell r="D2073" t="str">
            <v>FENCE, TYPE CL, AS PER PLAN</v>
          </cell>
          <cell r="F2073">
            <v>0</v>
          </cell>
          <cell r="G2073">
            <v>0</v>
          </cell>
        </row>
        <row r="2074">
          <cell r="A2074" t="str">
            <v>606E55110</v>
          </cell>
          <cell r="B2074" t="str">
            <v>Y</v>
          </cell>
          <cell r="C2074" t="str">
            <v>FT</v>
          </cell>
          <cell r="D2074" t="str">
            <v>FENCE, TYPE CL, MISC.:</v>
          </cell>
          <cell r="F2074">
            <v>0</v>
          </cell>
          <cell r="G2074">
            <v>0</v>
          </cell>
        </row>
        <row r="2075">
          <cell r="A2075" t="str">
            <v>606E55120</v>
          </cell>
          <cell r="B2075" t="str">
            <v>Y</v>
          </cell>
          <cell r="C2075" t="str">
            <v>FT</v>
          </cell>
          <cell r="D2075" t="str">
            <v>FENCE, TYPE CL (GALVANIZED)</v>
          </cell>
          <cell r="F2075">
            <v>0</v>
          </cell>
          <cell r="G2075">
            <v>0</v>
          </cell>
        </row>
        <row r="2076">
          <cell r="A2076" t="str">
            <v>606E55130</v>
          </cell>
          <cell r="B2076" t="str">
            <v>Y</v>
          </cell>
          <cell r="C2076" t="str">
            <v>FT</v>
          </cell>
          <cell r="D2076" t="str">
            <v>FENCE REBUILT, TYPE CL</v>
          </cell>
          <cell r="F2076">
            <v>0</v>
          </cell>
          <cell r="G2076">
            <v>0</v>
          </cell>
        </row>
        <row r="2077">
          <cell r="A2077" t="str">
            <v>606E55140</v>
          </cell>
          <cell r="B2077" t="str">
            <v>Y</v>
          </cell>
          <cell r="C2077" t="str">
            <v>FT</v>
          </cell>
          <cell r="D2077" t="str">
            <v>FENCE REBUILT, TYPE CL, AS PER PLAN</v>
          </cell>
          <cell r="F2077">
            <v>0</v>
          </cell>
          <cell r="G2077">
            <v>0</v>
          </cell>
        </row>
        <row r="2078">
          <cell r="A2078" t="str">
            <v>606E55150</v>
          </cell>
          <cell r="B2078" t="str">
            <v>Y</v>
          </cell>
          <cell r="C2078" t="str">
            <v>FT</v>
          </cell>
          <cell r="D2078" t="str">
            <v>FENCE, TYPE CLT</v>
          </cell>
          <cell r="F2078">
            <v>0</v>
          </cell>
          <cell r="G2078">
            <v>0</v>
          </cell>
        </row>
        <row r="2079">
          <cell r="A2079" t="str">
            <v>606E55160</v>
          </cell>
          <cell r="B2079" t="str">
            <v>Y</v>
          </cell>
          <cell r="C2079" t="str">
            <v>FT</v>
          </cell>
          <cell r="D2079" t="str">
            <v>FENCE, TYPE CLT, AS PER PLAN</v>
          </cell>
          <cell r="F2079">
            <v>0</v>
          </cell>
          <cell r="G2079">
            <v>0</v>
          </cell>
        </row>
        <row r="2080">
          <cell r="A2080" t="str">
            <v>606E55170</v>
          </cell>
          <cell r="B2080" t="str">
            <v>Y</v>
          </cell>
          <cell r="C2080" t="str">
            <v>FT</v>
          </cell>
          <cell r="D2080" t="str">
            <v>FENCE REBUILT, TYPE CLT</v>
          </cell>
          <cell r="F2080">
            <v>0</v>
          </cell>
          <cell r="G2080">
            <v>0</v>
          </cell>
        </row>
        <row r="2081">
          <cell r="A2081" t="str">
            <v>606E55180</v>
          </cell>
          <cell r="B2081" t="str">
            <v>Y</v>
          </cell>
          <cell r="C2081" t="str">
            <v>FT</v>
          </cell>
          <cell r="D2081" t="str">
            <v>FENCE REBUILT, TYPE CLT, AS PER PLAN</v>
          </cell>
          <cell r="F2081">
            <v>0</v>
          </cell>
          <cell r="G2081">
            <v>0</v>
          </cell>
        </row>
        <row r="2082">
          <cell r="A2082" t="str">
            <v>606E55190</v>
          </cell>
          <cell r="B2082" t="str">
            <v>Y</v>
          </cell>
          <cell r="C2082" t="str">
            <v>FT</v>
          </cell>
          <cell r="D2082" t="str">
            <v>FENCE REBUILT</v>
          </cell>
          <cell r="F2082">
            <v>0</v>
          </cell>
          <cell r="G2082">
            <v>0</v>
          </cell>
        </row>
        <row r="2083">
          <cell r="A2083" t="str">
            <v>606E55200</v>
          </cell>
          <cell r="B2083" t="str">
            <v>Y</v>
          </cell>
          <cell r="C2083" t="str">
            <v>FT</v>
          </cell>
          <cell r="D2083" t="str">
            <v>FENCE REBUILT, AS PER PLAN</v>
          </cell>
          <cell r="F2083">
            <v>0</v>
          </cell>
          <cell r="G2083">
            <v>0</v>
          </cell>
        </row>
        <row r="2084">
          <cell r="A2084" t="str">
            <v>606E55210</v>
          </cell>
          <cell r="B2084" t="str">
            <v>Y</v>
          </cell>
          <cell r="C2084" t="str">
            <v>FT</v>
          </cell>
          <cell r="D2084" t="str">
            <v>FENCE, SNOW</v>
          </cell>
          <cell r="F2084">
            <v>0</v>
          </cell>
          <cell r="G2084">
            <v>0</v>
          </cell>
        </row>
        <row r="2085">
          <cell r="A2085" t="str">
            <v>606E55220</v>
          </cell>
          <cell r="B2085" t="str">
            <v>Y</v>
          </cell>
          <cell r="C2085" t="str">
            <v>FT</v>
          </cell>
          <cell r="D2085" t="str">
            <v>FENCE, SNOW, AS PER PLAN</v>
          </cell>
          <cell r="F2085">
            <v>0</v>
          </cell>
          <cell r="G2085">
            <v>0</v>
          </cell>
        </row>
        <row r="2086">
          <cell r="A2086" t="str">
            <v>606E60002</v>
          </cell>
          <cell r="B2086">
            <v>0</v>
          </cell>
          <cell r="C2086" t="str">
            <v>FT</v>
          </cell>
          <cell r="D2086" t="str">
            <v>FENCE REMOVED AND REBUILT</v>
          </cell>
          <cell r="F2086">
            <v>0</v>
          </cell>
          <cell r="G2086">
            <v>0</v>
          </cell>
        </row>
        <row r="2087">
          <cell r="A2087" t="str">
            <v>606E60012</v>
          </cell>
          <cell r="B2087">
            <v>0</v>
          </cell>
          <cell r="C2087" t="str">
            <v>FT</v>
          </cell>
          <cell r="D2087" t="str">
            <v>FENCE REMOVED AND REBUILT, AS PER PLAN</v>
          </cell>
          <cell r="F2087">
            <v>0</v>
          </cell>
          <cell r="G2087">
            <v>0</v>
          </cell>
        </row>
        <row r="2088">
          <cell r="A2088" t="str">
            <v>606E60013</v>
          </cell>
          <cell r="B2088">
            <v>0</v>
          </cell>
          <cell r="C2088" t="str">
            <v>FT</v>
          </cell>
          <cell r="D2088" t="str">
            <v>VANDAL PROTECTION FENCE, 6' STRAIGHT, COATED FABRIC</v>
          </cell>
          <cell r="F2088">
            <v>0</v>
          </cell>
          <cell r="G2088">
            <v>0</v>
          </cell>
        </row>
        <row r="2089">
          <cell r="A2089" t="str">
            <v>606E60022</v>
          </cell>
          <cell r="B2089">
            <v>0</v>
          </cell>
          <cell r="C2089" t="str">
            <v>FT</v>
          </cell>
          <cell r="D2089" t="str">
            <v>VANDAL PROTECTION FENCE, 6' STRAIGHT, COATED FABRIC, AS PER PLAN</v>
          </cell>
          <cell r="F2089">
            <v>1</v>
          </cell>
          <cell r="G2089">
            <v>0</v>
          </cell>
        </row>
        <row r="2090">
          <cell r="A2090" t="str">
            <v>606E60023</v>
          </cell>
          <cell r="B2090">
            <v>0</v>
          </cell>
          <cell r="C2090" t="str">
            <v>FT</v>
          </cell>
          <cell r="D2090" t="str">
            <v>VANDAL PROTECTION FENCE, 8' STRAIGHT, COATED FABRIC</v>
          </cell>
          <cell r="F2090">
            <v>1</v>
          </cell>
          <cell r="G2090">
            <v>0</v>
          </cell>
        </row>
        <row r="2091">
          <cell r="A2091" t="str">
            <v>606E60028</v>
          </cell>
          <cell r="B2091">
            <v>0</v>
          </cell>
          <cell r="C2091" t="str">
            <v>FT</v>
          </cell>
          <cell r="D2091" t="str">
            <v>VANDAL PROTECTION FENCE, 8' STRAIGHT, COATED FABRIC, AS PER PLAN</v>
          </cell>
          <cell r="F2091">
            <v>1</v>
          </cell>
          <cell r="G2091">
            <v>0</v>
          </cell>
        </row>
        <row r="2092">
          <cell r="A2092" t="str">
            <v>606E60029</v>
          </cell>
          <cell r="B2092">
            <v>0</v>
          </cell>
          <cell r="C2092" t="str">
            <v>FT</v>
          </cell>
          <cell r="D2092" t="str">
            <v>VANDAL PROTECTION FENCE, 10' CURVED, COATED FABRIC</v>
          </cell>
          <cell r="F2092">
            <v>1</v>
          </cell>
          <cell r="G2092">
            <v>0</v>
          </cell>
        </row>
        <row r="2093">
          <cell r="A2093" t="str">
            <v>606E60040</v>
          </cell>
          <cell r="C2093" t="str">
            <v>EACH</v>
          </cell>
          <cell r="D2093" t="str">
            <v>IMPACT ATTENUATOR, TYPE 3 UNIDIRECTIONAL</v>
          </cell>
          <cell r="F2093">
            <v>0</v>
          </cell>
          <cell r="G2093">
            <v>0</v>
          </cell>
        </row>
        <row r="2094">
          <cell r="A2094" t="str">
            <v>606E60041</v>
          </cell>
          <cell r="C2094" t="str">
            <v>EACH</v>
          </cell>
          <cell r="D2094" t="str">
            <v>IMPACT ATTENUATOR, TYPE 3 UNIDIRECTIONAL, AS PER PLAN</v>
          </cell>
          <cell r="F2094">
            <v>1</v>
          </cell>
          <cell r="G2094">
            <v>0</v>
          </cell>
        </row>
        <row r="2095">
          <cell r="A2095" t="str">
            <v>606E60050</v>
          </cell>
          <cell r="C2095" t="str">
            <v>EACH</v>
          </cell>
          <cell r="D2095" t="str">
            <v>IMPACT ATTENUATOR, TYPE 3 (BIDIRECTIONAL)</v>
          </cell>
          <cell r="F2095">
            <v>1</v>
          </cell>
          <cell r="G2095">
            <v>0</v>
          </cell>
        </row>
        <row r="2096">
          <cell r="A2096" t="str">
            <v>606E60051</v>
          </cell>
          <cell r="B2096">
            <v>0</v>
          </cell>
          <cell r="C2096" t="str">
            <v>EACH</v>
          </cell>
          <cell r="D2096" t="str">
            <v>IMPACT ATTENUATOR, TYPE 3 (BIDIRECTIONAL), AS PER PLAN</v>
          </cell>
          <cell r="F2096">
            <v>1</v>
          </cell>
          <cell r="G2096">
            <v>0</v>
          </cell>
        </row>
        <row r="2097">
          <cell r="A2097" t="str">
            <v>606E60060</v>
          </cell>
          <cell r="B2097">
            <v>0</v>
          </cell>
          <cell r="C2097" t="str">
            <v>EACH</v>
          </cell>
          <cell r="D2097" t="str">
            <v>IMPACT ATTENUATOR REBUILT, TYPE 1 (UNIDIRECTIONAL), AS PER PLAN</v>
          </cell>
          <cell r="F2097">
            <v>0</v>
          </cell>
          <cell r="G2097">
            <v>0</v>
          </cell>
        </row>
        <row r="2098">
          <cell r="A2098" t="str">
            <v>606E60070</v>
          </cell>
          <cell r="C2098" t="str">
            <v>EACH</v>
          </cell>
          <cell r="D2098" t="str">
            <v>IMPACT ATTENUATOR REBUILT, TYPE 1 (BIDIRECTIONAL), AS PER PLAN</v>
          </cell>
          <cell r="F2098">
            <v>0</v>
          </cell>
          <cell r="G2098">
            <v>0</v>
          </cell>
        </row>
        <row r="2099">
          <cell r="A2099" t="str">
            <v>606E60600</v>
          </cell>
          <cell r="C2099" t="str">
            <v>EACH</v>
          </cell>
          <cell r="D2099" t="str">
            <v>QUADGARD WHEEL DEFLECTOR ASSEMBLY</v>
          </cell>
          <cell r="F2099">
            <v>0</v>
          </cell>
          <cell r="G2099">
            <v>0</v>
          </cell>
        </row>
        <row r="2100">
          <cell r="A2100" t="str">
            <v>606E61000</v>
          </cell>
          <cell r="C2100" t="str">
            <v>EACH</v>
          </cell>
          <cell r="D2100" t="str">
            <v>IMPACT ATTENUATOR, MISC.:</v>
          </cell>
          <cell r="F2100">
            <v>1</v>
          </cell>
          <cell r="G2100">
            <v>0</v>
          </cell>
        </row>
        <row r="2101">
          <cell r="A2101" t="str">
            <v>606E66010</v>
          </cell>
          <cell r="C2101" t="str">
            <v>LS</v>
          </cell>
          <cell r="D2101" t="str">
            <v>IMPACT ATTENUATOR, MISC.:</v>
          </cell>
          <cell r="F2101">
            <v>1</v>
          </cell>
          <cell r="G2101">
            <v>0</v>
          </cell>
        </row>
        <row r="2102">
          <cell r="A2102" t="str">
            <v>606E70000</v>
          </cell>
          <cell r="C2102" t="str">
            <v>EACH</v>
          </cell>
          <cell r="D2102" t="str">
            <v>THRIE BEAM BULLNOSE</v>
          </cell>
          <cell r="F2102">
            <v>0</v>
          </cell>
          <cell r="G2102">
            <v>0</v>
          </cell>
        </row>
        <row r="2103">
          <cell r="A2103" t="str">
            <v>606E70050</v>
          </cell>
          <cell r="C2103" t="str">
            <v>EACH</v>
          </cell>
          <cell r="D2103" t="str">
            <v>GUARDRAIL REBUILT, THRIE BEAM BULLNOSE</v>
          </cell>
          <cell r="F2103">
            <v>0</v>
          </cell>
          <cell r="G2103">
            <v>0</v>
          </cell>
        </row>
        <row r="2104">
          <cell r="A2104" t="str">
            <v>606E71000</v>
          </cell>
          <cell r="C2104" t="str">
            <v>FT</v>
          </cell>
          <cell r="D2104" t="str">
            <v>THRIE BEAM GUARDRAIL</v>
          </cell>
          <cell r="F2104">
            <v>0</v>
          </cell>
          <cell r="G2104">
            <v>0</v>
          </cell>
        </row>
        <row r="2105">
          <cell r="A2105" t="str">
            <v>606E71050</v>
          </cell>
          <cell r="C2105" t="str">
            <v>FT</v>
          </cell>
          <cell r="D2105" t="str">
            <v>GUARDRAIL REBUILT, THRIE BEAM GUARDRAIL</v>
          </cell>
          <cell r="F2105">
            <v>0</v>
          </cell>
          <cell r="G2105">
            <v>0</v>
          </cell>
        </row>
        <row r="2106">
          <cell r="A2106" t="str">
            <v>606E98000</v>
          </cell>
          <cell r="C2106" t="str">
            <v>FT</v>
          </cell>
          <cell r="D2106" t="str">
            <v>GUARDRAIL, MISC.:</v>
          </cell>
          <cell r="F2106">
            <v>1</v>
          </cell>
          <cell r="G2106">
            <v>0</v>
          </cell>
        </row>
        <row r="2107">
          <cell r="A2107" t="str">
            <v>606E98100</v>
          </cell>
          <cell r="C2107" t="str">
            <v>EACH</v>
          </cell>
          <cell r="D2107" t="str">
            <v>GUARDRAIL, MISC.:</v>
          </cell>
          <cell r="F2107">
            <v>1</v>
          </cell>
          <cell r="G2107">
            <v>0</v>
          </cell>
        </row>
        <row r="2108">
          <cell r="A2108" t="str">
            <v>606E98200</v>
          </cell>
          <cell r="C2108" t="str">
            <v>LS</v>
          </cell>
          <cell r="D2108" t="str">
            <v>GUARDRAIL, MISC.:</v>
          </cell>
          <cell r="F2108">
            <v>1</v>
          </cell>
          <cell r="G2108">
            <v>0</v>
          </cell>
        </row>
        <row r="2109">
          <cell r="A2109" t="str">
            <v>606E99000</v>
          </cell>
          <cell r="B2109" t="str">
            <v>Y</v>
          </cell>
          <cell r="C2109" t="str">
            <v>FT</v>
          </cell>
          <cell r="D2109" t="str">
            <v>FENCE, MISC.:</v>
          </cell>
          <cell r="F2109">
            <v>0</v>
          </cell>
          <cell r="G2109" t="str">
            <v>DESIGN BUILD PROJECTS ONLY</v>
          </cell>
        </row>
        <row r="2110">
          <cell r="A2110" t="str">
            <v>606E99200</v>
          </cell>
          <cell r="C2110" t="str">
            <v>EACH</v>
          </cell>
          <cell r="D2110" t="str">
            <v>ANCHOR ASSEMBLY, MISC.:</v>
          </cell>
          <cell r="F2110">
            <v>1</v>
          </cell>
          <cell r="G2110">
            <v>1</v>
          </cell>
        </row>
        <row r="2111">
          <cell r="A2111" t="str">
            <v>606E99300</v>
          </cell>
          <cell r="B2111" t="str">
            <v>Y</v>
          </cell>
          <cell r="C2111" t="str">
            <v>LS</v>
          </cell>
          <cell r="D2111" t="str">
            <v>FENCE, MISC.:</v>
          </cell>
          <cell r="F2111">
            <v>0</v>
          </cell>
          <cell r="G2111" t="str">
            <v>DESIGN BUILD PROJECTS ONLY</v>
          </cell>
        </row>
        <row r="2112">
          <cell r="A2112" t="str">
            <v>607E15000</v>
          </cell>
          <cell r="C2112" t="str">
            <v>FT</v>
          </cell>
          <cell r="D2112" t="str">
            <v>FENCE, TYPE 47</v>
          </cell>
          <cell r="F2112">
            <v>0</v>
          </cell>
          <cell r="G2112">
            <v>0</v>
          </cell>
        </row>
        <row r="2113">
          <cell r="A2113" t="str">
            <v>607E15001</v>
          </cell>
          <cell r="C2113" t="str">
            <v>FT</v>
          </cell>
          <cell r="D2113" t="str">
            <v>FENCE, TYPE 47, AS PER PLAN</v>
          </cell>
          <cell r="F2113">
            <v>0</v>
          </cell>
          <cell r="G2113">
            <v>0</v>
          </cell>
        </row>
        <row r="2114">
          <cell r="A2114" t="str">
            <v>607E15100</v>
          </cell>
          <cell r="C2114" t="str">
            <v>FT</v>
          </cell>
          <cell r="D2114" t="str">
            <v>FENCE, TYPE 47RA</v>
          </cell>
          <cell r="F2114">
            <v>0</v>
          </cell>
          <cell r="G2114">
            <v>0</v>
          </cell>
        </row>
        <row r="2115">
          <cell r="A2115" t="str">
            <v>607E15101</v>
          </cell>
          <cell r="C2115" t="str">
            <v>FT</v>
          </cell>
          <cell r="D2115" t="str">
            <v>FENCE, TYPE 47RA, AS PER PLAN</v>
          </cell>
          <cell r="F2115">
            <v>0</v>
          </cell>
          <cell r="G2115">
            <v>0</v>
          </cell>
        </row>
        <row r="2116">
          <cell r="A2116" t="str">
            <v>607E16000</v>
          </cell>
          <cell r="B2116">
            <v>0</v>
          </cell>
          <cell r="C2116" t="str">
            <v>SF</v>
          </cell>
          <cell r="D2116" t="str">
            <v>4-1/2" CONCRETE WALK, AS PER PLAN</v>
          </cell>
          <cell r="F2116">
            <v>0</v>
          </cell>
          <cell r="G2116">
            <v>0</v>
          </cell>
        </row>
        <row r="2117">
          <cell r="A2117" t="str">
            <v>607E16001</v>
          </cell>
          <cell r="C2117" t="str">
            <v>FT</v>
          </cell>
          <cell r="D2117" t="str">
            <v>FENCE REBUILT, TYPE 47, AS PER PLAN</v>
          </cell>
          <cell r="F2117">
            <v>0</v>
          </cell>
          <cell r="G2117">
            <v>0</v>
          </cell>
        </row>
        <row r="2118">
          <cell r="A2118" t="str">
            <v>607E20000</v>
          </cell>
          <cell r="B2118">
            <v>0</v>
          </cell>
          <cell r="C2118" t="str">
            <v>SF</v>
          </cell>
          <cell r="D2118" t="str">
            <v>5" CONCRETE WALK, AS PER PLAN</v>
          </cell>
          <cell r="F2118">
            <v>0</v>
          </cell>
          <cell r="G2118">
            <v>0</v>
          </cell>
        </row>
        <row r="2119">
          <cell r="A2119" t="str">
            <v>607E20001</v>
          </cell>
          <cell r="C2119" t="str">
            <v>FT</v>
          </cell>
          <cell r="D2119" t="str">
            <v>FENCE, TYPE CL, AS PER PLAN</v>
          </cell>
          <cell r="F2119">
            <v>0</v>
          </cell>
          <cell r="G2119">
            <v>0</v>
          </cell>
        </row>
        <row r="2120">
          <cell r="A2120" t="str">
            <v>607E20100</v>
          </cell>
          <cell r="C2120" t="str">
            <v>FT</v>
          </cell>
          <cell r="D2120" t="str">
            <v>FENCE, TYPE CL, MISC.:</v>
          </cell>
          <cell r="F2120">
            <v>1</v>
          </cell>
          <cell r="G2120">
            <v>0</v>
          </cell>
        </row>
        <row r="2121">
          <cell r="A2121" t="str">
            <v>607E20500</v>
          </cell>
          <cell r="C2121" t="str">
            <v>FT</v>
          </cell>
          <cell r="D2121" t="str">
            <v>FENCE, TYPE CL (GALVANIZED)</v>
          </cell>
          <cell r="F2121">
            <v>0</v>
          </cell>
          <cell r="G2121">
            <v>0</v>
          </cell>
        </row>
        <row r="2122">
          <cell r="A2122" t="str">
            <v>607E22000</v>
          </cell>
          <cell r="C2122" t="str">
            <v>FT</v>
          </cell>
          <cell r="D2122" t="str">
            <v>FENCE REBUILT, TYPE CL</v>
          </cell>
          <cell r="F2122">
            <v>0</v>
          </cell>
          <cell r="G2122">
            <v>0</v>
          </cell>
        </row>
        <row r="2123">
          <cell r="A2123" t="str">
            <v>607E22001</v>
          </cell>
          <cell r="C2123" t="str">
            <v>FT</v>
          </cell>
          <cell r="D2123" t="str">
            <v>FENCE REBUILT, TYPE CL, AS PER PLAN</v>
          </cell>
          <cell r="F2123">
            <v>0</v>
          </cell>
          <cell r="G2123">
            <v>0</v>
          </cell>
        </row>
        <row r="2124">
          <cell r="A2124" t="str">
            <v>607E23000</v>
          </cell>
          <cell r="C2124" t="str">
            <v>FT</v>
          </cell>
          <cell r="D2124" t="str">
            <v>FENCE, TYPE CLT</v>
          </cell>
          <cell r="F2124">
            <v>0</v>
          </cell>
          <cell r="G2124">
            <v>0</v>
          </cell>
        </row>
        <row r="2125">
          <cell r="A2125" t="str">
            <v>607E23001</v>
          </cell>
          <cell r="C2125" t="str">
            <v>FT</v>
          </cell>
          <cell r="D2125" t="str">
            <v>FENCE, TYPE CLT, AS PER PLAN</v>
          </cell>
          <cell r="F2125">
            <v>0</v>
          </cell>
          <cell r="G2125">
            <v>0</v>
          </cell>
        </row>
        <row r="2126">
          <cell r="A2126" t="str">
            <v>607E23004</v>
          </cell>
          <cell r="B2126">
            <v>0</v>
          </cell>
          <cell r="C2126" t="str">
            <v>SF</v>
          </cell>
          <cell r="D2126" t="str">
            <v>2" ASPHALT CONCRETE WALK, AS PER PLAN</v>
          </cell>
          <cell r="F2126">
            <v>0</v>
          </cell>
          <cell r="G2126">
            <v>0</v>
          </cell>
        </row>
        <row r="2127">
          <cell r="A2127" t="str">
            <v>607E23005</v>
          </cell>
          <cell r="B2127">
            <v>0</v>
          </cell>
          <cell r="C2127" t="str">
            <v>SF</v>
          </cell>
          <cell r="D2127" t="str">
            <v>3" ASPHALT CONCRETE WALK</v>
          </cell>
          <cell r="F2127">
            <v>0</v>
          </cell>
          <cell r="G2127">
            <v>0</v>
          </cell>
        </row>
        <row r="2128">
          <cell r="A2128" t="str">
            <v>607E23100</v>
          </cell>
          <cell r="C2128" t="str">
            <v>FT</v>
          </cell>
          <cell r="D2128" t="str">
            <v>FENCE REBUILT</v>
          </cell>
          <cell r="F2128">
            <v>0</v>
          </cell>
          <cell r="G2128">
            <v>0</v>
          </cell>
        </row>
        <row r="2129">
          <cell r="A2129" t="str">
            <v>607E23101</v>
          </cell>
          <cell r="C2129" t="str">
            <v>FT</v>
          </cell>
          <cell r="D2129" t="str">
            <v>FENCE REBUILT, AS PER PLAN</v>
          </cell>
          <cell r="F2129">
            <v>0</v>
          </cell>
          <cell r="G2129">
            <v>0</v>
          </cell>
        </row>
        <row r="2130">
          <cell r="A2130" t="str">
            <v>607E30000</v>
          </cell>
          <cell r="C2130" t="str">
            <v>FT</v>
          </cell>
          <cell r="D2130" t="str">
            <v>FENCE, SNOW</v>
          </cell>
          <cell r="F2130">
            <v>0</v>
          </cell>
          <cell r="G2130">
            <v>0</v>
          </cell>
        </row>
        <row r="2131">
          <cell r="A2131" t="str">
            <v>607E30001</v>
          </cell>
          <cell r="C2131" t="str">
            <v>FT</v>
          </cell>
          <cell r="D2131" t="str">
            <v>FENCE, SNOW, AS PER PLAN</v>
          </cell>
          <cell r="F2131">
            <v>0</v>
          </cell>
          <cell r="G2131">
            <v>0</v>
          </cell>
        </row>
        <row r="2132">
          <cell r="A2132" t="str">
            <v>607E35000</v>
          </cell>
          <cell r="C2132" t="str">
            <v>FT</v>
          </cell>
          <cell r="D2132" t="str">
            <v>FENCE REMOVED AND REBUILT</v>
          </cell>
          <cell r="F2132">
            <v>0</v>
          </cell>
          <cell r="G2132">
            <v>0</v>
          </cell>
        </row>
        <row r="2133">
          <cell r="A2133" t="str">
            <v>607E35001</v>
          </cell>
          <cell r="C2133" t="str">
            <v>FT</v>
          </cell>
          <cell r="D2133" t="str">
            <v>FENCE REMOVED AND REBUILT, AS PER PLAN</v>
          </cell>
          <cell r="F2133">
            <v>0</v>
          </cell>
          <cell r="G2133">
            <v>0</v>
          </cell>
        </row>
        <row r="2134">
          <cell r="A2134" t="str">
            <v>607E39900</v>
          </cell>
          <cell r="C2134" t="str">
            <v>FT</v>
          </cell>
          <cell r="D2134" t="str">
            <v>VANDAL PROTECTION FENCE, 6' STRAIGHT, COATED FABRIC</v>
          </cell>
          <cell r="F2134">
            <v>0</v>
          </cell>
          <cell r="G2134">
            <v>0</v>
          </cell>
        </row>
        <row r="2135">
          <cell r="A2135" t="str">
            <v>607E39901</v>
          </cell>
          <cell r="C2135" t="str">
            <v>FT</v>
          </cell>
          <cell r="D2135" t="str">
            <v>VANDAL PROTECTION FENCE, 6' STRAIGHT, COATED FABRIC, AS PER PLAN</v>
          </cell>
          <cell r="F2135">
            <v>0</v>
          </cell>
          <cell r="G2135">
            <v>0</v>
          </cell>
        </row>
        <row r="2136">
          <cell r="A2136" t="str">
            <v>607E39910</v>
          </cell>
          <cell r="C2136" t="str">
            <v>FT</v>
          </cell>
          <cell r="D2136" t="str">
            <v>VANDAL PROTECTION FENCE, 8' STRAIGHT, COATED FABRIC</v>
          </cell>
          <cell r="F2136">
            <v>0</v>
          </cell>
          <cell r="G2136">
            <v>0</v>
          </cell>
        </row>
        <row r="2137">
          <cell r="A2137" t="str">
            <v>607E39911</v>
          </cell>
          <cell r="C2137" t="str">
            <v>FT</v>
          </cell>
          <cell r="D2137" t="str">
            <v>VANDAL PROTECTION FENCE, 8' STRAIGHT, COATED FABRIC, AS PER PLAN</v>
          </cell>
          <cell r="F2137">
            <v>0</v>
          </cell>
          <cell r="G2137">
            <v>0</v>
          </cell>
        </row>
        <row r="2138">
          <cell r="A2138" t="str">
            <v>607E39920</v>
          </cell>
          <cell r="C2138" t="str">
            <v>FT</v>
          </cell>
          <cell r="D2138" t="str">
            <v>VANDAL PROTECTION FENCE, 10' CURVED, COATED FABRIC</v>
          </cell>
          <cell r="F2138">
            <v>0</v>
          </cell>
          <cell r="G2138">
            <v>0</v>
          </cell>
        </row>
        <row r="2139">
          <cell r="A2139" t="str">
            <v>607E39921</v>
          </cell>
          <cell r="C2139" t="str">
            <v>FT</v>
          </cell>
          <cell r="D2139" t="str">
            <v>VANDAL PROTECTION FENCE, 10' CURVED, COATED FABRIC, AS PER PLAN</v>
          </cell>
          <cell r="F2139">
            <v>0</v>
          </cell>
          <cell r="G2139">
            <v>0</v>
          </cell>
        </row>
        <row r="2140">
          <cell r="A2140" t="str">
            <v>607E39930</v>
          </cell>
          <cell r="C2140" t="str">
            <v>FT</v>
          </cell>
          <cell r="D2140" t="str">
            <v>VANDAL PROTECTION FENCE, 12' CURVED, COATED FABRIC</v>
          </cell>
          <cell r="F2140">
            <v>0</v>
          </cell>
          <cell r="G2140">
            <v>0</v>
          </cell>
        </row>
        <row r="2141">
          <cell r="A2141" t="str">
            <v>607E39931</v>
          </cell>
          <cell r="C2141" t="str">
            <v>FT</v>
          </cell>
          <cell r="D2141" t="str">
            <v>VANDAL PROTECTION FENCE, 12' CURVED, COATED FABRIC, AS PER PLAN</v>
          </cell>
          <cell r="F2141">
            <v>0</v>
          </cell>
          <cell r="G2141">
            <v>0</v>
          </cell>
        </row>
        <row r="2142">
          <cell r="A2142" t="str">
            <v>607E39992</v>
          </cell>
          <cell r="C2142" t="str">
            <v>FT</v>
          </cell>
          <cell r="D2142" t="str">
            <v>TEMPORARY VANDAL FENCE, TYPE A</v>
          </cell>
          <cell r="F2142">
            <v>0</v>
          </cell>
          <cell r="G2142">
            <v>0</v>
          </cell>
        </row>
        <row r="2143">
          <cell r="A2143" t="str">
            <v>607E39994</v>
          </cell>
          <cell r="C2143" t="str">
            <v>FT</v>
          </cell>
          <cell r="D2143" t="str">
            <v>TEMPORARY VANDAL FENCE, TYPE B</v>
          </cell>
          <cell r="F2143">
            <v>0</v>
          </cell>
          <cell r="G2143">
            <v>0</v>
          </cell>
        </row>
        <row r="2144">
          <cell r="A2144" t="str">
            <v>607E39996</v>
          </cell>
          <cell r="C2144" t="str">
            <v>FT</v>
          </cell>
          <cell r="D2144" t="str">
            <v>TEMPORARY VANDAL FENCE, TYPE C</v>
          </cell>
          <cell r="F2144">
            <v>0</v>
          </cell>
          <cell r="G2144">
            <v>0</v>
          </cell>
        </row>
        <row r="2145">
          <cell r="A2145" t="str">
            <v>607E40000</v>
          </cell>
          <cell r="B2145" t="str">
            <v>Y</v>
          </cell>
          <cell r="C2145" t="str">
            <v>FT</v>
          </cell>
          <cell r="D2145" t="str">
            <v>SANDSTONE CURB</v>
          </cell>
          <cell r="F2145">
            <v>0</v>
          </cell>
          <cell r="G2145">
            <v>0</v>
          </cell>
        </row>
        <row r="2146">
          <cell r="A2146" t="str">
            <v>607E40300</v>
          </cell>
          <cell r="B2146" t="str">
            <v>Y</v>
          </cell>
          <cell r="C2146" t="str">
            <v>FT</v>
          </cell>
          <cell r="D2146" t="str">
            <v>SANDSTONE CURB, AS PER PLAN</v>
          </cell>
          <cell r="F2146">
            <v>0</v>
          </cell>
          <cell r="G2146">
            <v>0</v>
          </cell>
        </row>
        <row r="2147">
          <cell r="A2147" t="str">
            <v>607E40500</v>
          </cell>
          <cell r="C2147" t="str">
            <v>EACH</v>
          </cell>
          <cell r="D2147" t="str">
            <v>GATE, TYPE 47</v>
          </cell>
          <cell r="F2147">
            <v>0</v>
          </cell>
          <cell r="G2147">
            <v>0</v>
          </cell>
        </row>
        <row r="2148">
          <cell r="A2148" t="str">
            <v>607E40501</v>
          </cell>
          <cell r="C2148" t="str">
            <v>EACH</v>
          </cell>
          <cell r="D2148" t="str">
            <v>GATE, TYPE 47, AS PER PLAN</v>
          </cell>
          <cell r="F2148">
            <v>0</v>
          </cell>
          <cell r="G2148">
            <v>0</v>
          </cell>
        </row>
        <row r="2149">
          <cell r="A2149" t="str">
            <v>607E50900</v>
          </cell>
          <cell r="C2149" t="str">
            <v>EACH</v>
          </cell>
          <cell r="D2149" t="str">
            <v>GATE, TYPE CL</v>
          </cell>
          <cell r="F2149">
            <v>0</v>
          </cell>
          <cell r="G2149">
            <v>0</v>
          </cell>
        </row>
        <row r="2150">
          <cell r="A2150" t="str">
            <v>607E50901</v>
          </cell>
          <cell r="C2150" t="str">
            <v>EACH</v>
          </cell>
          <cell r="D2150" t="str">
            <v>GATE, TYPE CL, AS PER PLAN</v>
          </cell>
          <cell r="F2150">
            <v>0</v>
          </cell>
          <cell r="G2150">
            <v>0</v>
          </cell>
        </row>
        <row r="2151">
          <cell r="A2151" t="str">
            <v>607E60000</v>
          </cell>
          <cell r="C2151" t="str">
            <v>EACH</v>
          </cell>
          <cell r="D2151" t="str">
            <v>GATE, TYPE CL (GALVANIZED)</v>
          </cell>
          <cell r="F2151">
            <v>0</v>
          </cell>
          <cell r="G2151">
            <v>0</v>
          </cell>
        </row>
        <row r="2152">
          <cell r="A2152" t="str">
            <v>607E61100</v>
          </cell>
          <cell r="B2152">
            <v>0</v>
          </cell>
          <cell r="C2152" t="str">
            <v>FT</v>
          </cell>
          <cell r="D2152" t="str">
            <v>CURB, TYPE 2-A, AS PER PLAN</v>
          </cell>
          <cell r="F2152">
            <v>0</v>
          </cell>
          <cell r="G2152">
            <v>0</v>
          </cell>
        </row>
        <row r="2153">
          <cell r="A2153" t="str">
            <v>607E61101</v>
          </cell>
          <cell r="B2153">
            <v>0</v>
          </cell>
          <cell r="C2153" t="str">
            <v>FT</v>
          </cell>
          <cell r="D2153" t="str">
            <v>CURB, TYPE 2-B</v>
          </cell>
          <cell r="F2153">
            <v>0</v>
          </cell>
          <cell r="G2153">
            <v>0</v>
          </cell>
        </row>
        <row r="2154">
          <cell r="A2154" t="str">
            <v>607E61111</v>
          </cell>
          <cell r="C2154" t="str">
            <v>EACH</v>
          </cell>
          <cell r="D2154" t="str">
            <v>GATE REBUILT, AS PER PLAN</v>
          </cell>
          <cell r="F2154">
            <v>0</v>
          </cell>
          <cell r="G2154">
            <v>0</v>
          </cell>
        </row>
        <row r="2155">
          <cell r="A2155" t="str">
            <v>607E61200</v>
          </cell>
          <cell r="C2155" t="str">
            <v>EACH</v>
          </cell>
          <cell r="D2155" t="str">
            <v>GATE, TYPE CLT</v>
          </cell>
          <cell r="F2155">
            <v>0</v>
          </cell>
          <cell r="G2155">
            <v>0</v>
          </cell>
        </row>
        <row r="2156">
          <cell r="A2156" t="str">
            <v>607E61201</v>
          </cell>
          <cell r="C2156" t="str">
            <v>EACH</v>
          </cell>
          <cell r="D2156" t="str">
            <v>GATE, TYPE CLT, AS PER PLAN</v>
          </cell>
          <cell r="F2156">
            <v>0</v>
          </cell>
          <cell r="G2156">
            <v>0</v>
          </cell>
        </row>
        <row r="2157">
          <cell r="A2157" t="str">
            <v>607E70000</v>
          </cell>
          <cell r="C2157" t="str">
            <v>FT</v>
          </cell>
          <cell r="D2157" t="str">
            <v>FENCELINE SEEDING AND MULCHING</v>
          </cell>
          <cell r="F2157">
            <v>0</v>
          </cell>
          <cell r="G2157">
            <v>0</v>
          </cell>
        </row>
        <row r="2158">
          <cell r="A2158" t="str">
            <v>607E98000</v>
          </cell>
          <cell r="C2158" t="str">
            <v>FT</v>
          </cell>
          <cell r="D2158" t="str">
            <v>FENCE, MISC.:</v>
          </cell>
          <cell r="F2158">
            <v>1</v>
          </cell>
          <cell r="G2158">
            <v>0</v>
          </cell>
        </row>
        <row r="2159">
          <cell r="A2159" t="str">
            <v>607E98100</v>
          </cell>
          <cell r="C2159" t="str">
            <v>EACH</v>
          </cell>
          <cell r="D2159" t="str">
            <v>FENCE, MISC.:</v>
          </cell>
          <cell r="F2159">
            <v>1</v>
          </cell>
          <cell r="G2159">
            <v>0</v>
          </cell>
        </row>
        <row r="2160">
          <cell r="A2160" t="str">
            <v>607E98200</v>
          </cell>
          <cell r="C2160" t="str">
            <v>LS</v>
          </cell>
          <cell r="D2160" t="str">
            <v>FENCE, MISC.:</v>
          </cell>
          <cell r="F2160">
            <v>1</v>
          </cell>
          <cell r="G2160">
            <v>0</v>
          </cell>
        </row>
        <row r="2161">
          <cell r="A2161" t="str">
            <v>607E98300</v>
          </cell>
          <cell r="C2161" t="str">
            <v>SF</v>
          </cell>
          <cell r="D2161" t="str">
            <v>FENCE, MISC.:</v>
          </cell>
          <cell r="F2161">
            <v>1</v>
          </cell>
          <cell r="G2161">
            <v>0</v>
          </cell>
        </row>
        <row r="2162">
          <cell r="A2162" t="str">
            <v>608E10000</v>
          </cell>
          <cell r="C2162" t="str">
            <v>SF</v>
          </cell>
          <cell r="D2162" t="str">
            <v>4" CONCRETE WALK</v>
          </cell>
          <cell r="F2162">
            <v>0</v>
          </cell>
          <cell r="G2162">
            <v>0</v>
          </cell>
        </row>
        <row r="2163">
          <cell r="A2163" t="str">
            <v>608E10001</v>
          </cell>
          <cell r="C2163" t="str">
            <v>SF</v>
          </cell>
          <cell r="D2163" t="str">
            <v>4" CONCRETE WALK, AS PER PLAN</v>
          </cell>
          <cell r="F2163">
            <v>0</v>
          </cell>
          <cell r="G2163">
            <v>0</v>
          </cell>
        </row>
        <row r="2164">
          <cell r="A2164" t="str">
            <v>608E11000</v>
          </cell>
          <cell r="C2164" t="str">
            <v>SF</v>
          </cell>
          <cell r="D2164" t="str">
            <v>4-1/2" CONCRETE WALK</v>
          </cell>
          <cell r="F2164">
            <v>0</v>
          </cell>
          <cell r="G2164">
            <v>0</v>
          </cell>
        </row>
        <row r="2165">
          <cell r="A2165" t="str">
            <v>608E11001</v>
          </cell>
          <cell r="C2165" t="str">
            <v>SF</v>
          </cell>
          <cell r="D2165" t="str">
            <v>4-1/2" CONCRETE WALK, AS PER PLAN</v>
          </cell>
          <cell r="F2165">
            <v>0</v>
          </cell>
          <cell r="G2165">
            <v>0</v>
          </cell>
        </row>
        <row r="2166">
          <cell r="A2166" t="str">
            <v>608E12000</v>
          </cell>
          <cell r="C2166" t="str">
            <v>SF</v>
          </cell>
          <cell r="D2166" t="str">
            <v>5" CONCRETE WALK</v>
          </cell>
          <cell r="F2166">
            <v>0</v>
          </cell>
          <cell r="G2166">
            <v>0</v>
          </cell>
        </row>
        <row r="2167">
          <cell r="A2167" t="str">
            <v>608E12001</v>
          </cell>
          <cell r="C2167" t="str">
            <v>SF</v>
          </cell>
          <cell r="D2167" t="str">
            <v>5" CONCRETE WALK, AS PER PLAN</v>
          </cell>
          <cell r="F2167">
            <v>0</v>
          </cell>
          <cell r="G2167">
            <v>0</v>
          </cell>
        </row>
        <row r="2168">
          <cell r="A2168" t="str">
            <v>608E13000</v>
          </cell>
          <cell r="C2168" t="str">
            <v>SF</v>
          </cell>
          <cell r="D2168" t="str">
            <v>6" CONCRETE WALK</v>
          </cell>
          <cell r="F2168">
            <v>0</v>
          </cell>
          <cell r="G2168">
            <v>0</v>
          </cell>
        </row>
        <row r="2169">
          <cell r="A2169" t="str">
            <v>608E13001</v>
          </cell>
          <cell r="C2169" t="str">
            <v>SF</v>
          </cell>
          <cell r="D2169" t="str">
            <v>6" CONCRETE WALK, AS PER PLAN</v>
          </cell>
          <cell r="F2169">
            <v>0</v>
          </cell>
          <cell r="G2169">
            <v>0</v>
          </cell>
        </row>
        <row r="2170">
          <cell r="A2170" t="str">
            <v>608E13020</v>
          </cell>
          <cell r="C2170" t="str">
            <v>SF</v>
          </cell>
          <cell r="D2170" t="str">
            <v>7" CONCRETE WALK</v>
          </cell>
          <cell r="F2170">
            <v>0</v>
          </cell>
          <cell r="G2170">
            <v>0</v>
          </cell>
        </row>
        <row r="2171">
          <cell r="A2171" t="str">
            <v>608E13021</v>
          </cell>
          <cell r="C2171" t="str">
            <v>SF</v>
          </cell>
          <cell r="D2171" t="str">
            <v>7" CONCRETE WALK, AS PER PLAN</v>
          </cell>
          <cell r="F2171">
            <v>0</v>
          </cell>
          <cell r="G2171">
            <v>0</v>
          </cell>
        </row>
        <row r="2172">
          <cell r="A2172" t="str">
            <v>608E15000</v>
          </cell>
          <cell r="C2172" t="str">
            <v>SF</v>
          </cell>
          <cell r="D2172" t="str">
            <v>8" CONCRETE WALK</v>
          </cell>
          <cell r="F2172">
            <v>0</v>
          </cell>
          <cell r="G2172">
            <v>0</v>
          </cell>
        </row>
        <row r="2173">
          <cell r="A2173" t="str">
            <v>608E15001</v>
          </cell>
          <cell r="C2173" t="str">
            <v>SF</v>
          </cell>
          <cell r="D2173" t="str">
            <v>8" CONCRETE WALK, AS PER PLAN</v>
          </cell>
          <cell r="F2173">
            <v>0</v>
          </cell>
          <cell r="G2173">
            <v>0</v>
          </cell>
        </row>
        <row r="2174">
          <cell r="A2174" t="str">
            <v>608E20000</v>
          </cell>
          <cell r="C2174" t="str">
            <v>SF</v>
          </cell>
          <cell r="D2174" t="str">
            <v>2" ASPHALT CONCRETE WALK</v>
          </cell>
          <cell r="F2174">
            <v>0</v>
          </cell>
          <cell r="G2174">
            <v>0</v>
          </cell>
        </row>
        <row r="2175">
          <cell r="A2175" t="str">
            <v>608E20001</v>
          </cell>
          <cell r="C2175" t="str">
            <v>SF</v>
          </cell>
          <cell r="D2175" t="str">
            <v>2" ASPHALT CONCRETE WALK, AS PER PLAN</v>
          </cell>
          <cell r="F2175">
            <v>0</v>
          </cell>
          <cell r="G2175">
            <v>0</v>
          </cell>
        </row>
        <row r="2176">
          <cell r="A2176" t="str">
            <v>608E20010</v>
          </cell>
          <cell r="C2176" t="str">
            <v>SF</v>
          </cell>
          <cell r="D2176" t="str">
            <v>3" ASPHALT CONCRETE WALK</v>
          </cell>
          <cell r="F2176">
            <v>0</v>
          </cell>
          <cell r="G2176">
            <v>0</v>
          </cell>
        </row>
        <row r="2177">
          <cell r="A2177" t="str">
            <v>608E20011</v>
          </cell>
          <cell r="C2177" t="str">
            <v>SF</v>
          </cell>
          <cell r="D2177" t="str">
            <v>3" ASPHALT CONCRETE WALK, AS PER PLAN</v>
          </cell>
          <cell r="F2177">
            <v>0</v>
          </cell>
          <cell r="G2177">
            <v>0</v>
          </cell>
        </row>
        <row r="2178">
          <cell r="A2178" t="str">
            <v>608E21000</v>
          </cell>
          <cell r="C2178" t="str">
            <v>SF</v>
          </cell>
          <cell r="D2178" t="str">
            <v>4" ASPHALT CONCRETE WALK</v>
          </cell>
          <cell r="F2178">
            <v>0</v>
          </cell>
          <cell r="G2178">
            <v>0</v>
          </cell>
        </row>
        <row r="2179">
          <cell r="A2179" t="str">
            <v>608E21001</v>
          </cell>
          <cell r="C2179" t="str">
            <v>SF</v>
          </cell>
          <cell r="D2179" t="str">
            <v>4" ASPHALT CONCRETE WALK, AS PER PLAN</v>
          </cell>
          <cell r="F2179">
            <v>0</v>
          </cell>
          <cell r="G2179">
            <v>0</v>
          </cell>
        </row>
        <row r="2180">
          <cell r="A2180" t="str">
            <v>608E21200</v>
          </cell>
          <cell r="C2180" t="str">
            <v>SF</v>
          </cell>
          <cell r="D2180" t="str">
            <v>TEMPORARY ASPHALT CONCRETE WALK</v>
          </cell>
          <cell r="F2180">
            <v>0</v>
          </cell>
          <cell r="G2180">
            <v>0</v>
          </cell>
        </row>
        <row r="2181">
          <cell r="A2181" t="str">
            <v>608E21201</v>
          </cell>
          <cell r="C2181" t="str">
            <v>SF</v>
          </cell>
          <cell r="D2181" t="str">
            <v>TEMPORARY ASPHALT CONCRETE WALK, AS PER PLAN</v>
          </cell>
          <cell r="F2181">
            <v>0</v>
          </cell>
          <cell r="G2181">
            <v>0</v>
          </cell>
        </row>
        <row r="2182">
          <cell r="A2182" t="str">
            <v>608E30000</v>
          </cell>
          <cell r="C2182" t="str">
            <v>SF</v>
          </cell>
          <cell r="D2182" t="str">
            <v>AGGREGATE WALK</v>
          </cell>
          <cell r="F2182">
            <v>0</v>
          </cell>
          <cell r="G2182">
            <v>0</v>
          </cell>
        </row>
        <row r="2183">
          <cell r="A2183" t="str">
            <v>608E40000</v>
          </cell>
          <cell r="C2183" t="str">
            <v>FT</v>
          </cell>
          <cell r="D2183" t="str">
            <v>CONCRETE STEPS, TYPE A</v>
          </cell>
          <cell r="F2183">
            <v>0</v>
          </cell>
          <cell r="G2183">
            <v>0</v>
          </cell>
        </row>
        <row r="2184">
          <cell r="A2184" t="str">
            <v>608E40001</v>
          </cell>
          <cell r="C2184" t="str">
            <v>FT</v>
          </cell>
          <cell r="D2184" t="str">
            <v>CONCRETE STEPS, TYPE A, AS PER PLAN</v>
          </cell>
          <cell r="F2184">
            <v>0</v>
          </cell>
          <cell r="G2184">
            <v>0</v>
          </cell>
        </row>
        <row r="2185">
          <cell r="A2185" t="str">
            <v>608E41000</v>
          </cell>
          <cell r="C2185" t="str">
            <v>FT</v>
          </cell>
          <cell r="D2185" t="str">
            <v>CONCRETE STEPS, TYPE B</v>
          </cell>
          <cell r="F2185">
            <v>0</v>
          </cell>
          <cell r="G2185">
            <v>0</v>
          </cell>
        </row>
        <row r="2186">
          <cell r="A2186" t="str">
            <v>608E41001</v>
          </cell>
          <cell r="C2186" t="str">
            <v>FT</v>
          </cell>
          <cell r="D2186" t="str">
            <v>CONCRETE STEPS, TYPE B, AS PER PLAN</v>
          </cell>
          <cell r="F2186">
            <v>0</v>
          </cell>
          <cell r="G2186">
            <v>0</v>
          </cell>
        </row>
        <row r="2187">
          <cell r="A2187" t="str">
            <v>608E52000</v>
          </cell>
          <cell r="C2187" t="str">
            <v>SF</v>
          </cell>
          <cell r="D2187" t="str">
            <v>CURB RAMP</v>
          </cell>
          <cell r="F2187">
            <v>0</v>
          </cell>
          <cell r="G2187">
            <v>0</v>
          </cell>
        </row>
        <row r="2188">
          <cell r="A2188" t="str">
            <v>608E52001</v>
          </cell>
          <cell r="C2188" t="str">
            <v>SF</v>
          </cell>
          <cell r="D2188" t="str">
            <v>CURB RAMP, AS PER PLAN</v>
          </cell>
          <cell r="F2188">
            <v>0</v>
          </cell>
          <cell r="G2188">
            <v>0</v>
          </cell>
        </row>
        <row r="2189">
          <cell r="A2189" t="str">
            <v>608E53020</v>
          </cell>
          <cell r="C2189" t="str">
            <v>SF</v>
          </cell>
          <cell r="D2189" t="str">
            <v>DETECTABLE WARNING</v>
          </cell>
          <cell r="F2189">
            <v>0</v>
          </cell>
          <cell r="G2189">
            <v>0</v>
          </cell>
        </row>
        <row r="2190">
          <cell r="A2190" t="str">
            <v>608E53021</v>
          </cell>
          <cell r="C2190" t="str">
            <v>SF</v>
          </cell>
          <cell r="D2190" t="str">
            <v>DETECTABLE WARNING, AS PER PLAN</v>
          </cell>
          <cell r="F2190">
            <v>0</v>
          </cell>
          <cell r="G2190">
            <v>0</v>
          </cell>
        </row>
        <row r="2191">
          <cell r="A2191" t="str">
            <v>608E98000</v>
          </cell>
          <cell r="C2191" t="str">
            <v>SF</v>
          </cell>
          <cell r="D2191" t="str">
            <v>WALKWAY, MISC.:</v>
          </cell>
          <cell r="F2191">
            <v>1</v>
          </cell>
          <cell r="G2191">
            <v>0</v>
          </cell>
        </row>
        <row r="2192">
          <cell r="A2192" t="str">
            <v>608E98100</v>
          </cell>
          <cell r="C2192" t="str">
            <v>FT</v>
          </cell>
          <cell r="D2192" t="str">
            <v>WALKWAY, MISC.:</v>
          </cell>
          <cell r="F2192">
            <v>1</v>
          </cell>
          <cell r="G2192">
            <v>0</v>
          </cell>
        </row>
        <row r="2193">
          <cell r="A2193" t="str">
            <v>608E98200</v>
          </cell>
          <cell r="C2193" t="str">
            <v>EACH</v>
          </cell>
          <cell r="D2193" t="str">
            <v>WALKWAY, MISC.:</v>
          </cell>
          <cell r="F2193">
            <v>1</v>
          </cell>
          <cell r="G2193">
            <v>0</v>
          </cell>
        </row>
        <row r="2194">
          <cell r="A2194" t="str">
            <v>609E00500</v>
          </cell>
          <cell r="C2194" t="str">
            <v>FT</v>
          </cell>
          <cell r="D2194" t="str">
            <v>SANDSTONE CURB</v>
          </cell>
          <cell r="F2194">
            <v>0</v>
          </cell>
          <cell r="G2194">
            <v>0</v>
          </cell>
        </row>
        <row r="2195">
          <cell r="A2195" t="str">
            <v>609E00501</v>
          </cell>
          <cell r="C2195" t="str">
            <v>FT</v>
          </cell>
          <cell r="D2195" t="str">
            <v>SANDSTONE CURB, AS PER PLAN</v>
          </cell>
          <cell r="F2195">
            <v>0</v>
          </cell>
          <cell r="G2195">
            <v>0</v>
          </cell>
        </row>
        <row r="2196">
          <cell r="A2196" t="str">
            <v>609E10000</v>
          </cell>
          <cell r="C2196" t="str">
            <v>FT</v>
          </cell>
          <cell r="D2196" t="str">
            <v>ASPHALT CONCRETE CURB, TYPE 1</v>
          </cell>
          <cell r="F2196">
            <v>0</v>
          </cell>
          <cell r="G2196">
            <v>0</v>
          </cell>
        </row>
        <row r="2197">
          <cell r="A2197" t="str">
            <v>609E10001</v>
          </cell>
          <cell r="C2197" t="str">
            <v>FT</v>
          </cell>
          <cell r="D2197" t="str">
            <v>ASPHALT CONCRETE CURB, TYPE 1, AS PER PLAN</v>
          </cell>
          <cell r="F2197">
            <v>0</v>
          </cell>
          <cell r="G2197">
            <v>0</v>
          </cell>
        </row>
        <row r="2198">
          <cell r="A2198" t="str">
            <v>609E12000</v>
          </cell>
          <cell r="C2198" t="str">
            <v>FT</v>
          </cell>
          <cell r="D2198" t="str">
            <v>COMBINATION CURB AND GUTTER, TYPE 2</v>
          </cell>
          <cell r="F2198">
            <v>0</v>
          </cell>
          <cell r="G2198">
            <v>0</v>
          </cell>
        </row>
        <row r="2199">
          <cell r="A2199" t="str">
            <v>609E12001</v>
          </cell>
          <cell r="C2199" t="str">
            <v>FT</v>
          </cell>
          <cell r="D2199" t="str">
            <v>COMBINATION CURB AND GUTTER, TYPE 2, AS PER PLAN</v>
          </cell>
          <cell r="F2199">
            <v>0</v>
          </cell>
          <cell r="G2199">
            <v>0</v>
          </cell>
        </row>
        <row r="2200">
          <cell r="A2200" t="str">
            <v>609E14000</v>
          </cell>
          <cell r="C2200" t="str">
            <v>FT</v>
          </cell>
          <cell r="D2200" t="str">
            <v>CURB, TYPE 2-A</v>
          </cell>
          <cell r="F2200">
            <v>0</v>
          </cell>
          <cell r="G2200">
            <v>0</v>
          </cell>
        </row>
        <row r="2201">
          <cell r="A2201" t="str">
            <v>609E14001</v>
          </cell>
          <cell r="C2201" t="str">
            <v>FT</v>
          </cell>
          <cell r="D2201" t="str">
            <v>CURB, TYPE 2-A, AS PER PLAN</v>
          </cell>
          <cell r="F2201">
            <v>0</v>
          </cell>
          <cell r="G2201">
            <v>0</v>
          </cell>
        </row>
        <row r="2202">
          <cell r="A2202" t="str">
            <v>609E16000</v>
          </cell>
          <cell r="C2202" t="str">
            <v>FT</v>
          </cell>
          <cell r="D2202" t="str">
            <v>CURB, TYPE 2-B</v>
          </cell>
          <cell r="F2202">
            <v>0</v>
          </cell>
          <cell r="G2202">
            <v>0</v>
          </cell>
        </row>
        <row r="2203">
          <cell r="A2203" t="str">
            <v>609E16001</v>
          </cell>
          <cell r="C2203" t="str">
            <v>FT</v>
          </cell>
          <cell r="D2203" t="str">
            <v>CURB, TYPE 2-B, AS PER PLAN</v>
          </cell>
          <cell r="F2203">
            <v>0</v>
          </cell>
          <cell r="G2203">
            <v>0</v>
          </cell>
        </row>
        <row r="2204">
          <cell r="A2204" t="str">
            <v>609E18000</v>
          </cell>
          <cell r="C2204" t="str">
            <v>FT</v>
          </cell>
          <cell r="D2204" t="str">
            <v>COMBINATION CURB AND GUTTER, TYPE 3</v>
          </cell>
          <cell r="F2204">
            <v>0</v>
          </cell>
          <cell r="G2204">
            <v>0</v>
          </cell>
        </row>
        <row r="2205">
          <cell r="A2205" t="str">
            <v>609E18001</v>
          </cell>
          <cell r="C2205" t="str">
            <v>FT</v>
          </cell>
          <cell r="D2205" t="str">
            <v>COMBINATION CURB AND GUTTER, TYPE 3, AS PER PLAN</v>
          </cell>
          <cell r="F2205">
            <v>0</v>
          </cell>
          <cell r="G2205">
            <v>0</v>
          </cell>
        </row>
        <row r="2206">
          <cell r="A2206" t="str">
            <v>609E20000</v>
          </cell>
          <cell r="C2206" t="str">
            <v>FT</v>
          </cell>
          <cell r="D2206" t="str">
            <v>CURB, TYPE 3-A</v>
          </cell>
          <cell r="F2206">
            <v>0</v>
          </cell>
          <cell r="G2206">
            <v>0</v>
          </cell>
        </row>
        <row r="2207">
          <cell r="A2207" t="str">
            <v>609E20001</v>
          </cell>
          <cell r="C2207" t="str">
            <v>FT</v>
          </cell>
          <cell r="D2207" t="str">
            <v>CURB, TYPE 3-A, AS PER PLAN</v>
          </cell>
          <cell r="F2207">
            <v>0</v>
          </cell>
          <cell r="G2207">
            <v>0</v>
          </cell>
        </row>
        <row r="2208">
          <cell r="A2208" t="str">
            <v>609E22000</v>
          </cell>
          <cell r="B2208">
            <v>0</v>
          </cell>
          <cell r="C2208" t="str">
            <v>FT</v>
          </cell>
          <cell r="D2208" t="str">
            <v>CURB, TYPE 3-B</v>
          </cell>
          <cell r="F2208">
            <v>0</v>
          </cell>
          <cell r="G2208">
            <v>0</v>
          </cell>
        </row>
        <row r="2209">
          <cell r="A2209" t="str">
            <v>609E22001</v>
          </cell>
          <cell r="B2209">
            <v>0</v>
          </cell>
          <cell r="C2209" t="str">
            <v>FT</v>
          </cell>
          <cell r="D2209" t="str">
            <v>CURB, TYPE 3-B, AS PER PLAN</v>
          </cell>
          <cell r="F2209">
            <v>0</v>
          </cell>
          <cell r="G2209">
            <v>0</v>
          </cell>
        </row>
        <row r="2210">
          <cell r="A2210" t="str">
            <v>609E23000</v>
          </cell>
          <cell r="B2210">
            <v>0</v>
          </cell>
          <cell r="C2210" t="str">
            <v>FT</v>
          </cell>
          <cell r="D2210" t="str">
            <v>COMBINATION CURB AND GUTTER, TYPE 4</v>
          </cell>
          <cell r="F2210">
            <v>0</v>
          </cell>
          <cell r="G2210">
            <v>0</v>
          </cell>
        </row>
        <row r="2211">
          <cell r="A2211" t="str">
            <v>609E23001</v>
          </cell>
          <cell r="B2211">
            <v>0</v>
          </cell>
          <cell r="C2211" t="str">
            <v>FT</v>
          </cell>
          <cell r="D2211" t="str">
            <v>COMBINATION CURB AND GUTTER, TYPE 4, AS PER PLAN</v>
          </cell>
          <cell r="F2211">
            <v>0</v>
          </cell>
          <cell r="G2211">
            <v>0</v>
          </cell>
        </row>
        <row r="2212">
          <cell r="A2212" t="str">
            <v>609E24000</v>
          </cell>
          <cell r="B2212">
            <v>0</v>
          </cell>
          <cell r="C2212" t="str">
            <v>FT</v>
          </cell>
          <cell r="D2212" t="str">
            <v>CURB, TYPE 4-A</v>
          </cell>
          <cell r="F2212">
            <v>0</v>
          </cell>
          <cell r="G2212">
            <v>0</v>
          </cell>
        </row>
        <row r="2213">
          <cell r="A2213" t="str">
            <v>609E24001</v>
          </cell>
          <cell r="B2213">
            <v>0</v>
          </cell>
          <cell r="C2213" t="str">
            <v>FT</v>
          </cell>
          <cell r="D2213" t="str">
            <v>CURB, TYPE 4-A, AS PER PLAN</v>
          </cell>
          <cell r="F2213">
            <v>0</v>
          </cell>
          <cell r="G2213">
            <v>0</v>
          </cell>
        </row>
        <row r="2214">
          <cell r="A2214" t="str">
            <v>609E24500</v>
          </cell>
          <cell r="B2214">
            <v>0</v>
          </cell>
          <cell r="C2214" t="str">
            <v>FT</v>
          </cell>
          <cell r="D2214" t="str">
            <v>CURB, TYPE 4-B</v>
          </cell>
          <cell r="F2214">
            <v>0</v>
          </cell>
          <cell r="G2214">
            <v>0</v>
          </cell>
        </row>
        <row r="2215">
          <cell r="A2215" t="str">
            <v>609E24501</v>
          </cell>
          <cell r="C2215" t="str">
            <v>FT</v>
          </cell>
          <cell r="D2215" t="str">
            <v>CURB, TYPE 4-B, AS PER PLAN</v>
          </cell>
          <cell r="F2215">
            <v>0</v>
          </cell>
          <cell r="G2215">
            <v>0</v>
          </cell>
        </row>
        <row r="2216">
          <cell r="A2216" t="str">
            <v>609E24510</v>
          </cell>
          <cell r="C2216" t="str">
            <v>FT</v>
          </cell>
          <cell r="D2216" t="str">
            <v>CURB, TYPE 4-C</v>
          </cell>
          <cell r="F2216">
            <v>0</v>
          </cell>
          <cell r="G2216">
            <v>0</v>
          </cell>
        </row>
        <row r="2217">
          <cell r="A2217" t="str">
            <v>609E24511</v>
          </cell>
          <cell r="C2217" t="str">
            <v>FT</v>
          </cell>
          <cell r="D2217" t="str">
            <v>CURB, TYPE 4-C, AS PER PLAN</v>
          </cell>
          <cell r="F2217">
            <v>0</v>
          </cell>
          <cell r="G2217">
            <v>0</v>
          </cell>
        </row>
        <row r="2218">
          <cell r="A2218" t="str">
            <v>609E26000</v>
          </cell>
          <cell r="C2218" t="str">
            <v>FT</v>
          </cell>
          <cell r="D2218" t="str">
            <v>CURB, TYPE 6</v>
          </cell>
          <cell r="F2218">
            <v>0</v>
          </cell>
          <cell r="G2218">
            <v>0</v>
          </cell>
        </row>
        <row r="2219">
          <cell r="A2219" t="str">
            <v>609E26001</v>
          </cell>
          <cell r="C2219" t="str">
            <v>FT</v>
          </cell>
          <cell r="D2219" t="str">
            <v>CURB, TYPE 6, AS PER PLAN</v>
          </cell>
          <cell r="F2219">
            <v>0</v>
          </cell>
          <cell r="G2219">
            <v>0</v>
          </cell>
        </row>
        <row r="2220">
          <cell r="A2220" t="str">
            <v>609E28000</v>
          </cell>
          <cell r="C2220" t="str">
            <v>FT</v>
          </cell>
          <cell r="D2220" t="str">
            <v>CURB, TYPE 7</v>
          </cell>
          <cell r="F2220">
            <v>0</v>
          </cell>
          <cell r="G2220">
            <v>0</v>
          </cell>
        </row>
        <row r="2221">
          <cell r="A2221" t="str">
            <v>609E28001</v>
          </cell>
          <cell r="C2221" t="str">
            <v>FT</v>
          </cell>
          <cell r="D2221" t="str">
            <v>CURB, TYPE 7, AS PER PLAN</v>
          </cell>
          <cell r="F2221">
            <v>0</v>
          </cell>
          <cell r="G2221">
            <v>0</v>
          </cell>
        </row>
        <row r="2222">
          <cell r="A2222" t="str">
            <v>609E30000</v>
          </cell>
          <cell r="C2222" t="str">
            <v>FT</v>
          </cell>
          <cell r="D2222" t="str">
            <v>CURB, TYPE 8</v>
          </cell>
          <cell r="F2222">
            <v>0</v>
          </cell>
          <cell r="G2222">
            <v>0</v>
          </cell>
        </row>
        <row r="2223">
          <cell r="A2223" t="str">
            <v>609E30001</v>
          </cell>
          <cell r="C2223" t="str">
            <v>FT</v>
          </cell>
          <cell r="D2223" t="str">
            <v>CURB, TYPE 8, AS PER PLAN</v>
          </cell>
          <cell r="F2223">
            <v>0</v>
          </cell>
          <cell r="G2223">
            <v>0</v>
          </cell>
        </row>
        <row r="2224">
          <cell r="A2224" t="str">
            <v>609E31000</v>
          </cell>
          <cell r="C2224" t="str">
            <v>FT</v>
          </cell>
          <cell r="D2224" t="str">
            <v>COMBINATION CURB AND GUTTER, TYPE 9</v>
          </cell>
          <cell r="F2224">
            <v>0</v>
          </cell>
          <cell r="G2224">
            <v>0</v>
          </cell>
        </row>
        <row r="2225">
          <cell r="A2225" t="str">
            <v>609E31001</v>
          </cell>
          <cell r="C2225" t="str">
            <v>FT</v>
          </cell>
          <cell r="D2225" t="str">
            <v>COMBINATION CURB AND GUTTER, TYPE 9, AS PER PLAN</v>
          </cell>
          <cell r="F2225">
            <v>0</v>
          </cell>
          <cell r="G2225">
            <v>0</v>
          </cell>
        </row>
        <row r="2226">
          <cell r="A2226" t="str">
            <v>609E50000</v>
          </cell>
          <cell r="C2226" t="str">
            <v>SY</v>
          </cell>
          <cell r="D2226" t="str">
            <v>4" CONCRETE TRAFFIC ISLAND</v>
          </cell>
          <cell r="F2226">
            <v>0</v>
          </cell>
          <cell r="G2226">
            <v>0</v>
          </cell>
        </row>
        <row r="2227">
          <cell r="A2227" t="str">
            <v>609E50001</v>
          </cell>
          <cell r="C2227" t="str">
            <v>SY</v>
          </cell>
          <cell r="D2227" t="str">
            <v>4" CONCRETE TRAFFIC ISLAND, AS PER PLAN</v>
          </cell>
          <cell r="F2227">
            <v>0</v>
          </cell>
          <cell r="G2227">
            <v>0</v>
          </cell>
        </row>
        <row r="2228">
          <cell r="A2228" t="str">
            <v>609E52000</v>
          </cell>
          <cell r="C2228" t="str">
            <v>CY</v>
          </cell>
          <cell r="D2228" t="str">
            <v>4" CONCRETE TRAFFIC ISLAND</v>
          </cell>
          <cell r="F2228">
            <v>0</v>
          </cell>
          <cell r="G2228">
            <v>0</v>
          </cell>
        </row>
        <row r="2229">
          <cell r="A2229" t="str">
            <v>609E54000</v>
          </cell>
          <cell r="C2229" t="str">
            <v>SY</v>
          </cell>
          <cell r="D2229" t="str">
            <v>6" CONCRETE TRAFFIC ISLAND</v>
          </cell>
          <cell r="F2229">
            <v>0</v>
          </cell>
          <cell r="G2229" t="str">
            <v>CHECK UNIT OF MEASURE</v>
          </cell>
        </row>
        <row r="2230">
          <cell r="A2230" t="str">
            <v>609E54001</v>
          </cell>
          <cell r="C2230" t="str">
            <v>SY</v>
          </cell>
          <cell r="D2230" t="str">
            <v>6" CONCRETE TRAFFIC ISLAND, AS PER PLAN</v>
          </cell>
          <cell r="F2230">
            <v>0</v>
          </cell>
          <cell r="G2230" t="str">
            <v>CHECK UNIT OF MEASURE</v>
          </cell>
        </row>
        <row r="2231">
          <cell r="A2231" t="str">
            <v>609E56000</v>
          </cell>
          <cell r="C2231" t="str">
            <v>CY</v>
          </cell>
          <cell r="D2231" t="str">
            <v>6" CONCRETE TRAFFIC ISLAND</v>
          </cell>
          <cell r="F2231">
            <v>0</v>
          </cell>
          <cell r="G2231" t="str">
            <v>CHECK UNIT OF MEASURE</v>
          </cell>
        </row>
        <row r="2232">
          <cell r="A2232" t="str">
            <v>609E57000</v>
          </cell>
          <cell r="C2232" t="str">
            <v>SY</v>
          </cell>
          <cell r="D2232" t="str">
            <v>8" CONCRETE TRAFFIC ISLAND</v>
          </cell>
          <cell r="F2232">
            <v>0</v>
          </cell>
          <cell r="G2232" t="str">
            <v>CHECK UNIT OF MEASURE</v>
          </cell>
        </row>
        <row r="2233">
          <cell r="A2233" t="str">
            <v>609E57001</v>
          </cell>
          <cell r="C2233" t="str">
            <v>SY</v>
          </cell>
          <cell r="D2233" t="str">
            <v>8" CONCRETE TRAFFIC ISLAND, AS PER PLAN</v>
          </cell>
          <cell r="F2233">
            <v>0</v>
          </cell>
          <cell r="G2233" t="str">
            <v>CHECK UNIT OF MEASURE</v>
          </cell>
        </row>
        <row r="2234">
          <cell r="A2234" t="str">
            <v>609E57500</v>
          </cell>
          <cell r="C2234" t="str">
            <v>CY</v>
          </cell>
          <cell r="D2234" t="str">
            <v>8" CONCRETE TRAFFIC ISLAND</v>
          </cell>
          <cell r="F2234">
            <v>0</v>
          </cell>
          <cell r="G2234" t="str">
            <v>CHECK UNIT OF MEASURE</v>
          </cell>
        </row>
        <row r="2235">
          <cell r="A2235" t="str">
            <v>609E57501</v>
          </cell>
          <cell r="C2235" t="str">
            <v>CY</v>
          </cell>
          <cell r="D2235" t="str">
            <v>8" CONCRETE TRAFFIC ISLAND, AS PER PLAN</v>
          </cell>
          <cell r="F2235">
            <v>0</v>
          </cell>
          <cell r="G2235" t="str">
            <v>CHECK UNIT OF MEASURE</v>
          </cell>
        </row>
        <row r="2236">
          <cell r="A2236" t="str">
            <v>609E58000</v>
          </cell>
          <cell r="C2236" t="str">
            <v>SY</v>
          </cell>
          <cell r="D2236" t="str">
            <v>9" CONCRETE TRAFFIC ISLAND</v>
          </cell>
          <cell r="F2236">
            <v>0</v>
          </cell>
          <cell r="G2236" t="str">
            <v>CHECK UNIT OF MEASURE</v>
          </cell>
        </row>
        <row r="2237">
          <cell r="A2237" t="str">
            <v>609E58001</v>
          </cell>
          <cell r="C2237" t="str">
            <v>SY</v>
          </cell>
          <cell r="D2237" t="str">
            <v>9" CONCRETE TRAFFIC ISLAND, AS PER PLAN</v>
          </cell>
          <cell r="F2237">
            <v>0</v>
          </cell>
          <cell r="G2237" t="str">
            <v>CHECK UNIT OF MEASURE</v>
          </cell>
        </row>
        <row r="2238">
          <cell r="A2238" t="str">
            <v>609E60000</v>
          </cell>
          <cell r="B2238">
            <v>0</v>
          </cell>
          <cell r="C2238" t="str">
            <v>FT</v>
          </cell>
          <cell r="D2238" t="str">
            <v>8" CONDUIT, TYPE B</v>
          </cell>
          <cell r="F2238">
            <v>0</v>
          </cell>
          <cell r="G2238" t="str">
            <v>CHECK UNIT OF MEASURE</v>
          </cell>
        </row>
        <row r="2239">
          <cell r="A2239" t="str">
            <v>609E60001</v>
          </cell>
          <cell r="C2239" t="str">
            <v>CY</v>
          </cell>
          <cell r="D2239" t="str">
            <v>9" CONCRETE TRAFFIC ISLAND, AS PER PLAN</v>
          </cell>
          <cell r="F2239">
            <v>0</v>
          </cell>
          <cell r="G2239" t="str">
            <v>CHECK UNIT OF MEASURE</v>
          </cell>
        </row>
        <row r="2240">
          <cell r="A2240" t="str">
            <v>609E70000</v>
          </cell>
          <cell r="C2240" t="str">
            <v>SY</v>
          </cell>
          <cell r="D2240" t="str">
            <v>4" CONCRETE MEDIAN</v>
          </cell>
          <cell r="F2240">
            <v>0</v>
          </cell>
          <cell r="G2240">
            <v>0</v>
          </cell>
        </row>
        <row r="2241">
          <cell r="A2241" t="str">
            <v>609E70001</v>
          </cell>
          <cell r="C2241" t="str">
            <v>SY</v>
          </cell>
          <cell r="D2241" t="str">
            <v>4" CONCRETE MEDIAN, AS PER PLAN</v>
          </cell>
          <cell r="F2241">
            <v>0</v>
          </cell>
          <cell r="G2241">
            <v>0</v>
          </cell>
        </row>
        <row r="2242">
          <cell r="A2242" t="str">
            <v>609E71000</v>
          </cell>
          <cell r="C2242" t="str">
            <v>SF</v>
          </cell>
          <cell r="D2242" t="str">
            <v>CONCRETE MEDIAN</v>
          </cell>
          <cell r="F2242">
            <v>0</v>
          </cell>
          <cell r="G2242">
            <v>0</v>
          </cell>
        </row>
        <row r="2243">
          <cell r="A2243" t="str">
            <v>609E71001</v>
          </cell>
          <cell r="C2243" t="str">
            <v>SF</v>
          </cell>
          <cell r="D2243" t="str">
            <v>CONCRETE MEDIAN, AS PER PLAN</v>
          </cell>
          <cell r="F2243">
            <v>0</v>
          </cell>
          <cell r="G2243">
            <v>0</v>
          </cell>
        </row>
        <row r="2244">
          <cell r="A2244" t="str">
            <v>609E72000</v>
          </cell>
          <cell r="B2244">
            <v>0</v>
          </cell>
          <cell r="C2244" t="str">
            <v>FT</v>
          </cell>
          <cell r="D2244" t="str">
            <v>8" CONDUIT, TYPE E</v>
          </cell>
          <cell r="F2244">
            <v>0</v>
          </cell>
          <cell r="G2244">
            <v>0</v>
          </cell>
        </row>
        <row r="2245">
          <cell r="A2245" t="str">
            <v>609E72001</v>
          </cell>
          <cell r="C2245" t="str">
            <v>SY</v>
          </cell>
          <cell r="D2245" t="str">
            <v>CONCRETE MEDIAN, AS PER PLAN</v>
          </cell>
          <cell r="F2245">
            <v>0</v>
          </cell>
          <cell r="G2245">
            <v>0</v>
          </cell>
        </row>
        <row r="2246">
          <cell r="A2246" t="str">
            <v>609E72100</v>
          </cell>
          <cell r="C2246" t="str">
            <v>CY</v>
          </cell>
          <cell r="D2246" t="str">
            <v>CONCRETE MEDIAN</v>
          </cell>
          <cell r="F2246">
            <v>0</v>
          </cell>
          <cell r="G2246">
            <v>0</v>
          </cell>
        </row>
        <row r="2247">
          <cell r="A2247" t="str">
            <v>609E72101</v>
          </cell>
          <cell r="C2247" t="str">
            <v>CY</v>
          </cell>
          <cell r="D2247" t="str">
            <v>CONCRETE MEDIAN, AS PER PLAN</v>
          </cell>
          <cell r="F2247">
            <v>0</v>
          </cell>
          <cell r="G2247">
            <v>0</v>
          </cell>
        </row>
        <row r="2248">
          <cell r="A2248" t="str">
            <v>609E96000</v>
          </cell>
          <cell r="C2248" t="str">
            <v>SY</v>
          </cell>
          <cell r="D2248" t="str">
            <v>MEDIAN, MISC.:</v>
          </cell>
          <cell r="F2248">
            <v>1</v>
          </cell>
          <cell r="G2248">
            <v>1</v>
          </cell>
        </row>
        <row r="2249">
          <cell r="A2249" t="str">
            <v>609E96100</v>
          </cell>
          <cell r="C2249" t="str">
            <v>CY</v>
          </cell>
          <cell r="D2249" t="str">
            <v>MEDIAN, MISC.:</v>
          </cell>
          <cell r="F2249">
            <v>1</v>
          </cell>
          <cell r="G2249">
            <v>1</v>
          </cell>
        </row>
        <row r="2250">
          <cell r="A2250" t="str">
            <v>609E96200</v>
          </cell>
          <cell r="C2250" t="str">
            <v>SF</v>
          </cell>
          <cell r="D2250" t="str">
            <v>MEDIAN, MISC.:</v>
          </cell>
          <cell r="F2250">
            <v>1</v>
          </cell>
          <cell r="G2250">
            <v>1</v>
          </cell>
        </row>
        <row r="2251">
          <cell r="A2251" t="str">
            <v>609E98000</v>
          </cell>
          <cell r="C2251" t="str">
            <v>FT</v>
          </cell>
          <cell r="D2251" t="str">
            <v>CURB, MISC.:</v>
          </cell>
          <cell r="F2251">
            <v>1</v>
          </cell>
          <cell r="G2251">
            <v>1</v>
          </cell>
        </row>
        <row r="2252">
          <cell r="A2252" t="str">
            <v>609E98100</v>
          </cell>
          <cell r="C2252" t="str">
            <v>EACH</v>
          </cell>
          <cell r="D2252" t="str">
            <v>CURB, MISC.:</v>
          </cell>
          <cell r="F2252">
            <v>1</v>
          </cell>
          <cell r="G2252">
            <v>1</v>
          </cell>
        </row>
        <row r="2253">
          <cell r="A2253" t="str">
            <v>610E13000</v>
          </cell>
          <cell r="C2253" t="str">
            <v>SF</v>
          </cell>
          <cell r="D2253" t="str">
            <v>CELLULAR RETAINING WALL (CONCRETE)</v>
          </cell>
          <cell r="F2253">
            <v>0</v>
          </cell>
          <cell r="G2253">
            <v>0</v>
          </cell>
        </row>
        <row r="2254">
          <cell r="A2254" t="str">
            <v>610E13001</v>
          </cell>
          <cell r="C2254" t="str">
            <v>SF</v>
          </cell>
          <cell r="D2254" t="str">
            <v>CELLULAR RETAINING WALL (CONCRETE), AS PER PLAN</v>
          </cell>
          <cell r="F2254">
            <v>0</v>
          </cell>
          <cell r="G2254">
            <v>0</v>
          </cell>
        </row>
        <row r="2255">
          <cell r="A2255" t="str">
            <v>610E13100</v>
          </cell>
          <cell r="C2255" t="str">
            <v>SF</v>
          </cell>
          <cell r="D2255" t="str">
            <v>CELLULAR RETAINING WALL (METAL)</v>
          </cell>
          <cell r="F2255">
            <v>0</v>
          </cell>
          <cell r="G2255">
            <v>0</v>
          </cell>
        </row>
        <row r="2256">
          <cell r="A2256" t="str">
            <v>610E13101</v>
          </cell>
          <cell r="C2256" t="str">
            <v>SF</v>
          </cell>
          <cell r="D2256" t="str">
            <v>CELLULAR RETAINING WALL (METAL), AS PER PLAN</v>
          </cell>
          <cell r="F2256">
            <v>0</v>
          </cell>
          <cell r="G2256">
            <v>0</v>
          </cell>
        </row>
        <row r="2257">
          <cell r="A2257" t="str">
            <v>610E13200</v>
          </cell>
          <cell r="C2257" t="str">
            <v>SF</v>
          </cell>
          <cell r="D2257" t="str">
            <v>CELLULAR RETAINING WALL</v>
          </cell>
          <cell r="F2257">
            <v>0</v>
          </cell>
          <cell r="G2257">
            <v>0</v>
          </cell>
        </row>
        <row r="2258">
          <cell r="A2258" t="str">
            <v>610E13201</v>
          </cell>
          <cell r="C2258" t="str">
            <v>SF</v>
          </cell>
          <cell r="D2258" t="str">
            <v>CELLULAR RETAINING WALL, AS PER PLAN</v>
          </cell>
          <cell r="F2258">
            <v>0</v>
          </cell>
          <cell r="G2258">
            <v>0</v>
          </cell>
        </row>
        <row r="2259">
          <cell r="A2259" t="str">
            <v>610E16000</v>
          </cell>
          <cell r="B2259" t="str">
            <v>Y</v>
          </cell>
          <cell r="C2259" t="str">
            <v>FT</v>
          </cell>
          <cell r="D2259" t="str">
            <v>12" CONDUIT, TYPE A, AS PER PLAN</v>
          </cell>
          <cell r="F2259">
            <v>0</v>
          </cell>
          <cell r="G2259">
            <v>0</v>
          </cell>
        </row>
        <row r="2260">
          <cell r="A2260" t="str">
            <v>610E50000</v>
          </cell>
          <cell r="C2260" t="str">
            <v>EACH</v>
          </cell>
          <cell r="D2260" t="str">
            <v>RETAINING WALL, MISC.:</v>
          </cell>
          <cell r="F2260">
            <v>1</v>
          </cell>
          <cell r="G2260">
            <v>1</v>
          </cell>
        </row>
        <row r="2261">
          <cell r="A2261" t="str">
            <v>610E50010</v>
          </cell>
          <cell r="C2261" t="str">
            <v>SF</v>
          </cell>
          <cell r="D2261" t="str">
            <v>RETAINING WALL, MISC.:</v>
          </cell>
          <cell r="F2261">
            <v>1</v>
          </cell>
          <cell r="G2261">
            <v>1</v>
          </cell>
        </row>
        <row r="2262">
          <cell r="A2262" t="str">
            <v>610E50020</v>
          </cell>
          <cell r="C2262" t="str">
            <v>FT</v>
          </cell>
          <cell r="D2262" t="str">
            <v>RETAINING WALL, MISC.:</v>
          </cell>
          <cell r="F2262">
            <v>1</v>
          </cell>
          <cell r="G2262">
            <v>1</v>
          </cell>
        </row>
        <row r="2263">
          <cell r="A2263" t="str">
            <v>610E50030</v>
          </cell>
          <cell r="C2263" t="str">
            <v>SY</v>
          </cell>
          <cell r="D2263" t="str">
            <v>RETAINING WALL, MISC.:</v>
          </cell>
          <cell r="F2263">
            <v>1</v>
          </cell>
          <cell r="G2263">
            <v>1</v>
          </cell>
        </row>
        <row r="2264">
          <cell r="A2264" t="str">
            <v>610E60000</v>
          </cell>
          <cell r="B2264">
            <v>0</v>
          </cell>
          <cell r="C2264" t="str">
            <v>FT</v>
          </cell>
          <cell r="D2264" t="str">
            <v>12" CONDUIT, TYPE D</v>
          </cell>
          <cell r="F2264">
            <v>1</v>
          </cell>
          <cell r="G2264">
            <v>1</v>
          </cell>
        </row>
        <row r="2265">
          <cell r="A2265" t="str">
            <v>610E99000</v>
          </cell>
          <cell r="B2265" t="str">
            <v>Y</v>
          </cell>
          <cell r="C2265" t="str">
            <v>FT</v>
          </cell>
          <cell r="D2265" t="str">
            <v>12" CONDUIT, TYPE D, AS PER PLAN</v>
          </cell>
          <cell r="F2265">
            <v>0</v>
          </cell>
          <cell r="G2265" t="str">
            <v>DESIGN BUILD PROJECTS ONLY</v>
          </cell>
        </row>
        <row r="2266">
          <cell r="A2266" t="str">
            <v>611E00100</v>
          </cell>
          <cell r="C2266" t="str">
            <v>FT</v>
          </cell>
          <cell r="D2266" t="str">
            <v>4" CONDUIT, TYPE B</v>
          </cell>
          <cell r="F2266">
            <v>0</v>
          </cell>
          <cell r="G2266" t="str">
            <v>SPECIFY MATL WHEN WARRANTED</v>
          </cell>
        </row>
        <row r="2267">
          <cell r="A2267" t="str">
            <v>611E00101</v>
          </cell>
          <cell r="C2267" t="str">
            <v>FT</v>
          </cell>
          <cell r="D2267" t="str">
            <v>4" CONDUIT, TYPE B, AS PER PLAN</v>
          </cell>
          <cell r="F2267">
            <v>0</v>
          </cell>
          <cell r="G2267" t="str">
            <v>SPECIFY MATL WHEN WARRANTED</v>
          </cell>
        </row>
        <row r="2268">
          <cell r="A2268" t="str">
            <v>611E00200</v>
          </cell>
          <cell r="C2268" t="str">
            <v>FT</v>
          </cell>
          <cell r="D2268" t="str">
            <v>4" CONDUIT, TYPE C</v>
          </cell>
          <cell r="F2268">
            <v>0</v>
          </cell>
          <cell r="G2268" t="str">
            <v>SPECIFY MATL WHEN WARRANTED</v>
          </cell>
        </row>
        <row r="2269">
          <cell r="A2269" t="str">
            <v>611E00201</v>
          </cell>
          <cell r="C2269" t="str">
            <v>FT</v>
          </cell>
          <cell r="D2269" t="str">
            <v>4" CONDUIT, TYPE C, AS PER PLAN</v>
          </cell>
          <cell r="F2269">
            <v>0</v>
          </cell>
          <cell r="G2269" t="str">
            <v>SPECIFY MATL WHEN WARRANTED</v>
          </cell>
        </row>
        <row r="2270">
          <cell r="A2270" t="str">
            <v>611E00300</v>
          </cell>
          <cell r="B2270">
            <v>0</v>
          </cell>
          <cell r="C2270" t="str">
            <v>FT</v>
          </cell>
          <cell r="D2270" t="str">
            <v>15" CONDUIT, TYPE A</v>
          </cell>
          <cell r="F2270">
            <v>0</v>
          </cell>
          <cell r="G2270" t="str">
            <v>SPECIFY MATL WHEN WARRANTED</v>
          </cell>
        </row>
        <row r="2271">
          <cell r="A2271" t="str">
            <v>611E00301</v>
          </cell>
          <cell r="C2271" t="str">
            <v>FT</v>
          </cell>
          <cell r="D2271" t="str">
            <v>4" CONDUIT, TYPE D, AS PER PLAN</v>
          </cell>
          <cell r="F2271">
            <v>0</v>
          </cell>
          <cell r="G2271" t="str">
            <v>SPECIFY MATL WHEN WARRANTED</v>
          </cell>
        </row>
        <row r="2272">
          <cell r="A2272" t="str">
            <v>611E00400</v>
          </cell>
          <cell r="C2272" t="str">
            <v>FT</v>
          </cell>
          <cell r="D2272" t="str">
            <v>4" CONDUIT, TYPE E</v>
          </cell>
          <cell r="F2272">
            <v>0</v>
          </cell>
          <cell r="G2272" t="str">
            <v>SPECIFY MATL WHEN WARRANTED</v>
          </cell>
        </row>
        <row r="2273">
          <cell r="A2273" t="str">
            <v>611E00401</v>
          </cell>
          <cell r="C2273" t="str">
            <v>FT</v>
          </cell>
          <cell r="D2273" t="str">
            <v>4" CONDUIT, TYPE E, AS PER PLAN</v>
          </cell>
          <cell r="F2273">
            <v>0</v>
          </cell>
          <cell r="G2273" t="str">
            <v>SPECIFY MATL WHEN WARRANTED</v>
          </cell>
        </row>
        <row r="2274">
          <cell r="A2274" t="str">
            <v>611E00406</v>
          </cell>
          <cell r="C2274" t="str">
            <v>FT</v>
          </cell>
          <cell r="D2274" t="str">
            <v>4" CONDUIT, TYPE F</v>
          </cell>
          <cell r="F2274">
            <v>0</v>
          </cell>
          <cell r="G2274" t="str">
            <v>SPECIFY MATL WHEN WARRANTED</v>
          </cell>
        </row>
        <row r="2275">
          <cell r="A2275" t="str">
            <v>611E00407</v>
          </cell>
          <cell r="C2275" t="str">
            <v>FT</v>
          </cell>
          <cell r="D2275" t="str">
            <v>4" CONDUIT, TYPE F, AS PER PLAN</v>
          </cell>
          <cell r="F2275">
            <v>0</v>
          </cell>
          <cell r="G2275" t="str">
            <v>SPECIFY MATL WHEN WARRANTED</v>
          </cell>
        </row>
        <row r="2276">
          <cell r="A2276" t="str">
            <v>611E00410</v>
          </cell>
          <cell r="C2276" t="str">
            <v>FT</v>
          </cell>
          <cell r="D2276" t="str">
            <v>4" CONDUIT, TYPE F FOR UNDERDRAIN OUTLET</v>
          </cell>
          <cell r="F2276">
            <v>0</v>
          </cell>
          <cell r="G2276">
            <v>0</v>
          </cell>
        </row>
        <row r="2277">
          <cell r="A2277" t="str">
            <v>611E00411</v>
          </cell>
          <cell r="C2277" t="str">
            <v>FT</v>
          </cell>
          <cell r="D2277" t="str">
            <v>4" CONDUIT, TYPE F FOR UNDERDRAIN OUTLET, AS PER PLAN</v>
          </cell>
          <cell r="F2277">
            <v>0</v>
          </cell>
          <cell r="G2277">
            <v>0</v>
          </cell>
        </row>
        <row r="2278">
          <cell r="A2278" t="str">
            <v>611E00510</v>
          </cell>
          <cell r="C2278" t="str">
            <v>FT</v>
          </cell>
          <cell r="D2278" t="str">
            <v>6" CONDUIT, TYPE F FOR UNDERDRAIN OUTLETS</v>
          </cell>
          <cell r="F2278">
            <v>0</v>
          </cell>
          <cell r="G2278">
            <v>0</v>
          </cell>
        </row>
        <row r="2279">
          <cell r="A2279" t="str">
            <v>611E00511</v>
          </cell>
          <cell r="C2279" t="str">
            <v>FT</v>
          </cell>
          <cell r="D2279" t="str">
            <v>6" CONDUIT, TYPE F FOR UNDERDRAIN OUTLETS, AS PER PLAN</v>
          </cell>
          <cell r="F2279">
            <v>0</v>
          </cell>
          <cell r="G2279">
            <v>0</v>
          </cell>
        </row>
        <row r="2280">
          <cell r="A2280" t="str">
            <v>611E00900</v>
          </cell>
          <cell r="C2280" t="str">
            <v>FT</v>
          </cell>
          <cell r="D2280" t="str">
            <v>6" CONDUIT, TYPE B</v>
          </cell>
          <cell r="F2280">
            <v>0</v>
          </cell>
          <cell r="G2280" t="str">
            <v>SPECIFY MATL WHEN WARRANTED</v>
          </cell>
        </row>
        <row r="2281">
          <cell r="A2281" t="str">
            <v>611E00901</v>
          </cell>
          <cell r="C2281" t="str">
            <v>FT</v>
          </cell>
          <cell r="D2281" t="str">
            <v>6" CONDUIT, TYPE B, AS PER PLAN</v>
          </cell>
          <cell r="F2281">
            <v>0</v>
          </cell>
          <cell r="G2281" t="str">
            <v>SPECIFY MATL WHEN WARRANTED</v>
          </cell>
        </row>
        <row r="2282">
          <cell r="A2282" t="str">
            <v>611E01100</v>
          </cell>
          <cell r="C2282" t="str">
            <v>FT</v>
          </cell>
          <cell r="D2282" t="str">
            <v>6" CONDUIT, TYPE C</v>
          </cell>
          <cell r="F2282">
            <v>0</v>
          </cell>
          <cell r="G2282" t="str">
            <v>SPECIFY MATL WHEN WARRANTED</v>
          </cell>
        </row>
        <row r="2283">
          <cell r="A2283" t="str">
            <v>611E01101</v>
          </cell>
          <cell r="C2283" t="str">
            <v>FT</v>
          </cell>
          <cell r="D2283" t="str">
            <v>6" CONDUIT, TYPE C, AS PER PLAN</v>
          </cell>
          <cell r="F2283">
            <v>0</v>
          </cell>
          <cell r="G2283" t="str">
            <v>SPECIFY MATL WHEN WARRANTED</v>
          </cell>
        </row>
        <row r="2284">
          <cell r="A2284" t="str">
            <v>611E01200</v>
          </cell>
          <cell r="C2284" t="str">
            <v>FT</v>
          </cell>
          <cell r="D2284" t="str">
            <v>6" CONDUIT, TYPE D</v>
          </cell>
          <cell r="F2284">
            <v>0</v>
          </cell>
          <cell r="G2284" t="str">
            <v>SPECIFY MATL WHEN WARRANTED</v>
          </cell>
        </row>
        <row r="2285">
          <cell r="A2285" t="str">
            <v>611E01400</v>
          </cell>
          <cell r="C2285" t="str">
            <v>FT</v>
          </cell>
          <cell r="D2285" t="str">
            <v>6" CONDUIT, TYPE E</v>
          </cell>
          <cell r="F2285">
            <v>0</v>
          </cell>
          <cell r="G2285" t="str">
            <v>SPECIFY MATL WHEN WARRANTED</v>
          </cell>
        </row>
        <row r="2286">
          <cell r="A2286" t="str">
            <v>611E01401</v>
          </cell>
          <cell r="C2286" t="str">
            <v>FT</v>
          </cell>
          <cell r="D2286" t="str">
            <v>6" CONDUIT, TYPE E, AS PER PLAN</v>
          </cell>
          <cell r="F2286">
            <v>0</v>
          </cell>
          <cell r="G2286" t="str">
            <v>SPECIFY MATL WHEN WARRANTED</v>
          </cell>
        </row>
        <row r="2287">
          <cell r="A2287" t="str">
            <v>611E01500</v>
          </cell>
          <cell r="C2287" t="str">
            <v>FT</v>
          </cell>
          <cell r="D2287" t="str">
            <v>6" CONDUIT, TYPE F</v>
          </cell>
          <cell r="F2287">
            <v>0</v>
          </cell>
          <cell r="G2287" t="str">
            <v>SPECIFY MATL WHEN WARRANTED</v>
          </cell>
        </row>
        <row r="2288">
          <cell r="A2288" t="str">
            <v>611E01501</v>
          </cell>
          <cell r="C2288" t="str">
            <v>FT</v>
          </cell>
          <cell r="D2288" t="str">
            <v>6" CONDUIT, TYPE F, AS PER PLAN</v>
          </cell>
          <cell r="F2288">
            <v>0</v>
          </cell>
          <cell r="G2288" t="str">
            <v>SPECIFY MATL WHEN WARRANTED</v>
          </cell>
        </row>
        <row r="2289">
          <cell r="A2289" t="str">
            <v>611E01800</v>
          </cell>
          <cell r="C2289" t="str">
            <v>FT</v>
          </cell>
          <cell r="D2289" t="str">
            <v>8" CONDUIT, TYPE B</v>
          </cell>
          <cell r="F2289">
            <v>0</v>
          </cell>
          <cell r="G2289" t="str">
            <v>SPECIFY MATL WHEN WARRANTED</v>
          </cell>
        </row>
        <row r="2290">
          <cell r="A2290" t="str">
            <v>611E01801</v>
          </cell>
          <cell r="C2290" t="str">
            <v>FT</v>
          </cell>
          <cell r="D2290" t="str">
            <v>8" CONDUIT, TYPE B, AS PER PLAN</v>
          </cell>
          <cell r="F2290">
            <v>0</v>
          </cell>
          <cell r="G2290" t="str">
            <v>SPECIFY MATL WHEN WARRANTED</v>
          </cell>
        </row>
        <row r="2291">
          <cell r="A2291" t="str">
            <v>611E02000</v>
          </cell>
          <cell r="C2291" t="str">
            <v>FT</v>
          </cell>
          <cell r="D2291" t="str">
            <v>8" CONDUIT, TYPE C</v>
          </cell>
          <cell r="F2291">
            <v>0</v>
          </cell>
          <cell r="G2291" t="str">
            <v>SPECIFY MATL WHEN WARRANTED</v>
          </cell>
        </row>
        <row r="2292">
          <cell r="A2292" t="str">
            <v>611E02001</v>
          </cell>
          <cell r="C2292" t="str">
            <v>FT</v>
          </cell>
          <cell r="D2292" t="str">
            <v>8" CONDUIT, TYPE C, AS PER PLAN</v>
          </cell>
          <cell r="F2292">
            <v>0</v>
          </cell>
          <cell r="G2292" t="str">
            <v>SPECIFY MATL WHEN WARRANTED</v>
          </cell>
        </row>
        <row r="2293">
          <cell r="A2293" t="str">
            <v>611E02400</v>
          </cell>
          <cell r="C2293" t="str">
            <v>FT</v>
          </cell>
          <cell r="D2293" t="str">
            <v>8" CONDUIT, TYPE D</v>
          </cell>
          <cell r="F2293">
            <v>0</v>
          </cell>
          <cell r="G2293" t="str">
            <v>SPECIFY MATL WHEN WARRANTED</v>
          </cell>
        </row>
        <row r="2294">
          <cell r="A2294" t="str">
            <v>611E02401</v>
          </cell>
          <cell r="C2294" t="str">
            <v>FT</v>
          </cell>
          <cell r="D2294" t="str">
            <v>8" CONDUIT, TYPE D, AS PER PLAN</v>
          </cell>
          <cell r="F2294">
            <v>0</v>
          </cell>
          <cell r="G2294" t="str">
            <v>SPECIFY MATL WHEN WARRANTED</v>
          </cell>
        </row>
        <row r="2295">
          <cell r="A2295" t="str">
            <v>611E02500</v>
          </cell>
          <cell r="C2295" t="str">
            <v>FT</v>
          </cell>
          <cell r="D2295" t="str">
            <v>8" CONDUIT, TYPE E</v>
          </cell>
          <cell r="F2295">
            <v>0</v>
          </cell>
          <cell r="G2295" t="str">
            <v>SPECIFY MATL WHEN WARRANTED</v>
          </cell>
        </row>
        <row r="2296">
          <cell r="A2296" t="str">
            <v>611E02501</v>
          </cell>
          <cell r="C2296" t="str">
            <v>FT</v>
          </cell>
          <cell r="D2296" t="str">
            <v>8" CONDUIT, TYPE E, AS PER PLAN</v>
          </cell>
          <cell r="F2296">
            <v>0</v>
          </cell>
          <cell r="G2296" t="str">
            <v>SPECIFY MATL WHEN WARRANTED</v>
          </cell>
        </row>
        <row r="2297">
          <cell r="A2297" t="str">
            <v>611E02600</v>
          </cell>
          <cell r="C2297" t="str">
            <v>FT</v>
          </cell>
          <cell r="D2297" t="str">
            <v>8" CONDUIT, TYPE F</v>
          </cell>
          <cell r="F2297">
            <v>0</v>
          </cell>
          <cell r="G2297" t="str">
            <v>SPECIFY MATL WHEN WARRANTED</v>
          </cell>
        </row>
        <row r="2298">
          <cell r="A2298" t="str">
            <v>611E02601</v>
          </cell>
          <cell r="C2298" t="str">
            <v>FT</v>
          </cell>
          <cell r="D2298" t="str">
            <v>8" CONDUIT, TYPE F, AS PER PLAN</v>
          </cell>
          <cell r="F2298">
            <v>0</v>
          </cell>
          <cell r="G2298" t="str">
            <v>SPECIFY MATL WHEN WARRANTED</v>
          </cell>
        </row>
        <row r="2299">
          <cell r="A2299" t="str">
            <v>611E03100</v>
          </cell>
          <cell r="C2299" t="str">
            <v>FT</v>
          </cell>
          <cell r="D2299" t="str">
            <v>10" CONDUIT, TYPE B</v>
          </cell>
          <cell r="F2299">
            <v>0</v>
          </cell>
          <cell r="G2299" t="str">
            <v>SPECIFY MATL WHEN WARRANTED</v>
          </cell>
        </row>
        <row r="2300">
          <cell r="A2300" t="str">
            <v>611E03101</v>
          </cell>
          <cell r="C2300" t="str">
            <v>FT</v>
          </cell>
          <cell r="D2300" t="str">
            <v>10" CONDUIT, TYPE B, AS PER PLAN</v>
          </cell>
          <cell r="F2300">
            <v>0</v>
          </cell>
          <cell r="G2300" t="str">
            <v>SPECIFY MATL WHEN WARRANTED</v>
          </cell>
        </row>
        <row r="2301">
          <cell r="A2301" t="str">
            <v>611E03300</v>
          </cell>
          <cell r="C2301" t="str">
            <v>FT</v>
          </cell>
          <cell r="D2301" t="str">
            <v>10" CONDUIT, TYPE C</v>
          </cell>
          <cell r="F2301">
            <v>0</v>
          </cell>
          <cell r="G2301" t="str">
            <v>SPECIFY MATL WHEN WARRANTED</v>
          </cell>
        </row>
        <row r="2302">
          <cell r="A2302" t="str">
            <v>611E03301</v>
          </cell>
          <cell r="C2302" t="str">
            <v>FT</v>
          </cell>
          <cell r="D2302" t="str">
            <v>10" CONDUIT, TYPE C, AS PER PLAN</v>
          </cell>
          <cell r="F2302">
            <v>0</v>
          </cell>
          <cell r="G2302" t="str">
            <v>SPECIFY MATL WHEN WARRANTED</v>
          </cell>
        </row>
        <row r="2303">
          <cell r="A2303" t="str">
            <v>611E03400</v>
          </cell>
          <cell r="C2303" t="str">
            <v>FT</v>
          </cell>
          <cell r="D2303" t="str">
            <v>10" CONDUIT, TYPE D</v>
          </cell>
          <cell r="F2303">
            <v>0</v>
          </cell>
          <cell r="G2303" t="str">
            <v>SPECIFY MATL WHEN WARRANTED</v>
          </cell>
        </row>
        <row r="2304">
          <cell r="A2304" t="str">
            <v>611E03401</v>
          </cell>
          <cell r="C2304" t="str">
            <v>FT</v>
          </cell>
          <cell r="D2304" t="str">
            <v>10" CONDUIT, TYPE D, AS PER PLAN</v>
          </cell>
          <cell r="F2304">
            <v>0</v>
          </cell>
          <cell r="G2304" t="str">
            <v>SPECIFY MATL WHEN WARRANTED</v>
          </cell>
        </row>
        <row r="2305">
          <cell r="A2305" t="str">
            <v>611E03600</v>
          </cell>
          <cell r="C2305" t="str">
            <v>FT</v>
          </cell>
          <cell r="D2305" t="str">
            <v>10" CONDUIT, TYPE E</v>
          </cell>
          <cell r="F2305">
            <v>0</v>
          </cell>
          <cell r="G2305" t="str">
            <v>SPECIFY MATL WHEN WARRANTED</v>
          </cell>
        </row>
        <row r="2306">
          <cell r="A2306" t="str">
            <v>611E03601</v>
          </cell>
          <cell r="C2306" t="str">
            <v>FT</v>
          </cell>
          <cell r="D2306" t="str">
            <v>10" CONDUIT, TYPE E, AS PER PLAN</v>
          </cell>
          <cell r="F2306">
            <v>0</v>
          </cell>
          <cell r="G2306" t="str">
            <v>SPECIFY MATL WHEN WARRANTED</v>
          </cell>
        </row>
        <row r="2307">
          <cell r="A2307" t="str">
            <v>611E03700</v>
          </cell>
          <cell r="C2307" t="str">
            <v>FT</v>
          </cell>
          <cell r="D2307" t="str">
            <v>10" CONDUIT, TYPE F</v>
          </cell>
          <cell r="F2307">
            <v>0</v>
          </cell>
          <cell r="G2307" t="str">
            <v>SPECIFY MATL WHEN WARRANTED</v>
          </cell>
        </row>
        <row r="2308">
          <cell r="A2308" t="str">
            <v>611E03701</v>
          </cell>
          <cell r="C2308" t="str">
            <v>FT</v>
          </cell>
          <cell r="D2308" t="str">
            <v>10" CONDUIT, TYPE F, AS PER PLAN</v>
          </cell>
          <cell r="F2308">
            <v>0</v>
          </cell>
          <cell r="G2308" t="str">
            <v>SPECIFY MATL WHEN WARRANTED</v>
          </cell>
        </row>
        <row r="2309">
          <cell r="A2309" t="str">
            <v>611E04200</v>
          </cell>
          <cell r="C2309" t="str">
            <v>FT</v>
          </cell>
          <cell r="D2309" t="str">
            <v>12" CONDUIT, TYPE A</v>
          </cell>
          <cell r="F2309">
            <v>0</v>
          </cell>
          <cell r="G2309" t="str">
            <v>SPECIFY MATL WHEN WARRANTED</v>
          </cell>
        </row>
        <row r="2310">
          <cell r="A2310" t="str">
            <v>611E04201</v>
          </cell>
          <cell r="C2310" t="str">
            <v>FT</v>
          </cell>
          <cell r="D2310" t="str">
            <v>12" CONDUIT, TYPE A, AS PER PLAN</v>
          </cell>
          <cell r="F2310">
            <v>0</v>
          </cell>
          <cell r="G2310" t="str">
            <v>SPECIFY MATL WHEN WARRANTED</v>
          </cell>
        </row>
        <row r="2311">
          <cell r="A2311" t="str">
            <v>611E04400</v>
          </cell>
          <cell r="C2311" t="str">
            <v>FT</v>
          </cell>
          <cell r="D2311" t="str">
            <v>12" CONDUIT, TYPE B</v>
          </cell>
          <cell r="F2311">
            <v>0</v>
          </cell>
          <cell r="G2311" t="str">
            <v>SPECIFY MATL WHEN WARRANTED</v>
          </cell>
        </row>
        <row r="2312">
          <cell r="A2312" t="str">
            <v>611E04401</v>
          </cell>
          <cell r="C2312" t="str">
            <v>FT</v>
          </cell>
          <cell r="D2312" t="str">
            <v>12" CONDUIT, TYPE B, AS PER PLAN</v>
          </cell>
          <cell r="F2312">
            <v>0</v>
          </cell>
          <cell r="G2312" t="str">
            <v>SPECIFY MATL WHEN WARRANTED</v>
          </cell>
        </row>
        <row r="2313">
          <cell r="A2313" t="str">
            <v>611E04600</v>
          </cell>
          <cell r="C2313" t="str">
            <v>FT</v>
          </cell>
          <cell r="D2313" t="str">
            <v>12" CONDUIT, TYPE C</v>
          </cell>
          <cell r="F2313">
            <v>0</v>
          </cell>
          <cell r="G2313" t="str">
            <v>SPECIFY MATL WHEN WARRANTED</v>
          </cell>
        </row>
        <row r="2314">
          <cell r="A2314" t="str">
            <v>611E04601</v>
          </cell>
          <cell r="C2314" t="str">
            <v>FT</v>
          </cell>
          <cell r="D2314" t="str">
            <v>12" CONDUIT, TYPE C, AS PER PLAN</v>
          </cell>
          <cell r="F2314">
            <v>0</v>
          </cell>
          <cell r="G2314" t="str">
            <v>SPECIFY MATL WHEN WARRANTED</v>
          </cell>
        </row>
        <row r="2315">
          <cell r="A2315" t="str">
            <v>611E04900</v>
          </cell>
          <cell r="C2315" t="str">
            <v>FT</v>
          </cell>
          <cell r="D2315" t="str">
            <v>12" CONDUIT, TYPE D</v>
          </cell>
          <cell r="F2315">
            <v>0</v>
          </cell>
          <cell r="G2315" t="str">
            <v>SPECIFY MATL WHEN WARRANTED</v>
          </cell>
        </row>
        <row r="2316">
          <cell r="A2316" t="str">
            <v>611E04901</v>
          </cell>
          <cell r="C2316" t="str">
            <v>FT</v>
          </cell>
          <cell r="D2316" t="str">
            <v>12" CONDUIT, TYPE D, AS PER PLAN</v>
          </cell>
          <cell r="F2316">
            <v>0</v>
          </cell>
          <cell r="G2316" t="str">
            <v>SPECIFY MATL WHEN WARRANTED</v>
          </cell>
        </row>
        <row r="2317">
          <cell r="A2317" t="str">
            <v>611E05100</v>
          </cell>
          <cell r="C2317" t="str">
            <v>FT</v>
          </cell>
          <cell r="D2317" t="str">
            <v>12" CONDUIT, TYPE E</v>
          </cell>
          <cell r="F2317">
            <v>0</v>
          </cell>
          <cell r="G2317" t="str">
            <v>SPECIFY MATL WHEN WARRANTED</v>
          </cell>
        </row>
        <row r="2318">
          <cell r="A2318" t="str">
            <v>611E05101</v>
          </cell>
          <cell r="C2318" t="str">
            <v>FT</v>
          </cell>
          <cell r="D2318" t="str">
            <v>12" CONDUIT, TYPE E, AS PER PLAN</v>
          </cell>
          <cell r="F2318">
            <v>0</v>
          </cell>
          <cell r="G2318" t="str">
            <v>SPECIFY MATL WHEN WARRANTED</v>
          </cell>
        </row>
        <row r="2319">
          <cell r="A2319" t="str">
            <v>611E05200</v>
          </cell>
          <cell r="C2319" t="str">
            <v>FT</v>
          </cell>
          <cell r="D2319" t="str">
            <v>12" CONDUIT, TYPE F</v>
          </cell>
          <cell r="F2319">
            <v>0</v>
          </cell>
          <cell r="G2319" t="str">
            <v>SPECIFY MATL WHEN WARRANTED</v>
          </cell>
        </row>
        <row r="2320">
          <cell r="A2320" t="str">
            <v>611E05201</v>
          </cell>
          <cell r="C2320" t="str">
            <v>FT</v>
          </cell>
          <cell r="D2320" t="str">
            <v>12" CONDUIT, TYPE F, AS PER PLAN</v>
          </cell>
          <cell r="F2320">
            <v>0</v>
          </cell>
          <cell r="G2320" t="str">
            <v>SPECIFY MATL WHEN WARRANTED</v>
          </cell>
        </row>
        <row r="2321">
          <cell r="A2321" t="str">
            <v>611E05700</v>
          </cell>
          <cell r="C2321" t="str">
            <v>FT</v>
          </cell>
          <cell r="D2321" t="str">
            <v>15" CONDUIT, TYPE A</v>
          </cell>
          <cell r="F2321">
            <v>0</v>
          </cell>
          <cell r="G2321" t="str">
            <v>SPECIFY MATL WHEN WARRANTED</v>
          </cell>
        </row>
        <row r="2322">
          <cell r="A2322" t="str">
            <v>611E05701</v>
          </cell>
          <cell r="C2322" t="str">
            <v>FT</v>
          </cell>
          <cell r="D2322" t="str">
            <v>15" CONDUIT, TYPE A, AS PER PLAN</v>
          </cell>
          <cell r="F2322">
            <v>0</v>
          </cell>
          <cell r="G2322" t="str">
            <v>SPECIFY MATL WHEN WARRANTED</v>
          </cell>
        </row>
        <row r="2323">
          <cell r="A2323" t="str">
            <v>611E05900</v>
          </cell>
          <cell r="C2323" t="str">
            <v>FT</v>
          </cell>
          <cell r="D2323" t="str">
            <v>15" CONDUIT, TYPE B</v>
          </cell>
          <cell r="F2323">
            <v>0</v>
          </cell>
          <cell r="G2323" t="str">
            <v>SPECIFY MATL WHEN WARRANTED</v>
          </cell>
        </row>
        <row r="2324">
          <cell r="A2324" t="str">
            <v>611E05901</v>
          </cell>
          <cell r="C2324" t="str">
            <v>FT</v>
          </cell>
          <cell r="D2324" t="str">
            <v>15" CONDUIT, TYPE B, AS PER PLAN</v>
          </cell>
          <cell r="F2324">
            <v>0</v>
          </cell>
          <cell r="G2324" t="str">
            <v>SPECIFY MATL WHEN WARRANTED</v>
          </cell>
        </row>
        <row r="2325">
          <cell r="A2325" t="str">
            <v>611E06100</v>
          </cell>
          <cell r="C2325" t="str">
            <v>FT</v>
          </cell>
          <cell r="D2325" t="str">
            <v>15" CONDUIT, TYPE C</v>
          </cell>
          <cell r="F2325">
            <v>0</v>
          </cell>
          <cell r="G2325" t="str">
            <v>SPECIFY MATL WHEN WARRANTED</v>
          </cell>
        </row>
        <row r="2326">
          <cell r="A2326" t="str">
            <v>611E06101</v>
          </cell>
          <cell r="C2326" t="str">
            <v>FT</v>
          </cell>
          <cell r="D2326" t="str">
            <v>15" CONDUIT, TYPE C, AS PER PLAN</v>
          </cell>
          <cell r="F2326">
            <v>0</v>
          </cell>
          <cell r="G2326" t="str">
            <v>SPECIFY MATL WHEN WARRANTED</v>
          </cell>
        </row>
        <row r="2327">
          <cell r="A2327" t="str">
            <v>611E06400</v>
          </cell>
          <cell r="C2327" t="str">
            <v>FT</v>
          </cell>
          <cell r="D2327" t="str">
            <v>15" CONDUIT, TYPE D</v>
          </cell>
          <cell r="F2327">
            <v>0</v>
          </cell>
          <cell r="G2327" t="str">
            <v>SPECIFY MATL WHEN WARRANTED</v>
          </cell>
        </row>
        <row r="2328">
          <cell r="A2328" t="str">
            <v>611E06401</v>
          </cell>
          <cell r="C2328" t="str">
            <v>FT</v>
          </cell>
          <cell r="D2328" t="str">
            <v>15" CONDUIT, TYPE D, AS PER PLAN</v>
          </cell>
          <cell r="F2328">
            <v>0</v>
          </cell>
          <cell r="G2328" t="str">
            <v>SPECIFY MATL WHEN WARRANTED</v>
          </cell>
        </row>
        <row r="2329">
          <cell r="A2329" t="str">
            <v>611E06600</v>
          </cell>
          <cell r="C2329" t="str">
            <v>FT</v>
          </cell>
          <cell r="D2329" t="str">
            <v>15" CONDUIT, TYPE E</v>
          </cell>
          <cell r="F2329">
            <v>0</v>
          </cell>
          <cell r="G2329" t="str">
            <v>SPECIFY MATL WHEN WARRANTED</v>
          </cell>
        </row>
        <row r="2330">
          <cell r="A2330" t="str">
            <v>611E06601</v>
          </cell>
          <cell r="C2330" t="str">
            <v>FT</v>
          </cell>
          <cell r="D2330" t="str">
            <v>15" CONDUIT, TYPE E, AS PER PLAN</v>
          </cell>
          <cell r="F2330">
            <v>0</v>
          </cell>
          <cell r="G2330" t="str">
            <v>SPECIFY MATL WHEN WARRANTED</v>
          </cell>
        </row>
        <row r="2331">
          <cell r="A2331" t="str">
            <v>611E06700</v>
          </cell>
          <cell r="C2331" t="str">
            <v>FT</v>
          </cell>
          <cell r="D2331" t="str">
            <v>15" CONDUIT, TYPE F</v>
          </cell>
          <cell r="F2331">
            <v>0</v>
          </cell>
          <cell r="G2331" t="str">
            <v>SPECIFY MATL WHEN WARRANTED</v>
          </cell>
        </row>
        <row r="2332">
          <cell r="A2332" t="str">
            <v>611E06701</v>
          </cell>
          <cell r="C2332" t="str">
            <v>FT</v>
          </cell>
          <cell r="D2332" t="str">
            <v>15" CONDUIT, TYPE F, AS PER PLAN</v>
          </cell>
          <cell r="F2332">
            <v>0</v>
          </cell>
          <cell r="G2332" t="str">
            <v>SPECIFY MATL WHEN WARRANTED</v>
          </cell>
        </row>
        <row r="2333">
          <cell r="A2333" t="str">
            <v>611E07200</v>
          </cell>
          <cell r="C2333" t="str">
            <v>FT</v>
          </cell>
          <cell r="D2333" t="str">
            <v>18" CONDUIT, TYPE A</v>
          </cell>
          <cell r="F2333">
            <v>0</v>
          </cell>
          <cell r="G2333" t="str">
            <v>SPECIFY MATL WHEN WARRANTED</v>
          </cell>
        </row>
        <row r="2334">
          <cell r="A2334" t="str">
            <v>611E07201</v>
          </cell>
          <cell r="C2334" t="str">
            <v>FT</v>
          </cell>
          <cell r="D2334" t="str">
            <v>18" CONDUIT, TYPE A, AS PER PLAN</v>
          </cell>
          <cell r="F2334">
            <v>0</v>
          </cell>
          <cell r="G2334" t="str">
            <v>SPECIFY MATL WHEN WARRANTED</v>
          </cell>
        </row>
        <row r="2335">
          <cell r="A2335" t="str">
            <v>611E07400</v>
          </cell>
          <cell r="C2335" t="str">
            <v>FT</v>
          </cell>
          <cell r="D2335" t="str">
            <v>18" CONDUIT, TYPE B</v>
          </cell>
          <cell r="F2335">
            <v>0</v>
          </cell>
          <cell r="G2335" t="str">
            <v>SPECIFY MATL WHEN WARRANTED</v>
          </cell>
        </row>
        <row r="2336">
          <cell r="A2336" t="str">
            <v>611E07401</v>
          </cell>
          <cell r="C2336" t="str">
            <v>FT</v>
          </cell>
          <cell r="D2336" t="str">
            <v>18" CONDUIT, TYPE B, AS PER PLAN</v>
          </cell>
          <cell r="F2336">
            <v>0</v>
          </cell>
          <cell r="G2336" t="str">
            <v>SPECIFY MATL WHEN WARRANTED</v>
          </cell>
        </row>
        <row r="2337">
          <cell r="A2337" t="str">
            <v>611E07600</v>
          </cell>
          <cell r="C2337" t="str">
            <v>FT</v>
          </cell>
          <cell r="D2337" t="str">
            <v>18" CONDUIT, TYPE C</v>
          </cell>
          <cell r="F2337">
            <v>0</v>
          </cell>
          <cell r="G2337" t="str">
            <v>SPECIFY MATL WHEN WARRANTED</v>
          </cell>
        </row>
        <row r="2338">
          <cell r="A2338" t="str">
            <v>611E07601</v>
          </cell>
          <cell r="C2338" t="str">
            <v>FT</v>
          </cell>
          <cell r="D2338" t="str">
            <v>18" CONDUIT, TYPE C, AS PER PLAN</v>
          </cell>
          <cell r="F2338">
            <v>0</v>
          </cell>
          <cell r="G2338" t="str">
            <v>SPECIFY MATL WHEN WARRANTED</v>
          </cell>
        </row>
        <row r="2339">
          <cell r="A2339" t="str">
            <v>611E07900</v>
          </cell>
          <cell r="C2339" t="str">
            <v>FT</v>
          </cell>
          <cell r="D2339" t="str">
            <v>18" CONDUIT, TYPE D</v>
          </cell>
          <cell r="F2339">
            <v>0</v>
          </cell>
          <cell r="G2339" t="str">
            <v>SPECIFY MATL WHEN WARRANTED</v>
          </cell>
        </row>
        <row r="2340">
          <cell r="A2340" t="str">
            <v>611E07901</v>
          </cell>
          <cell r="C2340" t="str">
            <v>FT</v>
          </cell>
          <cell r="D2340" t="str">
            <v>18" CONDUIT, TYPE D, AS PER PLAN</v>
          </cell>
          <cell r="F2340">
            <v>0</v>
          </cell>
          <cell r="G2340" t="str">
            <v>SPECIFY MATL WHEN WARRANTED</v>
          </cell>
        </row>
        <row r="2341">
          <cell r="A2341" t="str">
            <v>611E08100</v>
          </cell>
          <cell r="C2341" t="str">
            <v>FT</v>
          </cell>
          <cell r="D2341" t="str">
            <v>18" CONDUIT, TYPE E</v>
          </cell>
          <cell r="F2341">
            <v>0</v>
          </cell>
          <cell r="G2341" t="str">
            <v>SPECIFY MATL WHEN WARRANTED</v>
          </cell>
        </row>
        <row r="2342">
          <cell r="A2342" t="str">
            <v>611E08200</v>
          </cell>
          <cell r="C2342" t="str">
            <v>FT</v>
          </cell>
          <cell r="D2342" t="str">
            <v>18" CONDUIT, TYPE F</v>
          </cell>
          <cell r="F2342">
            <v>0</v>
          </cell>
          <cell r="G2342" t="str">
            <v>SPECIFY MATL WHEN WARRANTED</v>
          </cell>
        </row>
        <row r="2343">
          <cell r="A2343" t="str">
            <v>611E08201</v>
          </cell>
          <cell r="C2343" t="str">
            <v>FT</v>
          </cell>
          <cell r="D2343" t="str">
            <v>18" CONDUIT, TYPE F, AS PER PLAN</v>
          </cell>
          <cell r="F2343">
            <v>0</v>
          </cell>
          <cell r="G2343" t="str">
            <v>SPECIFY MATL WHEN WARRANTED</v>
          </cell>
        </row>
        <row r="2344">
          <cell r="A2344" t="str">
            <v>611E08700</v>
          </cell>
          <cell r="C2344" t="str">
            <v>FT</v>
          </cell>
          <cell r="D2344" t="str">
            <v>21" CONDUIT, TYPE A</v>
          </cell>
          <cell r="F2344">
            <v>0</v>
          </cell>
          <cell r="G2344" t="str">
            <v>SPECIFY MATL WHEN WARRANTED</v>
          </cell>
        </row>
        <row r="2345">
          <cell r="A2345" t="str">
            <v>611E08701</v>
          </cell>
          <cell r="C2345" t="str">
            <v>FT</v>
          </cell>
          <cell r="D2345" t="str">
            <v>21" CONDUIT, TYPE A, AS PER PLAN</v>
          </cell>
          <cell r="F2345">
            <v>0</v>
          </cell>
          <cell r="G2345" t="str">
            <v>SPECIFY MATL WHEN WARRANTED</v>
          </cell>
        </row>
        <row r="2346">
          <cell r="A2346" t="str">
            <v>611E08900</v>
          </cell>
          <cell r="C2346" t="str">
            <v>FT</v>
          </cell>
          <cell r="D2346" t="str">
            <v>21" CONDUIT, TYPE B</v>
          </cell>
          <cell r="F2346">
            <v>0</v>
          </cell>
          <cell r="G2346" t="str">
            <v>SPECIFY MATL WHEN WARRANTED</v>
          </cell>
        </row>
        <row r="2347">
          <cell r="A2347" t="str">
            <v>611E08901</v>
          </cell>
          <cell r="C2347" t="str">
            <v>FT</v>
          </cell>
          <cell r="D2347" t="str">
            <v>21" CONDUIT, TYPE B, AS PER PLAN</v>
          </cell>
          <cell r="F2347">
            <v>0</v>
          </cell>
          <cell r="G2347" t="str">
            <v>SPECIFY MATL WHEN WARRANTED</v>
          </cell>
        </row>
        <row r="2348">
          <cell r="A2348" t="str">
            <v>611E09100</v>
          </cell>
          <cell r="C2348" t="str">
            <v>FT</v>
          </cell>
          <cell r="D2348" t="str">
            <v>21" CONDUIT, TYPE C</v>
          </cell>
          <cell r="F2348">
            <v>0</v>
          </cell>
          <cell r="G2348" t="str">
            <v>SPECIFY MATL WHEN WARRANTED</v>
          </cell>
        </row>
        <row r="2349">
          <cell r="A2349" t="str">
            <v>611E09101</v>
          </cell>
          <cell r="C2349" t="str">
            <v>FT</v>
          </cell>
          <cell r="D2349" t="str">
            <v>21" CONDUIT, TYPE C, AS PER PLAN</v>
          </cell>
          <cell r="F2349">
            <v>0</v>
          </cell>
          <cell r="G2349" t="str">
            <v>SPECIFY MATL WHEN WARRANTED</v>
          </cell>
        </row>
        <row r="2350">
          <cell r="A2350" t="str">
            <v>611E09400</v>
          </cell>
          <cell r="C2350" t="str">
            <v>FT</v>
          </cell>
          <cell r="D2350" t="str">
            <v>21" CONDUIT, TYPE D</v>
          </cell>
          <cell r="F2350">
            <v>0</v>
          </cell>
          <cell r="G2350" t="str">
            <v>SPECIFY MATL WHEN WARRANTED</v>
          </cell>
        </row>
        <row r="2351">
          <cell r="A2351" t="str">
            <v>611E09401</v>
          </cell>
          <cell r="C2351" t="str">
            <v>FT</v>
          </cell>
          <cell r="D2351" t="str">
            <v>21" CONDUIT, TYPE D, AS PER PLAN</v>
          </cell>
          <cell r="F2351">
            <v>0</v>
          </cell>
          <cell r="G2351" t="str">
            <v>SPECIFY MATL WHEN WARRANTED</v>
          </cell>
        </row>
        <row r="2352">
          <cell r="A2352" t="str">
            <v>611E09600</v>
          </cell>
          <cell r="C2352" t="str">
            <v>FT</v>
          </cell>
          <cell r="D2352" t="str">
            <v>21" CONDUIT, TYPE E</v>
          </cell>
          <cell r="F2352">
            <v>0</v>
          </cell>
          <cell r="G2352" t="str">
            <v>SPECIFY MATL WHEN WARRANTED</v>
          </cell>
        </row>
        <row r="2353">
          <cell r="A2353" t="str">
            <v>611E09601</v>
          </cell>
          <cell r="C2353" t="str">
            <v>FT</v>
          </cell>
          <cell r="D2353" t="str">
            <v>21" CONDUIT, TYPE E, AS PER PLAN</v>
          </cell>
          <cell r="F2353">
            <v>0</v>
          </cell>
          <cell r="G2353" t="str">
            <v>SPECIFY MATL WHEN WARRANTED</v>
          </cell>
        </row>
        <row r="2354">
          <cell r="A2354" t="str">
            <v>611E09700</v>
          </cell>
          <cell r="C2354" t="str">
            <v>FT</v>
          </cell>
          <cell r="D2354" t="str">
            <v>21" CONDUIT, TYPE F</v>
          </cell>
          <cell r="F2354">
            <v>0</v>
          </cell>
          <cell r="G2354" t="str">
            <v>SPECIFY MATL WHEN WARRANTED</v>
          </cell>
        </row>
        <row r="2355">
          <cell r="A2355" t="str">
            <v>611E10200</v>
          </cell>
          <cell r="C2355" t="str">
            <v>FT</v>
          </cell>
          <cell r="D2355" t="str">
            <v>24" CONDUIT, TYPE A</v>
          </cell>
          <cell r="F2355">
            <v>0</v>
          </cell>
          <cell r="G2355" t="str">
            <v>SPECIFY MATL WHEN WARRANTED</v>
          </cell>
        </row>
        <row r="2356">
          <cell r="A2356" t="str">
            <v>611E10201</v>
          </cell>
          <cell r="C2356" t="str">
            <v>FT</v>
          </cell>
          <cell r="D2356" t="str">
            <v>24" CONDUIT, TYPE A, AS PER PLAN</v>
          </cell>
          <cell r="F2356">
            <v>0</v>
          </cell>
          <cell r="G2356" t="str">
            <v>SPECIFY MATL WHEN WARRANTED</v>
          </cell>
        </row>
        <row r="2357">
          <cell r="A2357" t="str">
            <v>611E10400</v>
          </cell>
          <cell r="C2357" t="str">
            <v>FT</v>
          </cell>
          <cell r="D2357" t="str">
            <v>24" CONDUIT, TYPE B</v>
          </cell>
          <cell r="F2357">
            <v>0</v>
          </cell>
          <cell r="G2357" t="str">
            <v>SPECIFY MATL WHEN WARRANTED</v>
          </cell>
        </row>
        <row r="2358">
          <cell r="A2358" t="str">
            <v>611E10401</v>
          </cell>
          <cell r="C2358" t="str">
            <v>FT</v>
          </cell>
          <cell r="D2358" t="str">
            <v>24" CONDUIT, TYPE B, AS PER PLAN</v>
          </cell>
          <cell r="F2358">
            <v>0</v>
          </cell>
          <cell r="G2358" t="str">
            <v>SPECIFY MATL WHEN WARRANTED</v>
          </cell>
        </row>
        <row r="2359">
          <cell r="A2359" t="str">
            <v>611E10600</v>
          </cell>
          <cell r="C2359" t="str">
            <v>FT</v>
          </cell>
          <cell r="D2359" t="str">
            <v>24" CONDUIT, TYPE C</v>
          </cell>
          <cell r="F2359">
            <v>0</v>
          </cell>
          <cell r="G2359" t="str">
            <v>SPECIFY MATL WHEN WARRANTED</v>
          </cell>
        </row>
        <row r="2360">
          <cell r="A2360" t="str">
            <v>611E10601</v>
          </cell>
          <cell r="C2360" t="str">
            <v>FT</v>
          </cell>
          <cell r="D2360" t="str">
            <v>24" CONDUIT, TYPE C, AS PER PLAN</v>
          </cell>
          <cell r="F2360">
            <v>0</v>
          </cell>
          <cell r="G2360" t="str">
            <v>SPECIFY MATL WHEN WARRANTED</v>
          </cell>
        </row>
        <row r="2361">
          <cell r="A2361" t="str">
            <v>611E10900</v>
          </cell>
          <cell r="C2361" t="str">
            <v>FT</v>
          </cell>
          <cell r="D2361" t="str">
            <v>24" CONDUIT, TYPE D</v>
          </cell>
          <cell r="F2361">
            <v>0</v>
          </cell>
          <cell r="G2361" t="str">
            <v>SPECIFY MATL WHEN WARRANTED</v>
          </cell>
        </row>
        <row r="2362">
          <cell r="A2362" t="str">
            <v>611E10901</v>
          </cell>
          <cell r="C2362" t="str">
            <v>FT</v>
          </cell>
          <cell r="D2362" t="str">
            <v>24" CONDUIT, TYPE D, AS PER PLAN</v>
          </cell>
          <cell r="F2362">
            <v>0</v>
          </cell>
          <cell r="G2362" t="str">
            <v>SPECIFY MATL WHEN WARRANTED</v>
          </cell>
        </row>
        <row r="2363">
          <cell r="A2363" t="str">
            <v>611E11100</v>
          </cell>
          <cell r="C2363" t="str">
            <v>FT</v>
          </cell>
          <cell r="D2363" t="str">
            <v>24" CONDUIT, TYPE E</v>
          </cell>
          <cell r="F2363">
            <v>0</v>
          </cell>
          <cell r="G2363" t="str">
            <v>SPECIFY MATL WHEN WARRANTED</v>
          </cell>
        </row>
        <row r="2364">
          <cell r="A2364" t="str">
            <v>611E11101</v>
          </cell>
          <cell r="C2364" t="str">
            <v>FT</v>
          </cell>
          <cell r="D2364" t="str">
            <v>24" CONDUIT, TYPE E, AS PER PLAN</v>
          </cell>
          <cell r="F2364">
            <v>0</v>
          </cell>
          <cell r="G2364" t="str">
            <v>SPECIFY MATL WHEN WARRANTED</v>
          </cell>
        </row>
        <row r="2365">
          <cell r="A2365" t="str">
            <v>611E11200</v>
          </cell>
          <cell r="C2365" t="str">
            <v>FT</v>
          </cell>
          <cell r="D2365" t="str">
            <v>24" CONDUIT, TYPE F</v>
          </cell>
          <cell r="F2365">
            <v>0</v>
          </cell>
          <cell r="G2365" t="str">
            <v>SPECIFY MATL WHEN WARRANTED</v>
          </cell>
        </row>
        <row r="2366">
          <cell r="A2366" t="str">
            <v>611E11201</v>
          </cell>
          <cell r="C2366" t="str">
            <v>FT</v>
          </cell>
          <cell r="D2366" t="str">
            <v>24" CONDUIT, TYPE F, AS PER PLAN</v>
          </cell>
          <cell r="F2366">
            <v>0</v>
          </cell>
          <cell r="G2366" t="str">
            <v>SPECIFY MATL WHEN WARRANTED</v>
          </cell>
        </row>
        <row r="2367">
          <cell r="A2367" t="str">
            <v>611E11700</v>
          </cell>
          <cell r="C2367" t="str">
            <v>FT</v>
          </cell>
          <cell r="D2367" t="str">
            <v>27" CONDUIT, TYPE A</v>
          </cell>
          <cell r="F2367">
            <v>0</v>
          </cell>
          <cell r="G2367" t="str">
            <v>SPECIFY MATL WHEN WARRANTED</v>
          </cell>
        </row>
        <row r="2368">
          <cell r="A2368" t="str">
            <v>611E11701</v>
          </cell>
          <cell r="C2368" t="str">
            <v>FT</v>
          </cell>
          <cell r="D2368" t="str">
            <v>27" CONDUIT, TYPE A, AS PER PLAN</v>
          </cell>
          <cell r="F2368">
            <v>0</v>
          </cell>
          <cell r="G2368" t="str">
            <v>SPECIFY MATL WHEN WARRANTED</v>
          </cell>
        </row>
        <row r="2369">
          <cell r="A2369" t="str">
            <v>611E11900</v>
          </cell>
          <cell r="C2369" t="str">
            <v>FT</v>
          </cell>
          <cell r="D2369" t="str">
            <v>27" CONDUIT, TYPE B</v>
          </cell>
          <cell r="F2369">
            <v>0</v>
          </cell>
          <cell r="G2369" t="str">
            <v>SPECIFY MATL WHEN WARRANTED</v>
          </cell>
        </row>
        <row r="2370">
          <cell r="A2370" t="str">
            <v>611E11901</v>
          </cell>
          <cell r="C2370" t="str">
            <v>FT</v>
          </cell>
          <cell r="D2370" t="str">
            <v>27" CONDUIT, TYPE B, AS PER PLAN</v>
          </cell>
          <cell r="F2370">
            <v>0</v>
          </cell>
          <cell r="G2370" t="str">
            <v>SPECIFY MATL WHEN WARRANTED</v>
          </cell>
        </row>
        <row r="2371">
          <cell r="A2371" t="str">
            <v>611E12100</v>
          </cell>
          <cell r="C2371" t="str">
            <v>FT</v>
          </cell>
          <cell r="D2371" t="str">
            <v>27" CONDUIT, TYPE C</v>
          </cell>
          <cell r="F2371">
            <v>0</v>
          </cell>
          <cell r="G2371" t="str">
            <v>SPECIFY MATL WHEN WARRANTED</v>
          </cell>
        </row>
        <row r="2372">
          <cell r="A2372" t="str">
            <v>611E12101</v>
          </cell>
          <cell r="C2372" t="str">
            <v>FT</v>
          </cell>
          <cell r="D2372" t="str">
            <v>27" CONDUIT, TYPE C, AS PER PLAN</v>
          </cell>
          <cell r="F2372">
            <v>0</v>
          </cell>
          <cell r="G2372" t="str">
            <v>SPECIFY MATL WHEN WARRANTED</v>
          </cell>
        </row>
        <row r="2373">
          <cell r="A2373" t="str">
            <v>611E12400</v>
          </cell>
          <cell r="C2373" t="str">
            <v>FT</v>
          </cell>
          <cell r="D2373" t="str">
            <v>27" CONDUIT, TYPE D</v>
          </cell>
          <cell r="F2373">
            <v>0</v>
          </cell>
          <cell r="G2373" t="str">
            <v>SPECIFY MATL WHEN WARRANTED</v>
          </cell>
        </row>
        <row r="2374">
          <cell r="A2374" t="str">
            <v>611E12600</v>
          </cell>
          <cell r="C2374" t="str">
            <v>FT</v>
          </cell>
          <cell r="D2374" t="str">
            <v>27" CONDUIT, TYPE E</v>
          </cell>
          <cell r="F2374">
            <v>0</v>
          </cell>
          <cell r="G2374" t="str">
            <v>SPECIFY MATL WHEN WARRANTED</v>
          </cell>
        </row>
        <row r="2375">
          <cell r="A2375" t="str">
            <v>611E12700</v>
          </cell>
          <cell r="C2375" t="str">
            <v>FT</v>
          </cell>
          <cell r="D2375" t="str">
            <v>27" CONDUIT, TYPE F</v>
          </cell>
          <cell r="F2375">
            <v>0</v>
          </cell>
          <cell r="G2375" t="str">
            <v>SPECIFY MATL WHEN WARRANTED</v>
          </cell>
        </row>
        <row r="2376">
          <cell r="A2376" t="str">
            <v>611E12701</v>
          </cell>
          <cell r="C2376" t="str">
            <v>FT</v>
          </cell>
          <cell r="D2376" t="str">
            <v>27" CONDUIT, TYPE F, AS PER PLAN</v>
          </cell>
          <cell r="F2376">
            <v>0</v>
          </cell>
          <cell r="G2376" t="str">
            <v>SPECIFY MATL WHEN WARRANTED</v>
          </cell>
        </row>
        <row r="2377">
          <cell r="A2377" t="str">
            <v>611E13200</v>
          </cell>
          <cell r="C2377" t="str">
            <v>FT</v>
          </cell>
          <cell r="D2377" t="str">
            <v>30" CONDUIT, TYPE A</v>
          </cell>
          <cell r="F2377">
            <v>0</v>
          </cell>
          <cell r="G2377" t="str">
            <v>SPECIFY MATL WHEN WARRANTED</v>
          </cell>
        </row>
        <row r="2378">
          <cell r="A2378" t="str">
            <v>611E13201</v>
          </cell>
          <cell r="C2378" t="str">
            <v>FT</v>
          </cell>
          <cell r="D2378" t="str">
            <v>30" CONDUIT, TYPE A, AS PER PLAN</v>
          </cell>
          <cell r="F2378">
            <v>0</v>
          </cell>
          <cell r="G2378" t="str">
            <v>SPECIFY MATL WHEN WARRANTED</v>
          </cell>
        </row>
        <row r="2379">
          <cell r="A2379" t="str">
            <v>611E13400</v>
          </cell>
          <cell r="C2379" t="str">
            <v>FT</v>
          </cell>
          <cell r="D2379" t="str">
            <v>30" CONDUIT, TYPE B</v>
          </cell>
          <cell r="F2379">
            <v>0</v>
          </cell>
          <cell r="G2379" t="str">
            <v>SPECIFY MATL WHEN WARRANTED</v>
          </cell>
        </row>
        <row r="2380">
          <cell r="A2380" t="str">
            <v>611E13401</v>
          </cell>
          <cell r="C2380" t="str">
            <v>FT</v>
          </cell>
          <cell r="D2380" t="str">
            <v>30" CONDUIT, TYPE B, AS PER PLAN</v>
          </cell>
          <cell r="F2380">
            <v>0</v>
          </cell>
          <cell r="G2380" t="str">
            <v>SPECIFY MATL WHEN WARRANTED</v>
          </cell>
        </row>
        <row r="2381">
          <cell r="A2381" t="str">
            <v>611E13600</v>
          </cell>
          <cell r="C2381" t="str">
            <v>FT</v>
          </cell>
          <cell r="D2381" t="str">
            <v>30" CONDUIT, TYPE C</v>
          </cell>
          <cell r="F2381">
            <v>0</v>
          </cell>
          <cell r="G2381" t="str">
            <v>SPECIFY MATL WHEN WARRANTED</v>
          </cell>
        </row>
        <row r="2382">
          <cell r="A2382" t="str">
            <v>611E13601</v>
          </cell>
          <cell r="C2382" t="str">
            <v>FT</v>
          </cell>
          <cell r="D2382" t="str">
            <v>30" CONDUIT, TYPE C, AS PER PLAN</v>
          </cell>
          <cell r="F2382">
            <v>0</v>
          </cell>
          <cell r="G2382" t="str">
            <v>SPECIFY MATL WHEN WARRANTED</v>
          </cell>
        </row>
        <row r="2383">
          <cell r="A2383" t="str">
            <v>611E13900</v>
          </cell>
          <cell r="C2383" t="str">
            <v>FT</v>
          </cell>
          <cell r="D2383" t="str">
            <v>30" CONDUIT, TYPE D</v>
          </cell>
          <cell r="F2383">
            <v>0</v>
          </cell>
          <cell r="G2383" t="str">
            <v>SPECIFY MATL WHEN WARRANTED</v>
          </cell>
        </row>
        <row r="2384">
          <cell r="A2384" t="str">
            <v>611E13901</v>
          </cell>
          <cell r="C2384" t="str">
            <v>FT</v>
          </cell>
          <cell r="D2384" t="str">
            <v>30" CONDUIT, TYPE D, AS PER PLAN</v>
          </cell>
          <cell r="F2384">
            <v>0</v>
          </cell>
          <cell r="G2384" t="str">
            <v>SPECIFY MATL WHEN WARRANTED</v>
          </cell>
        </row>
        <row r="2385">
          <cell r="A2385" t="str">
            <v>611E14100</v>
          </cell>
          <cell r="C2385" t="str">
            <v>FT</v>
          </cell>
          <cell r="D2385" t="str">
            <v>30" CONDUIT, TYPE E</v>
          </cell>
          <cell r="F2385">
            <v>0</v>
          </cell>
          <cell r="G2385" t="str">
            <v>SPECIFY MATL WHEN WARRANTED</v>
          </cell>
        </row>
        <row r="2386">
          <cell r="A2386" t="str">
            <v>611E14200</v>
          </cell>
          <cell r="C2386" t="str">
            <v>FT</v>
          </cell>
          <cell r="D2386" t="str">
            <v>30" CONDUIT, TYPE F</v>
          </cell>
          <cell r="F2386">
            <v>0</v>
          </cell>
          <cell r="G2386" t="str">
            <v>SPECIFY MATL WHEN WARRANTED</v>
          </cell>
        </row>
        <row r="2387">
          <cell r="A2387" t="str">
            <v>611E16200</v>
          </cell>
          <cell r="C2387" t="str">
            <v>FT</v>
          </cell>
          <cell r="D2387" t="str">
            <v>36" CONDUIT, TYPE A</v>
          </cell>
          <cell r="F2387">
            <v>0</v>
          </cell>
          <cell r="G2387" t="str">
            <v>SPECIFY MATL WHEN WARRANTED</v>
          </cell>
        </row>
        <row r="2388">
          <cell r="A2388" t="str">
            <v>611E16201</v>
          </cell>
          <cell r="C2388" t="str">
            <v>FT</v>
          </cell>
          <cell r="D2388" t="str">
            <v>36" CONDUIT, TYPE A, AS PER PLAN</v>
          </cell>
          <cell r="F2388">
            <v>0</v>
          </cell>
          <cell r="G2388" t="str">
            <v>SPECIFY MATL WHEN WARRANTED</v>
          </cell>
        </row>
        <row r="2389">
          <cell r="A2389" t="str">
            <v>611E16400</v>
          </cell>
          <cell r="C2389" t="str">
            <v>FT</v>
          </cell>
          <cell r="D2389" t="str">
            <v>36" CONDUIT, TYPE B</v>
          </cell>
          <cell r="F2389">
            <v>0</v>
          </cell>
          <cell r="G2389" t="str">
            <v>SPECIFY MATL WHEN WARRANTED</v>
          </cell>
        </row>
        <row r="2390">
          <cell r="A2390" t="str">
            <v>611E16401</v>
          </cell>
          <cell r="C2390" t="str">
            <v>FT</v>
          </cell>
          <cell r="D2390" t="str">
            <v>36" CONDUIT, TYPE B, AS PER PLAN</v>
          </cell>
          <cell r="F2390">
            <v>0</v>
          </cell>
          <cell r="G2390" t="str">
            <v>SPECIFY MATL WHEN WARRANTED</v>
          </cell>
        </row>
        <row r="2391">
          <cell r="A2391" t="str">
            <v>611E16600</v>
          </cell>
          <cell r="C2391" t="str">
            <v>FT</v>
          </cell>
          <cell r="D2391" t="str">
            <v>36" CONDUIT, TYPE C</v>
          </cell>
          <cell r="F2391">
            <v>0</v>
          </cell>
          <cell r="G2391" t="str">
            <v>SPECIFY MATL WHEN WARRANTED</v>
          </cell>
        </row>
        <row r="2392">
          <cell r="A2392" t="str">
            <v>611E16601</v>
          </cell>
          <cell r="C2392" t="str">
            <v>FT</v>
          </cell>
          <cell r="D2392" t="str">
            <v>36" CONDUIT, TYPE C, AS PER PLAN</v>
          </cell>
          <cell r="F2392">
            <v>0</v>
          </cell>
          <cell r="G2392" t="str">
            <v>SPECIFY MATL WHEN WARRANTED</v>
          </cell>
        </row>
        <row r="2393">
          <cell r="A2393" t="str">
            <v>611E16900</v>
          </cell>
          <cell r="C2393" t="str">
            <v>FT</v>
          </cell>
          <cell r="D2393" t="str">
            <v>36" CONDUIT, TYPE D</v>
          </cell>
          <cell r="F2393">
            <v>0</v>
          </cell>
          <cell r="G2393" t="str">
            <v>SPECIFY MATL WHEN WARRANTED</v>
          </cell>
        </row>
        <row r="2394">
          <cell r="A2394" t="str">
            <v>611E16901</v>
          </cell>
          <cell r="C2394" t="str">
            <v>FT</v>
          </cell>
          <cell r="D2394" t="str">
            <v>36" CONDUIT, TYPE D, AS PER PLAN</v>
          </cell>
          <cell r="F2394">
            <v>0</v>
          </cell>
          <cell r="G2394" t="str">
            <v>SPECIFY MATL WHEN WARRANTED</v>
          </cell>
        </row>
        <row r="2395">
          <cell r="A2395" t="str">
            <v>611E17100</v>
          </cell>
          <cell r="C2395" t="str">
            <v>FT</v>
          </cell>
          <cell r="D2395" t="str">
            <v>36" CONDUIT, TYPE E</v>
          </cell>
          <cell r="F2395">
            <v>0</v>
          </cell>
          <cell r="G2395" t="str">
            <v>SPECIFY MATL WHEN WARRANTED</v>
          </cell>
        </row>
        <row r="2396">
          <cell r="A2396" t="str">
            <v>611E17200</v>
          </cell>
          <cell r="C2396" t="str">
            <v>FT</v>
          </cell>
          <cell r="D2396" t="str">
            <v>36" CONDUIT, TYPE F</v>
          </cell>
          <cell r="F2396">
            <v>0</v>
          </cell>
          <cell r="G2396" t="str">
            <v>SPECIFY MATL WHEN WARRANTED</v>
          </cell>
        </row>
        <row r="2397">
          <cell r="A2397" t="str">
            <v>611E19200</v>
          </cell>
          <cell r="C2397" t="str">
            <v>FT</v>
          </cell>
          <cell r="D2397" t="str">
            <v>42" CONDUIT, TYPE A</v>
          </cell>
          <cell r="F2397">
            <v>0</v>
          </cell>
          <cell r="G2397" t="str">
            <v>SPECIFY MATL WHEN WARRANTED</v>
          </cell>
        </row>
        <row r="2398">
          <cell r="A2398" t="str">
            <v>611E19201</v>
          </cell>
          <cell r="C2398" t="str">
            <v>FT</v>
          </cell>
          <cell r="D2398" t="str">
            <v>42" CONDUIT, TYPE A, AS PER PLAN</v>
          </cell>
          <cell r="F2398">
            <v>0</v>
          </cell>
          <cell r="G2398" t="str">
            <v>SPECIFY MATL WHEN WARRANTED</v>
          </cell>
        </row>
        <row r="2399">
          <cell r="A2399" t="str">
            <v>611E19400</v>
          </cell>
          <cell r="C2399" t="str">
            <v>FT</v>
          </cell>
          <cell r="D2399" t="str">
            <v>42" CONDUIT, TYPE B</v>
          </cell>
          <cell r="F2399">
            <v>0</v>
          </cell>
          <cell r="G2399" t="str">
            <v>SPECIFY MATL WHEN WARRANTED</v>
          </cell>
        </row>
        <row r="2400">
          <cell r="A2400" t="str">
            <v>611E19401</v>
          </cell>
          <cell r="C2400" t="str">
            <v>FT</v>
          </cell>
          <cell r="D2400" t="str">
            <v>42" CONDUIT, TYPE B, AS PER PLAN</v>
          </cell>
          <cell r="F2400">
            <v>0</v>
          </cell>
          <cell r="G2400" t="str">
            <v>SPECIFY MATL WHEN WARRANTED</v>
          </cell>
        </row>
        <row r="2401">
          <cell r="A2401" t="str">
            <v>611E19600</v>
          </cell>
          <cell r="C2401" t="str">
            <v>FT</v>
          </cell>
          <cell r="D2401" t="str">
            <v>42" CONDUIT, TYPE C</v>
          </cell>
          <cell r="F2401">
            <v>0</v>
          </cell>
          <cell r="G2401" t="str">
            <v>SPECIFY MATL WHEN WARRANTED</v>
          </cell>
        </row>
        <row r="2402">
          <cell r="A2402" t="str">
            <v>611E19601</v>
          </cell>
          <cell r="C2402" t="str">
            <v>FT</v>
          </cell>
          <cell r="D2402" t="str">
            <v>42" CONDUIT, TYPE C, AS PER PLAN</v>
          </cell>
          <cell r="F2402">
            <v>0</v>
          </cell>
          <cell r="G2402" t="str">
            <v>SPECIFY MATL WHEN WARRANTED</v>
          </cell>
        </row>
        <row r="2403">
          <cell r="A2403" t="str">
            <v>611E19900</v>
          </cell>
          <cell r="C2403" t="str">
            <v>FT</v>
          </cell>
          <cell r="D2403" t="str">
            <v>42" CONDUIT, TYPE D</v>
          </cell>
          <cell r="F2403">
            <v>0</v>
          </cell>
          <cell r="G2403" t="str">
            <v>SPECIFY MATL WHEN WARRANTED</v>
          </cell>
        </row>
        <row r="2404">
          <cell r="A2404" t="str">
            <v>611E19904</v>
          </cell>
          <cell r="C2404" t="str">
            <v>FT</v>
          </cell>
          <cell r="D2404" t="str">
            <v>42" CONDUIT, TYPE F</v>
          </cell>
          <cell r="F2404">
            <v>0</v>
          </cell>
          <cell r="G2404" t="str">
            <v>SPECIFY MATL WHEN WARRANTED</v>
          </cell>
        </row>
        <row r="2405">
          <cell r="A2405" t="str">
            <v>611E19905</v>
          </cell>
          <cell r="C2405" t="str">
            <v>FT</v>
          </cell>
          <cell r="D2405" t="str">
            <v>42" CONDUIT, TYPE F, AS PER PLAN</v>
          </cell>
          <cell r="F2405">
            <v>0</v>
          </cell>
          <cell r="G2405" t="str">
            <v>SPECIFY MATL WHEN WARRANTED</v>
          </cell>
        </row>
        <row r="2406">
          <cell r="A2406" t="str">
            <v>611E20700</v>
          </cell>
          <cell r="C2406" t="str">
            <v>FT</v>
          </cell>
          <cell r="D2406" t="str">
            <v>48" CONDUIT, TYPE A</v>
          </cell>
          <cell r="F2406">
            <v>0</v>
          </cell>
          <cell r="G2406" t="str">
            <v>SPECIFY MATL WHEN WARRANTED</v>
          </cell>
        </row>
        <row r="2407">
          <cell r="A2407" t="str">
            <v>611E20701</v>
          </cell>
          <cell r="C2407" t="str">
            <v>FT</v>
          </cell>
          <cell r="D2407" t="str">
            <v>48" CONDUIT, TYPE A, AS PER PLAN</v>
          </cell>
          <cell r="F2407">
            <v>0</v>
          </cell>
          <cell r="G2407" t="str">
            <v>SPECIFY MATL WHEN WARRANTED</v>
          </cell>
        </row>
        <row r="2408">
          <cell r="A2408" t="str">
            <v>611E20900</v>
          </cell>
          <cell r="C2408" t="str">
            <v>FT</v>
          </cell>
          <cell r="D2408" t="str">
            <v>48" CONDUIT, TYPE B</v>
          </cell>
          <cell r="F2408">
            <v>0</v>
          </cell>
          <cell r="G2408" t="str">
            <v>SPECIFY MATL WHEN WARRANTED</v>
          </cell>
        </row>
        <row r="2409">
          <cell r="A2409" t="str">
            <v>611E20901</v>
          </cell>
          <cell r="C2409" t="str">
            <v>FT</v>
          </cell>
          <cell r="D2409" t="str">
            <v>48" CONDUIT, TYPE B, AS PER PLAN</v>
          </cell>
          <cell r="F2409">
            <v>0</v>
          </cell>
          <cell r="G2409" t="str">
            <v>SPECIFY MATL WHEN WARRANTED</v>
          </cell>
        </row>
        <row r="2410">
          <cell r="A2410" t="str">
            <v>611E21100</v>
          </cell>
          <cell r="C2410" t="str">
            <v>FT</v>
          </cell>
          <cell r="D2410" t="str">
            <v>48" CONDUIT, TYPE C</v>
          </cell>
          <cell r="F2410">
            <v>0</v>
          </cell>
          <cell r="G2410" t="str">
            <v>SPECIFY MATL WHEN WARRANTED</v>
          </cell>
        </row>
        <row r="2411">
          <cell r="A2411" t="str">
            <v>611E21101</v>
          </cell>
          <cell r="C2411" t="str">
            <v>FT</v>
          </cell>
          <cell r="D2411" t="str">
            <v>48" CONDUIT, TYPE C, AS PER PLAN</v>
          </cell>
          <cell r="F2411">
            <v>0</v>
          </cell>
          <cell r="G2411" t="str">
            <v>SPECIFY MATL WHEN WARRANTED</v>
          </cell>
        </row>
        <row r="2412">
          <cell r="A2412" t="str">
            <v>611E21400</v>
          </cell>
          <cell r="C2412" t="str">
            <v>FT</v>
          </cell>
          <cell r="D2412" t="str">
            <v>48" CONDUIT, TYPE D</v>
          </cell>
          <cell r="F2412">
            <v>0</v>
          </cell>
          <cell r="G2412" t="str">
            <v>SPECIFY MATL WHEN WARRANTED</v>
          </cell>
        </row>
        <row r="2413">
          <cell r="A2413" t="str">
            <v>611E21500</v>
          </cell>
          <cell r="C2413" t="str">
            <v>FT</v>
          </cell>
          <cell r="D2413" t="str">
            <v>48" CONDUIT, TYPE F</v>
          </cell>
          <cell r="F2413">
            <v>0</v>
          </cell>
          <cell r="G2413" t="str">
            <v>SPECIFY MATL WHEN WARRANTED</v>
          </cell>
        </row>
        <row r="2414">
          <cell r="A2414" t="str">
            <v>611E21501</v>
          </cell>
          <cell r="C2414" t="str">
            <v>FT</v>
          </cell>
          <cell r="D2414" t="str">
            <v>48" CONDUIT, TYPE F, AS PER PLAN</v>
          </cell>
          <cell r="F2414">
            <v>0</v>
          </cell>
          <cell r="G2414" t="str">
            <v>SPECIFY MATL WHEN WARRANTED</v>
          </cell>
        </row>
        <row r="2415">
          <cell r="A2415" t="str">
            <v>611E22200</v>
          </cell>
          <cell r="C2415" t="str">
            <v>FT</v>
          </cell>
          <cell r="D2415" t="str">
            <v>54" CONDUIT, TYPE A</v>
          </cell>
          <cell r="F2415">
            <v>0</v>
          </cell>
          <cell r="G2415" t="str">
            <v>SPECIFY MATL WHEN WARRANTED</v>
          </cell>
        </row>
        <row r="2416">
          <cell r="A2416" t="str">
            <v>611E22201</v>
          </cell>
          <cell r="C2416" t="str">
            <v>FT</v>
          </cell>
          <cell r="D2416" t="str">
            <v>54" CONDUIT, TYPE A, AS PER PLAN</v>
          </cell>
          <cell r="F2416">
            <v>0</v>
          </cell>
          <cell r="G2416" t="str">
            <v>SPECIFY MATL WHEN WARRANTED</v>
          </cell>
        </row>
        <row r="2417">
          <cell r="A2417" t="str">
            <v>611E22400</v>
          </cell>
          <cell r="C2417" t="str">
            <v>FT</v>
          </cell>
          <cell r="D2417" t="str">
            <v>54" CONDUIT, TYPE B</v>
          </cell>
          <cell r="F2417">
            <v>0</v>
          </cell>
          <cell r="G2417" t="str">
            <v>SPECIFY MATL WHEN WARRANTED</v>
          </cell>
        </row>
        <row r="2418">
          <cell r="A2418" t="str">
            <v>611E22401</v>
          </cell>
          <cell r="C2418" t="str">
            <v>FT</v>
          </cell>
          <cell r="D2418" t="str">
            <v>54" CONDUIT, TYPE B, AS PER PLAN</v>
          </cell>
          <cell r="F2418">
            <v>0</v>
          </cell>
          <cell r="G2418" t="str">
            <v>SPECIFY MATL WHEN WARRANTED</v>
          </cell>
        </row>
        <row r="2419">
          <cell r="A2419" t="str">
            <v>611E22600</v>
          </cell>
          <cell r="C2419" t="str">
            <v>FT</v>
          </cell>
          <cell r="D2419" t="str">
            <v>54" CONDUIT, TYPE C</v>
          </cell>
          <cell r="F2419">
            <v>0</v>
          </cell>
          <cell r="G2419" t="str">
            <v>SPECIFY MATL WHEN WARRANTED</v>
          </cell>
        </row>
        <row r="2420">
          <cell r="A2420" t="str">
            <v>611E22601</v>
          </cell>
          <cell r="C2420" t="str">
            <v>FT</v>
          </cell>
          <cell r="D2420" t="str">
            <v>54" CONDUIT, TYPE C, AS PER PLAN</v>
          </cell>
          <cell r="F2420">
            <v>0</v>
          </cell>
          <cell r="G2420" t="str">
            <v>SPECIFY MATL WHEN WARRANTED</v>
          </cell>
        </row>
        <row r="2421">
          <cell r="A2421" t="str">
            <v>611E22900</v>
          </cell>
          <cell r="C2421" t="str">
            <v>FT</v>
          </cell>
          <cell r="D2421" t="str">
            <v>54" CONDUIT, TYPE D</v>
          </cell>
          <cell r="F2421">
            <v>0</v>
          </cell>
          <cell r="G2421" t="str">
            <v>SPECIFY MATL WHEN WARRANTED</v>
          </cell>
        </row>
        <row r="2422">
          <cell r="A2422" t="str">
            <v>611E22901</v>
          </cell>
          <cell r="C2422" t="str">
            <v>FT</v>
          </cell>
          <cell r="D2422" t="str">
            <v>54" CONDUIT, TYPE D, AS PER PLAN</v>
          </cell>
          <cell r="F2422">
            <v>0</v>
          </cell>
          <cell r="G2422" t="str">
            <v>SPECIFY MATL WHEN WARRANTED</v>
          </cell>
        </row>
        <row r="2423">
          <cell r="A2423" t="str">
            <v>611E23600</v>
          </cell>
          <cell r="C2423" t="str">
            <v>FT</v>
          </cell>
          <cell r="D2423" t="str">
            <v>60" CONDUIT, TYPE A</v>
          </cell>
          <cell r="F2423">
            <v>0</v>
          </cell>
          <cell r="G2423" t="str">
            <v>SPECIFY MATL WHEN WARRANTED</v>
          </cell>
        </row>
        <row r="2424">
          <cell r="A2424" t="str">
            <v>611E23601</v>
          </cell>
          <cell r="C2424" t="str">
            <v>FT</v>
          </cell>
          <cell r="D2424" t="str">
            <v>60" CONDUIT, TYPE A, AS PER PLAN</v>
          </cell>
          <cell r="F2424">
            <v>0</v>
          </cell>
          <cell r="G2424" t="str">
            <v>SPECIFY MATL WHEN WARRANTED</v>
          </cell>
        </row>
        <row r="2425">
          <cell r="A2425" t="str">
            <v>611E23800</v>
          </cell>
          <cell r="C2425" t="str">
            <v>FT</v>
          </cell>
          <cell r="D2425" t="str">
            <v>60" CONDUIT, TYPE B</v>
          </cell>
          <cell r="F2425">
            <v>0</v>
          </cell>
          <cell r="G2425" t="str">
            <v>SPECIFY MATL WHEN WARRANTED</v>
          </cell>
        </row>
        <row r="2426">
          <cell r="A2426" t="str">
            <v>611E23801</v>
          </cell>
          <cell r="C2426" t="str">
            <v>FT</v>
          </cell>
          <cell r="D2426" t="str">
            <v>60" CONDUIT, TYPE B, AS PER PLAN</v>
          </cell>
          <cell r="F2426">
            <v>0</v>
          </cell>
          <cell r="G2426" t="str">
            <v>SPECIFY MATL WHEN WARRANTED</v>
          </cell>
        </row>
        <row r="2427">
          <cell r="A2427" t="str">
            <v>611E24000</v>
          </cell>
          <cell r="C2427" t="str">
            <v>FT</v>
          </cell>
          <cell r="D2427" t="str">
            <v>60" CONDUIT, TYPE C</v>
          </cell>
          <cell r="F2427">
            <v>0</v>
          </cell>
          <cell r="G2427" t="str">
            <v>SPECIFY MATL WHEN WARRANTED</v>
          </cell>
        </row>
        <row r="2428">
          <cell r="A2428" t="str">
            <v>611E24300</v>
          </cell>
          <cell r="C2428" t="str">
            <v>FT</v>
          </cell>
          <cell r="D2428" t="str">
            <v>60" CONDUIT, TYPE D</v>
          </cell>
          <cell r="F2428">
            <v>0</v>
          </cell>
          <cell r="G2428" t="str">
            <v>SPECIFY MATL WHEN WARRANTED</v>
          </cell>
        </row>
        <row r="2429">
          <cell r="A2429" t="str">
            <v>611E25000</v>
          </cell>
          <cell r="C2429" t="str">
            <v>FT</v>
          </cell>
          <cell r="D2429" t="str">
            <v>66" CONDUIT, TYPE A</v>
          </cell>
          <cell r="F2429">
            <v>0</v>
          </cell>
          <cell r="G2429" t="str">
            <v>SPECIFY MATL WHEN WARRANTED</v>
          </cell>
        </row>
        <row r="2430">
          <cell r="A2430" t="str">
            <v>611E25001</v>
          </cell>
          <cell r="C2430" t="str">
            <v>FT</v>
          </cell>
          <cell r="D2430" t="str">
            <v>66" CONDUIT, TYPE A, AS PER PLAN</v>
          </cell>
          <cell r="F2430">
            <v>0</v>
          </cell>
          <cell r="G2430" t="str">
            <v>SPECIFY MATL WHEN WARRANTED</v>
          </cell>
        </row>
        <row r="2431">
          <cell r="A2431" t="str">
            <v>611E25200</v>
          </cell>
          <cell r="C2431" t="str">
            <v>FT</v>
          </cell>
          <cell r="D2431" t="str">
            <v>66" CONDUIT, TYPE B</v>
          </cell>
          <cell r="F2431">
            <v>0</v>
          </cell>
          <cell r="G2431" t="str">
            <v>SPECIFY MATL WHEN WARRANTED</v>
          </cell>
        </row>
        <row r="2432">
          <cell r="A2432" t="str">
            <v>611E25201</v>
          </cell>
          <cell r="C2432" t="str">
            <v>FT</v>
          </cell>
          <cell r="D2432" t="str">
            <v>66" CONDUIT, TYPE B, AS PER PLAN</v>
          </cell>
          <cell r="F2432">
            <v>0</v>
          </cell>
          <cell r="G2432" t="str">
            <v>SPECIFY MATL WHEN WARRANTED</v>
          </cell>
        </row>
        <row r="2433">
          <cell r="A2433" t="str">
            <v>611E25400</v>
          </cell>
          <cell r="C2433" t="str">
            <v>FT</v>
          </cell>
          <cell r="D2433" t="str">
            <v>66" CONDUIT, TYPE C</v>
          </cell>
          <cell r="F2433">
            <v>0</v>
          </cell>
          <cell r="G2433" t="str">
            <v>SPECIFY MATL WHEN WARRANTED</v>
          </cell>
        </row>
        <row r="2434">
          <cell r="A2434" t="str">
            <v>611E25401</v>
          </cell>
          <cell r="C2434" t="str">
            <v>LF</v>
          </cell>
          <cell r="D2434" t="str">
            <v>66" CONDUIT, TYPE C, AS PER PLAN</v>
          </cell>
          <cell r="F2434">
            <v>0</v>
          </cell>
          <cell r="G2434" t="str">
            <v>SPECIFY MATL WHEN WARRANTED</v>
          </cell>
        </row>
        <row r="2435">
          <cell r="A2435" t="str">
            <v>611E25404</v>
          </cell>
          <cell r="C2435" t="str">
            <v>FT</v>
          </cell>
          <cell r="D2435" t="str">
            <v>66" CONDUIT, TYPE D</v>
          </cell>
          <cell r="F2435">
            <v>0</v>
          </cell>
          <cell r="G2435" t="str">
            <v>SPECIFY MATL WHEN WARRANTED</v>
          </cell>
        </row>
        <row r="2436">
          <cell r="A2436" t="str">
            <v>611E26000</v>
          </cell>
          <cell r="C2436" t="str">
            <v>FT</v>
          </cell>
          <cell r="D2436" t="str">
            <v>72" CONDUIT, TYPE A</v>
          </cell>
          <cell r="F2436">
            <v>0</v>
          </cell>
          <cell r="G2436" t="str">
            <v>SPECIFY MATL WHEN WARRANTED</v>
          </cell>
        </row>
        <row r="2437">
          <cell r="A2437" t="str">
            <v>611E26001</v>
          </cell>
          <cell r="C2437" t="str">
            <v>FT</v>
          </cell>
          <cell r="D2437" t="str">
            <v>72" CONDUIT, TYPE A, AS PER PLAN</v>
          </cell>
          <cell r="F2437">
            <v>0</v>
          </cell>
          <cell r="G2437" t="str">
            <v>SPECIFY MATL WHEN WARRANTED</v>
          </cell>
        </row>
        <row r="2438">
          <cell r="A2438" t="str">
            <v>611E26200</v>
          </cell>
          <cell r="C2438" t="str">
            <v>FT</v>
          </cell>
          <cell r="D2438" t="str">
            <v>72" CONDUIT, TYPE B</v>
          </cell>
          <cell r="F2438">
            <v>0</v>
          </cell>
          <cell r="G2438" t="str">
            <v>SPECIFY MATL WHEN WARRANTED</v>
          </cell>
        </row>
        <row r="2439">
          <cell r="A2439" t="str">
            <v>611E26201</v>
          </cell>
          <cell r="C2439" t="str">
            <v>FT</v>
          </cell>
          <cell r="D2439" t="str">
            <v>72" CONDUIT, TYPE B, AS PER PLAN</v>
          </cell>
          <cell r="F2439">
            <v>0</v>
          </cell>
          <cell r="G2439" t="str">
            <v>SPECIFY MATL WHEN WARRANTED</v>
          </cell>
        </row>
        <row r="2440">
          <cell r="A2440" t="str">
            <v>611E26400</v>
          </cell>
          <cell r="C2440" t="str">
            <v>FT</v>
          </cell>
          <cell r="D2440" t="str">
            <v>72" CONDUIT, TYPE C</v>
          </cell>
          <cell r="F2440">
            <v>0</v>
          </cell>
          <cell r="G2440" t="str">
            <v>SPECIFY MATL WHEN WARRANTED</v>
          </cell>
        </row>
        <row r="2441">
          <cell r="A2441" t="str">
            <v>611E26401</v>
          </cell>
          <cell r="C2441" t="str">
            <v>FT</v>
          </cell>
          <cell r="D2441" t="str">
            <v>72" CONDUIT, TYPE C, AS PER PLAN</v>
          </cell>
          <cell r="F2441">
            <v>0</v>
          </cell>
          <cell r="G2441" t="str">
            <v>SPECIFY MATL WHEN WARRANTED</v>
          </cell>
        </row>
        <row r="2442">
          <cell r="A2442" t="str">
            <v>611E26404</v>
          </cell>
          <cell r="C2442" t="str">
            <v>FT</v>
          </cell>
          <cell r="D2442" t="str">
            <v>72" CONDUIT, TYPE D</v>
          </cell>
          <cell r="F2442">
            <v>0</v>
          </cell>
          <cell r="G2442" t="str">
            <v>SPECIFY MATL WHEN WARRANTED</v>
          </cell>
        </row>
        <row r="2443">
          <cell r="A2443" t="str">
            <v>611E27000</v>
          </cell>
          <cell r="C2443" t="str">
            <v>FT</v>
          </cell>
          <cell r="D2443" t="str">
            <v>78" CONDUIT, TYPE A</v>
          </cell>
          <cell r="F2443">
            <v>0</v>
          </cell>
          <cell r="G2443" t="str">
            <v>SPECIFY MATL WHEN WARRANTED</v>
          </cell>
        </row>
        <row r="2444">
          <cell r="A2444" t="str">
            <v>611E27001</v>
          </cell>
          <cell r="C2444" t="str">
            <v>FT</v>
          </cell>
          <cell r="D2444" t="str">
            <v>78" CONDUIT, TYPE A, AS PER PLAN</v>
          </cell>
          <cell r="F2444">
            <v>0</v>
          </cell>
          <cell r="G2444" t="str">
            <v>SPECIFY MATL WHEN WARRANTED</v>
          </cell>
        </row>
        <row r="2445">
          <cell r="A2445" t="str">
            <v>611E27200</v>
          </cell>
          <cell r="C2445" t="str">
            <v>FT</v>
          </cell>
          <cell r="D2445" t="str">
            <v>78" CONDUIT, TYPE B</v>
          </cell>
          <cell r="F2445">
            <v>0</v>
          </cell>
          <cell r="G2445" t="str">
            <v>SPECIFY MATL WHEN WARRANTED</v>
          </cell>
        </row>
        <row r="2446">
          <cell r="A2446" t="str">
            <v>611E27201</v>
          </cell>
          <cell r="C2446" t="str">
            <v>FT</v>
          </cell>
          <cell r="D2446" t="str">
            <v>78" CONDUIT, TYPE B, AS PER PLAN</v>
          </cell>
          <cell r="F2446">
            <v>0</v>
          </cell>
          <cell r="G2446" t="str">
            <v>SPECIFY MATL WHEN WARRANTED</v>
          </cell>
        </row>
        <row r="2447">
          <cell r="A2447" t="str">
            <v>611E27400</v>
          </cell>
          <cell r="C2447" t="str">
            <v>FT</v>
          </cell>
          <cell r="D2447" t="str">
            <v>78" CONDUIT, TYPE C</v>
          </cell>
          <cell r="F2447">
            <v>0</v>
          </cell>
          <cell r="G2447" t="str">
            <v>SPECIFY MATL WHEN WARRANTED</v>
          </cell>
        </row>
        <row r="2448">
          <cell r="A2448" t="str">
            <v>611E27600</v>
          </cell>
          <cell r="C2448" t="str">
            <v>FT</v>
          </cell>
          <cell r="D2448" t="str">
            <v>78" CONDUIT, TYPE D</v>
          </cell>
          <cell r="F2448">
            <v>0</v>
          </cell>
          <cell r="G2448" t="str">
            <v>SPECIFY MATL WHEN WARRANTED</v>
          </cell>
        </row>
        <row r="2449">
          <cell r="A2449" t="str">
            <v>611E28000</v>
          </cell>
          <cell r="C2449" t="str">
            <v>FT</v>
          </cell>
          <cell r="D2449" t="str">
            <v>84" CONDUIT, TYPE A</v>
          </cell>
          <cell r="F2449">
            <v>0</v>
          </cell>
          <cell r="G2449" t="str">
            <v>SPECIFY MATL WHEN WARRANTED</v>
          </cell>
        </row>
        <row r="2450">
          <cell r="A2450" t="str">
            <v>611E28001</v>
          </cell>
          <cell r="C2450" t="str">
            <v>FT</v>
          </cell>
          <cell r="D2450" t="str">
            <v>84" CONDUIT, TYPE A, AS PER PLAN</v>
          </cell>
          <cell r="F2450">
            <v>0</v>
          </cell>
          <cell r="G2450" t="str">
            <v>SPECIFY MATL WHEN WARRANTED</v>
          </cell>
        </row>
        <row r="2451">
          <cell r="A2451" t="str">
            <v>611E28200</v>
          </cell>
          <cell r="C2451" t="str">
            <v>FT</v>
          </cell>
          <cell r="D2451" t="str">
            <v>84" CONDUIT, TYPE B</v>
          </cell>
          <cell r="F2451">
            <v>0</v>
          </cell>
          <cell r="G2451" t="str">
            <v>SPECIFY MATL WHEN WARRANTED</v>
          </cell>
        </row>
        <row r="2452">
          <cell r="A2452" t="str">
            <v>611E28400</v>
          </cell>
          <cell r="C2452" t="str">
            <v>FT</v>
          </cell>
          <cell r="D2452" t="str">
            <v>84" CONDUIT, TYPE C</v>
          </cell>
          <cell r="F2452">
            <v>0</v>
          </cell>
          <cell r="G2452" t="str">
            <v>SPECIFY MATL WHEN WARRANTED</v>
          </cell>
        </row>
        <row r="2453">
          <cell r="A2453" t="str">
            <v>611E28401</v>
          </cell>
          <cell r="C2453" t="str">
            <v>FT</v>
          </cell>
          <cell r="D2453" t="str">
            <v>84" CONDUIT, TYPE C, AS PER PLAN</v>
          </cell>
          <cell r="F2453">
            <v>0</v>
          </cell>
          <cell r="G2453" t="str">
            <v>SPECIFY MATL WHEN WARRANTED</v>
          </cell>
        </row>
        <row r="2454">
          <cell r="A2454" t="str">
            <v>611E28404</v>
          </cell>
          <cell r="C2454" t="str">
            <v>FT</v>
          </cell>
          <cell r="D2454" t="str">
            <v>84" CONDUIT, TYPE D</v>
          </cell>
          <cell r="F2454">
            <v>0</v>
          </cell>
          <cell r="G2454" t="str">
            <v>SPECIFY MATL WHEN WARRANTED</v>
          </cell>
        </row>
        <row r="2455">
          <cell r="A2455" t="str">
            <v>611E29000</v>
          </cell>
          <cell r="C2455" t="str">
            <v>FT</v>
          </cell>
          <cell r="D2455" t="str">
            <v>90" CONDUIT, TYPE A</v>
          </cell>
          <cell r="F2455">
            <v>0</v>
          </cell>
          <cell r="G2455" t="str">
            <v>SPECIFY MATL WHEN WARRANTED</v>
          </cell>
        </row>
        <row r="2456">
          <cell r="A2456" t="str">
            <v>611E29001</v>
          </cell>
          <cell r="C2456" t="str">
            <v>FT</v>
          </cell>
          <cell r="D2456" t="str">
            <v>90" CONDUIT, TYPE A, AS PER PLAN</v>
          </cell>
          <cell r="F2456">
            <v>0</v>
          </cell>
          <cell r="G2456" t="str">
            <v>SPECIFY MATL WHEN WARRANTED</v>
          </cell>
        </row>
        <row r="2457">
          <cell r="A2457" t="str">
            <v>611E29200</v>
          </cell>
          <cell r="C2457" t="str">
            <v>FT</v>
          </cell>
          <cell r="D2457" t="str">
            <v>90" CONDUIT, TYPE B</v>
          </cell>
          <cell r="F2457">
            <v>0</v>
          </cell>
          <cell r="G2457" t="str">
            <v>SPECIFY MATL WHEN WARRANTED</v>
          </cell>
        </row>
        <row r="2458">
          <cell r="A2458" t="str">
            <v>611E29400</v>
          </cell>
          <cell r="C2458" t="str">
            <v>FT</v>
          </cell>
          <cell r="D2458" t="str">
            <v>90" CONDUIT, TYPE C</v>
          </cell>
          <cell r="F2458">
            <v>0</v>
          </cell>
          <cell r="G2458" t="str">
            <v>SPECIFY MATL WHEN WARRANTED</v>
          </cell>
        </row>
        <row r="2459">
          <cell r="A2459" t="str">
            <v>611E29404</v>
          </cell>
          <cell r="C2459" t="str">
            <v>FT</v>
          </cell>
          <cell r="D2459" t="str">
            <v>90" CONDUIT, TYPE D</v>
          </cell>
          <cell r="F2459">
            <v>0</v>
          </cell>
          <cell r="G2459" t="str">
            <v>SPECIFY MATL WHEN WARRANTED</v>
          </cell>
        </row>
        <row r="2460">
          <cell r="A2460" t="str">
            <v>611E30000</v>
          </cell>
          <cell r="C2460" t="str">
            <v>FT</v>
          </cell>
          <cell r="D2460" t="str">
            <v>96" CONDUIT, TYPE A</v>
          </cell>
          <cell r="F2460">
            <v>0</v>
          </cell>
          <cell r="G2460" t="str">
            <v>SPECIFY MATL WHEN WARRANTED</v>
          </cell>
        </row>
        <row r="2461">
          <cell r="A2461" t="str">
            <v>611E30001</v>
          </cell>
          <cell r="C2461" t="str">
            <v>FT</v>
          </cell>
          <cell r="D2461" t="str">
            <v>96" CONDUIT, TYPE A, AS PER PLAN</v>
          </cell>
          <cell r="F2461">
            <v>0</v>
          </cell>
          <cell r="G2461" t="str">
            <v>SPECIFY MATL WHEN WARRANTED</v>
          </cell>
        </row>
        <row r="2462">
          <cell r="A2462" t="str">
            <v>611E30200</v>
          </cell>
          <cell r="C2462" t="str">
            <v>FT</v>
          </cell>
          <cell r="D2462" t="str">
            <v>96" CONDUIT, TYPE B</v>
          </cell>
          <cell r="F2462">
            <v>0</v>
          </cell>
          <cell r="G2462" t="str">
            <v>SPECIFY MATL WHEN WARRANTED</v>
          </cell>
        </row>
        <row r="2463">
          <cell r="A2463" t="str">
            <v>611E30201</v>
          </cell>
          <cell r="C2463" t="str">
            <v>FT</v>
          </cell>
          <cell r="D2463" t="str">
            <v>96" CONDUIT, TYPE B, AS PER PLAN</v>
          </cell>
          <cell r="F2463">
            <v>0</v>
          </cell>
          <cell r="G2463" t="str">
            <v>SPECIFY MATL WHEN WARRANTED</v>
          </cell>
        </row>
        <row r="2464">
          <cell r="A2464" t="str">
            <v>611E30400</v>
          </cell>
          <cell r="C2464" t="str">
            <v>FT</v>
          </cell>
          <cell r="D2464" t="str">
            <v>96" CONDUIT, TYPE C</v>
          </cell>
          <cell r="F2464">
            <v>0</v>
          </cell>
          <cell r="G2464" t="str">
            <v>SPECIFY MATL WHEN WARRANTED</v>
          </cell>
        </row>
        <row r="2465">
          <cell r="A2465" t="str">
            <v>611E31000</v>
          </cell>
          <cell r="C2465" t="str">
            <v>FT</v>
          </cell>
          <cell r="D2465" t="str">
            <v>102" CONDUIT, TYPE A</v>
          </cell>
          <cell r="F2465">
            <v>0</v>
          </cell>
          <cell r="G2465" t="str">
            <v>SPECIFY MATL WHEN WARRANTED</v>
          </cell>
        </row>
        <row r="2466">
          <cell r="A2466" t="str">
            <v>611E31001</v>
          </cell>
          <cell r="C2466" t="str">
            <v>FT</v>
          </cell>
          <cell r="D2466" t="str">
            <v>102" CONDUIT, TYPE A, AS PER PLAN</v>
          </cell>
          <cell r="F2466">
            <v>0</v>
          </cell>
          <cell r="G2466">
            <v>0</v>
          </cell>
        </row>
        <row r="2467">
          <cell r="A2467" t="str">
            <v>611E31200</v>
          </cell>
          <cell r="C2467" t="str">
            <v>FT</v>
          </cell>
          <cell r="D2467" t="str">
            <v>102" CONDUIT, TYPE B</v>
          </cell>
          <cell r="F2467">
            <v>0</v>
          </cell>
          <cell r="G2467">
            <v>0</v>
          </cell>
        </row>
        <row r="2468">
          <cell r="A2468" t="str">
            <v>611E31400</v>
          </cell>
          <cell r="C2468" t="str">
            <v>FT</v>
          </cell>
          <cell r="D2468" t="str">
            <v>102" CONDUIT, TYPE C</v>
          </cell>
          <cell r="F2468">
            <v>0</v>
          </cell>
          <cell r="G2468">
            <v>0</v>
          </cell>
        </row>
        <row r="2469">
          <cell r="A2469" t="str">
            <v>611E32000</v>
          </cell>
          <cell r="C2469" t="str">
            <v>FT</v>
          </cell>
          <cell r="D2469" t="str">
            <v>108" CONDUIT, TYPE A</v>
          </cell>
          <cell r="F2469">
            <v>0</v>
          </cell>
          <cell r="G2469">
            <v>0</v>
          </cell>
        </row>
        <row r="2470">
          <cell r="A2470" t="str">
            <v>611E32001</v>
          </cell>
          <cell r="C2470" t="str">
            <v>FT</v>
          </cell>
          <cell r="D2470" t="str">
            <v>108" CONDUIT, TYPE A, AS PER PLAN</v>
          </cell>
          <cell r="F2470">
            <v>0</v>
          </cell>
          <cell r="G2470">
            <v>0</v>
          </cell>
        </row>
        <row r="2471">
          <cell r="A2471" t="str">
            <v>611E32200</v>
          </cell>
          <cell r="C2471" t="str">
            <v>FT</v>
          </cell>
          <cell r="D2471" t="str">
            <v>108" CONDUIT, TYPE B</v>
          </cell>
          <cell r="F2471">
            <v>0</v>
          </cell>
          <cell r="G2471">
            <v>0</v>
          </cell>
        </row>
        <row r="2472">
          <cell r="A2472" t="str">
            <v>611E32400</v>
          </cell>
          <cell r="C2472" t="str">
            <v>FT</v>
          </cell>
          <cell r="D2472" t="str">
            <v>108" CONDUIT, TYPE C</v>
          </cell>
          <cell r="F2472">
            <v>0</v>
          </cell>
          <cell r="G2472">
            <v>0</v>
          </cell>
        </row>
        <row r="2473">
          <cell r="A2473" t="str">
            <v>611E33000</v>
          </cell>
          <cell r="C2473" t="str">
            <v>FT</v>
          </cell>
          <cell r="D2473" t="str">
            <v>114" CONDUIT, TYPE A</v>
          </cell>
          <cell r="F2473">
            <v>0</v>
          </cell>
          <cell r="G2473">
            <v>0</v>
          </cell>
        </row>
        <row r="2474">
          <cell r="A2474" t="str">
            <v>611E33200</v>
          </cell>
          <cell r="C2474" t="str">
            <v>FT</v>
          </cell>
          <cell r="D2474" t="str">
            <v>114" CONDUIT, TYPE B</v>
          </cell>
          <cell r="F2474">
            <v>0</v>
          </cell>
          <cell r="G2474">
            <v>0</v>
          </cell>
        </row>
        <row r="2475">
          <cell r="A2475" t="str">
            <v>611E33400</v>
          </cell>
          <cell r="C2475" t="str">
            <v>FT</v>
          </cell>
          <cell r="D2475" t="str">
            <v>114" CONDUIT, TYPE C</v>
          </cell>
          <cell r="F2475">
            <v>0</v>
          </cell>
          <cell r="G2475">
            <v>0</v>
          </cell>
        </row>
        <row r="2476">
          <cell r="A2476" t="str">
            <v>611E34000</v>
          </cell>
          <cell r="C2476" t="str">
            <v>FT</v>
          </cell>
          <cell r="D2476" t="str">
            <v>120" CONDUIT, TYPE A</v>
          </cell>
          <cell r="F2476">
            <v>0</v>
          </cell>
          <cell r="G2476">
            <v>0</v>
          </cell>
        </row>
        <row r="2477">
          <cell r="A2477" t="str">
            <v>611E34001</v>
          </cell>
          <cell r="C2477" t="str">
            <v>FT</v>
          </cell>
          <cell r="D2477" t="str">
            <v>120" CONDUIT, TYPE A, AS PER PLAN</v>
          </cell>
          <cell r="F2477">
            <v>0</v>
          </cell>
          <cell r="G2477">
            <v>0</v>
          </cell>
        </row>
        <row r="2478">
          <cell r="A2478" t="str">
            <v>611E34200</v>
          </cell>
          <cell r="C2478" t="str">
            <v>FT</v>
          </cell>
          <cell r="D2478" t="str">
            <v>120" CONDUIT, TYPE B</v>
          </cell>
          <cell r="F2478">
            <v>0</v>
          </cell>
          <cell r="G2478">
            <v>0</v>
          </cell>
        </row>
        <row r="2479">
          <cell r="A2479" t="str">
            <v>611E34400</v>
          </cell>
          <cell r="C2479" t="str">
            <v>FT</v>
          </cell>
          <cell r="D2479" t="str">
            <v>120" CONDUIT, TYPE C</v>
          </cell>
          <cell r="F2479">
            <v>0</v>
          </cell>
          <cell r="G2479">
            <v>0</v>
          </cell>
        </row>
        <row r="2480">
          <cell r="A2480" t="str">
            <v>611E35000</v>
          </cell>
          <cell r="C2480" t="str">
            <v>FT</v>
          </cell>
          <cell r="D2480" t="str">
            <v>126" CONDUIT, TYPE A</v>
          </cell>
          <cell r="F2480">
            <v>0</v>
          </cell>
          <cell r="G2480">
            <v>0</v>
          </cell>
        </row>
        <row r="2481">
          <cell r="A2481" t="str">
            <v>611E35001</v>
          </cell>
          <cell r="C2481" t="str">
            <v>FT</v>
          </cell>
          <cell r="D2481" t="str">
            <v>126" CONDUIT, TYPE A, AS PER PLAN</v>
          </cell>
          <cell r="F2481">
            <v>0</v>
          </cell>
          <cell r="G2481">
            <v>0</v>
          </cell>
        </row>
        <row r="2482">
          <cell r="A2482" t="str">
            <v>611E35200</v>
          </cell>
          <cell r="C2482" t="str">
            <v>FT</v>
          </cell>
          <cell r="D2482" t="str">
            <v>126" CONDUIT, TYPE B</v>
          </cell>
          <cell r="F2482">
            <v>0</v>
          </cell>
          <cell r="G2482">
            <v>0</v>
          </cell>
        </row>
        <row r="2483">
          <cell r="A2483" t="str">
            <v>611E35400</v>
          </cell>
          <cell r="C2483" t="str">
            <v>FT</v>
          </cell>
          <cell r="D2483" t="str">
            <v>126" CONDUIT, TYPE C</v>
          </cell>
          <cell r="F2483">
            <v>0</v>
          </cell>
          <cell r="G2483">
            <v>0</v>
          </cell>
        </row>
        <row r="2484">
          <cell r="A2484" t="str">
            <v>611E36000</v>
          </cell>
          <cell r="C2484" t="str">
            <v>FT</v>
          </cell>
          <cell r="D2484" t="str">
            <v>132" CONDUIT, TYPE A</v>
          </cell>
          <cell r="F2484">
            <v>0</v>
          </cell>
          <cell r="G2484">
            <v>0</v>
          </cell>
        </row>
        <row r="2485">
          <cell r="A2485" t="str">
            <v>611E36001</v>
          </cell>
          <cell r="C2485" t="str">
            <v>FT</v>
          </cell>
          <cell r="D2485" t="str">
            <v>132" CONDUIT, TYPE A, AS PER PLAN</v>
          </cell>
          <cell r="F2485">
            <v>0</v>
          </cell>
          <cell r="G2485">
            <v>0</v>
          </cell>
        </row>
        <row r="2486">
          <cell r="A2486" t="str">
            <v>611E36200</v>
          </cell>
          <cell r="C2486" t="str">
            <v>FT</v>
          </cell>
          <cell r="D2486" t="str">
            <v>132" CONDUIT, TYPE B</v>
          </cell>
          <cell r="F2486">
            <v>0</v>
          </cell>
          <cell r="G2486">
            <v>0</v>
          </cell>
        </row>
        <row r="2487">
          <cell r="A2487" t="str">
            <v>611E36400</v>
          </cell>
          <cell r="C2487" t="str">
            <v>FT</v>
          </cell>
          <cell r="D2487" t="str">
            <v>132" CONDUIT, TYPE C</v>
          </cell>
          <cell r="F2487">
            <v>0</v>
          </cell>
          <cell r="G2487">
            <v>0</v>
          </cell>
        </row>
        <row r="2488">
          <cell r="A2488" t="str">
            <v>611E37000</v>
          </cell>
          <cell r="C2488" t="str">
            <v>FT</v>
          </cell>
          <cell r="D2488" t="str">
            <v>138" CONDUIT, TYPE A</v>
          </cell>
          <cell r="F2488">
            <v>0</v>
          </cell>
          <cell r="G2488">
            <v>0</v>
          </cell>
        </row>
        <row r="2489">
          <cell r="A2489" t="str">
            <v>611E37001</v>
          </cell>
          <cell r="C2489" t="str">
            <v>FT</v>
          </cell>
          <cell r="D2489" t="str">
            <v>138" CONDUIT, TYPE A, AS PER PLAN</v>
          </cell>
          <cell r="F2489">
            <v>0</v>
          </cell>
          <cell r="G2489">
            <v>0</v>
          </cell>
        </row>
        <row r="2490">
          <cell r="A2490" t="str">
            <v>611E37200</v>
          </cell>
          <cell r="C2490" t="str">
            <v>FT</v>
          </cell>
          <cell r="D2490" t="str">
            <v>138" CONDUIT, TYPE B</v>
          </cell>
          <cell r="F2490">
            <v>0</v>
          </cell>
          <cell r="G2490">
            <v>0</v>
          </cell>
        </row>
        <row r="2491">
          <cell r="A2491" t="str">
            <v>611E37400</v>
          </cell>
          <cell r="C2491" t="str">
            <v>FT</v>
          </cell>
          <cell r="D2491" t="str">
            <v>138" CONDUIT, TYPE C</v>
          </cell>
          <cell r="F2491">
            <v>0</v>
          </cell>
          <cell r="G2491">
            <v>0</v>
          </cell>
        </row>
        <row r="2492">
          <cell r="A2492" t="str">
            <v>611E38000</v>
          </cell>
          <cell r="C2492" t="str">
            <v>FT</v>
          </cell>
          <cell r="D2492" t="str">
            <v>144" CONDUIT, TYPE A</v>
          </cell>
          <cell r="F2492">
            <v>0</v>
          </cell>
          <cell r="G2492">
            <v>0</v>
          </cell>
        </row>
        <row r="2493">
          <cell r="A2493" t="str">
            <v>611E38001</v>
          </cell>
          <cell r="C2493" t="str">
            <v>FT</v>
          </cell>
          <cell r="D2493" t="str">
            <v>144" CONDUIT, TYPE A, AS PER PLAN</v>
          </cell>
          <cell r="F2493">
            <v>0</v>
          </cell>
          <cell r="G2493">
            <v>0</v>
          </cell>
        </row>
        <row r="2494">
          <cell r="A2494" t="str">
            <v>611E38200</v>
          </cell>
          <cell r="C2494" t="str">
            <v>FT</v>
          </cell>
          <cell r="D2494" t="str">
            <v>144" CONDUIT, TYPE B</v>
          </cell>
          <cell r="F2494">
            <v>0</v>
          </cell>
          <cell r="G2494">
            <v>0</v>
          </cell>
        </row>
        <row r="2495">
          <cell r="A2495" t="str">
            <v>611E38400</v>
          </cell>
          <cell r="C2495" t="str">
            <v>FT</v>
          </cell>
          <cell r="D2495" t="str">
            <v>144" CONDUIT, TYPE C</v>
          </cell>
          <cell r="F2495">
            <v>0</v>
          </cell>
          <cell r="G2495">
            <v>0</v>
          </cell>
        </row>
        <row r="2496">
          <cell r="A2496" t="str">
            <v>611E38500</v>
          </cell>
          <cell r="C2496" t="str">
            <v>FT</v>
          </cell>
          <cell r="D2496" t="str">
            <v>CONDUIT, TYPE A (LARGER THAN 144")</v>
          </cell>
          <cell r="F2496">
            <v>1</v>
          </cell>
          <cell r="G2496">
            <v>0</v>
          </cell>
        </row>
        <row r="2497">
          <cell r="A2497" t="str">
            <v>611E52200</v>
          </cell>
          <cell r="C2497" t="str">
            <v>FT</v>
          </cell>
          <cell r="D2497" t="str">
            <v>14" X 23" CONDUIT, TYPE A, 706.04</v>
          </cell>
          <cell r="F2497">
            <v>0</v>
          </cell>
          <cell r="G2497">
            <v>0</v>
          </cell>
        </row>
        <row r="2498">
          <cell r="A2498" t="str">
            <v>611E52202</v>
          </cell>
          <cell r="C2498" t="str">
            <v>FT</v>
          </cell>
          <cell r="D2498" t="str">
            <v>14" X 23" CONDUIT, TYPE B, 706.04</v>
          </cell>
          <cell r="F2498">
            <v>0</v>
          </cell>
          <cell r="G2498">
            <v>0</v>
          </cell>
        </row>
        <row r="2499">
          <cell r="A2499" t="str">
            <v>611E52203</v>
          </cell>
          <cell r="C2499" t="str">
            <v>FT</v>
          </cell>
          <cell r="D2499" t="str">
            <v>14" X 23" CONDUIT, TYPE B, 706.04, AS PER PLAN</v>
          </cell>
          <cell r="F2499">
            <v>0</v>
          </cell>
          <cell r="G2499">
            <v>0</v>
          </cell>
        </row>
        <row r="2500">
          <cell r="A2500" t="str">
            <v>611E52204</v>
          </cell>
          <cell r="C2500" t="str">
            <v>FT</v>
          </cell>
          <cell r="D2500" t="str">
            <v>14" X 23" CONDUIT, TYPE C, 706.04</v>
          </cell>
          <cell r="F2500">
            <v>0</v>
          </cell>
          <cell r="G2500">
            <v>0</v>
          </cell>
        </row>
        <row r="2501">
          <cell r="A2501" t="str">
            <v>611E52206</v>
          </cell>
          <cell r="C2501" t="str">
            <v>FT</v>
          </cell>
          <cell r="D2501" t="str">
            <v>14" X 23" CONDUIT, TYPE D, 706.04</v>
          </cell>
          <cell r="F2501">
            <v>0</v>
          </cell>
          <cell r="G2501">
            <v>0</v>
          </cell>
        </row>
        <row r="2502">
          <cell r="A2502" t="str">
            <v>611E52300</v>
          </cell>
          <cell r="C2502" t="str">
            <v>FT</v>
          </cell>
          <cell r="D2502" t="str">
            <v>19" X 30" CONDUIT, TYPE A, 706.04</v>
          </cell>
          <cell r="F2502">
            <v>0</v>
          </cell>
          <cell r="G2502">
            <v>0</v>
          </cell>
        </row>
        <row r="2503">
          <cell r="A2503" t="str">
            <v>611E52302</v>
          </cell>
          <cell r="C2503" t="str">
            <v>FT</v>
          </cell>
          <cell r="D2503" t="str">
            <v>19" X 30" CONDUIT, TYPE B, 706.04</v>
          </cell>
          <cell r="F2503">
            <v>0</v>
          </cell>
          <cell r="G2503">
            <v>0</v>
          </cell>
        </row>
        <row r="2504">
          <cell r="A2504" t="str">
            <v>611E52303</v>
          </cell>
          <cell r="C2504" t="str">
            <v>FT</v>
          </cell>
          <cell r="D2504" t="str">
            <v>19" X 30" CONDUIT, TYPE B, 706.04, AS PER PLAN</v>
          </cell>
          <cell r="F2504">
            <v>0</v>
          </cell>
          <cell r="G2504">
            <v>0</v>
          </cell>
        </row>
        <row r="2505">
          <cell r="A2505" t="str">
            <v>611E52304</v>
          </cell>
          <cell r="C2505" t="str">
            <v>FT</v>
          </cell>
          <cell r="D2505" t="str">
            <v>19" X 30" CONDUIT, TYPE C, 706.04</v>
          </cell>
          <cell r="F2505">
            <v>0</v>
          </cell>
          <cell r="G2505">
            <v>0</v>
          </cell>
        </row>
        <row r="2506">
          <cell r="A2506" t="str">
            <v>611E52305</v>
          </cell>
          <cell r="C2506" t="str">
            <v>FT</v>
          </cell>
          <cell r="D2506" t="str">
            <v>19" X 30" CONDUIT, TYPE C, 706.04, AS PER PLAN</v>
          </cell>
          <cell r="F2506">
            <v>0</v>
          </cell>
          <cell r="G2506">
            <v>0</v>
          </cell>
        </row>
        <row r="2507">
          <cell r="A2507" t="str">
            <v>611E52306</v>
          </cell>
          <cell r="C2507" t="str">
            <v>FT</v>
          </cell>
          <cell r="D2507" t="str">
            <v>19" X 30" CONDUIT, TYPE D, 706.04</v>
          </cell>
          <cell r="F2507">
            <v>0</v>
          </cell>
          <cell r="G2507">
            <v>0</v>
          </cell>
        </row>
        <row r="2508">
          <cell r="A2508" t="str">
            <v>611E52400</v>
          </cell>
          <cell r="C2508" t="str">
            <v>FT</v>
          </cell>
          <cell r="D2508" t="str">
            <v>22" X 34" CONDUIT, TYPE A, 706.04</v>
          </cell>
          <cell r="F2508">
            <v>0</v>
          </cell>
          <cell r="G2508">
            <v>0</v>
          </cell>
        </row>
        <row r="2509">
          <cell r="A2509" t="str">
            <v>611E52402</v>
          </cell>
          <cell r="C2509" t="str">
            <v>FT</v>
          </cell>
          <cell r="D2509" t="str">
            <v>22" X 34" CONDUIT, TYPE B, 706.04</v>
          </cell>
          <cell r="F2509">
            <v>0</v>
          </cell>
          <cell r="G2509">
            <v>0</v>
          </cell>
        </row>
        <row r="2510">
          <cell r="A2510" t="str">
            <v>611E52404</v>
          </cell>
          <cell r="C2510" t="str">
            <v>FT</v>
          </cell>
          <cell r="D2510" t="str">
            <v>22" X 34" CONDUIT, TYPE C, 706.04</v>
          </cell>
          <cell r="F2510">
            <v>0</v>
          </cell>
          <cell r="G2510">
            <v>0</v>
          </cell>
        </row>
        <row r="2511">
          <cell r="A2511" t="str">
            <v>611E52406</v>
          </cell>
          <cell r="C2511" t="str">
            <v>FT</v>
          </cell>
          <cell r="D2511" t="str">
            <v>22" X 34" CONDUIT, TYPE D, 706.04</v>
          </cell>
          <cell r="F2511">
            <v>0</v>
          </cell>
          <cell r="G2511">
            <v>0</v>
          </cell>
        </row>
        <row r="2512">
          <cell r="A2512" t="str">
            <v>611E52500</v>
          </cell>
          <cell r="C2512" t="str">
            <v>FT</v>
          </cell>
          <cell r="D2512" t="str">
            <v>24" X 38" CONDUIT, TYPE A, 706.04</v>
          </cell>
          <cell r="F2512">
            <v>0</v>
          </cell>
          <cell r="G2512">
            <v>0</v>
          </cell>
        </row>
        <row r="2513">
          <cell r="A2513" t="str">
            <v>611E52501</v>
          </cell>
          <cell r="C2513" t="str">
            <v>FT</v>
          </cell>
          <cell r="D2513" t="str">
            <v>24" X 38" CONDUIT, TYPE A, 706.04, AS PER PLAN</v>
          </cell>
          <cell r="F2513">
            <v>0</v>
          </cell>
          <cell r="G2513">
            <v>0</v>
          </cell>
        </row>
        <row r="2514">
          <cell r="A2514" t="str">
            <v>611E52502</v>
          </cell>
          <cell r="C2514" t="str">
            <v>FT</v>
          </cell>
          <cell r="D2514" t="str">
            <v>24" X 38" CONDUIT, TYPE B, 706.04</v>
          </cell>
          <cell r="F2514">
            <v>0</v>
          </cell>
          <cell r="G2514">
            <v>0</v>
          </cell>
        </row>
        <row r="2515">
          <cell r="A2515" t="str">
            <v>611E52504</v>
          </cell>
          <cell r="C2515" t="str">
            <v>FT</v>
          </cell>
          <cell r="D2515" t="str">
            <v>24" X 38" CONDUIT, TYPE C, 706.04</v>
          </cell>
          <cell r="F2515">
            <v>0</v>
          </cell>
          <cell r="G2515">
            <v>0</v>
          </cell>
        </row>
        <row r="2516">
          <cell r="A2516" t="str">
            <v>611E52506</v>
          </cell>
          <cell r="C2516" t="str">
            <v>FT</v>
          </cell>
          <cell r="D2516" t="str">
            <v>24" X 38" CONDUIT, TYPE D, 706.04</v>
          </cell>
          <cell r="F2516">
            <v>0</v>
          </cell>
          <cell r="G2516">
            <v>0</v>
          </cell>
        </row>
        <row r="2517">
          <cell r="A2517" t="str">
            <v>611E52700</v>
          </cell>
          <cell r="C2517" t="str">
            <v>FT</v>
          </cell>
          <cell r="D2517" t="str">
            <v>29" X 45" CONDUIT, TYPE A, 706.04</v>
          </cell>
          <cell r="F2517">
            <v>0</v>
          </cell>
          <cell r="G2517">
            <v>0</v>
          </cell>
        </row>
        <row r="2518">
          <cell r="A2518" t="str">
            <v>611E52702</v>
          </cell>
          <cell r="C2518" t="str">
            <v>FT</v>
          </cell>
          <cell r="D2518" t="str">
            <v>29" X 45" CONDUIT, TYPE B, 706.04</v>
          </cell>
          <cell r="F2518">
            <v>0</v>
          </cell>
          <cell r="G2518">
            <v>0</v>
          </cell>
        </row>
        <row r="2519">
          <cell r="A2519" t="str">
            <v>611E52704</v>
          </cell>
          <cell r="C2519" t="str">
            <v>FT</v>
          </cell>
          <cell r="D2519" t="str">
            <v>29" X 45" CONDUIT, TYPE C, 706.04</v>
          </cell>
          <cell r="F2519">
            <v>0</v>
          </cell>
          <cell r="G2519">
            <v>0</v>
          </cell>
        </row>
        <row r="2520">
          <cell r="A2520" t="str">
            <v>611E52705</v>
          </cell>
          <cell r="C2520" t="str">
            <v>FT</v>
          </cell>
          <cell r="D2520" t="str">
            <v>29" X 45" CONDUIT, TYPE C, 706.04, AS PER PLAN</v>
          </cell>
          <cell r="F2520">
            <v>0</v>
          </cell>
          <cell r="G2520">
            <v>0</v>
          </cell>
        </row>
        <row r="2521">
          <cell r="A2521" t="str">
            <v>611E52706</v>
          </cell>
          <cell r="C2521" t="str">
            <v>FT</v>
          </cell>
          <cell r="D2521" t="str">
            <v>29" X 45" CONDUIT, TYPE D, 706.04</v>
          </cell>
          <cell r="F2521">
            <v>0</v>
          </cell>
          <cell r="G2521">
            <v>0</v>
          </cell>
        </row>
        <row r="2522">
          <cell r="A2522" t="str">
            <v>611E52707</v>
          </cell>
          <cell r="C2522" t="str">
            <v>FT</v>
          </cell>
          <cell r="D2522" t="str">
            <v>29" X 45" CONDUIT, TYPE D, 706.04, AS PER PLAN</v>
          </cell>
          <cell r="F2522">
            <v>0</v>
          </cell>
          <cell r="G2522">
            <v>0</v>
          </cell>
        </row>
        <row r="2523">
          <cell r="A2523" t="str">
            <v>611E52900</v>
          </cell>
          <cell r="C2523" t="str">
            <v>FT</v>
          </cell>
          <cell r="D2523" t="str">
            <v>34" X 53" CONDUIT, TYPE A, 706.04</v>
          </cell>
          <cell r="F2523">
            <v>0</v>
          </cell>
          <cell r="G2523">
            <v>0</v>
          </cell>
        </row>
        <row r="2524">
          <cell r="A2524" t="str">
            <v>611E52901</v>
          </cell>
          <cell r="C2524" t="str">
            <v>FT</v>
          </cell>
          <cell r="D2524" t="str">
            <v>34" X 53" CONDUIT, TYPE A, 706.04, AS PER PLAN</v>
          </cell>
          <cell r="F2524">
            <v>0</v>
          </cell>
          <cell r="G2524">
            <v>0</v>
          </cell>
        </row>
        <row r="2525">
          <cell r="A2525" t="str">
            <v>611E52902</v>
          </cell>
          <cell r="C2525" t="str">
            <v>FT</v>
          </cell>
          <cell r="D2525" t="str">
            <v>34" X 53" CONDUIT, TYPE B, 706.04</v>
          </cell>
          <cell r="F2525">
            <v>0</v>
          </cell>
          <cell r="G2525">
            <v>0</v>
          </cell>
        </row>
        <row r="2526">
          <cell r="A2526" t="str">
            <v>611E52903</v>
          </cell>
          <cell r="C2526" t="str">
            <v>FT</v>
          </cell>
          <cell r="D2526" t="str">
            <v>34" X 53" CONDUIT, TYPE B, 706.04, AS PER PLAN</v>
          </cell>
          <cell r="F2526">
            <v>0</v>
          </cell>
          <cell r="G2526">
            <v>0</v>
          </cell>
        </row>
        <row r="2527">
          <cell r="A2527" t="str">
            <v>611E52904</v>
          </cell>
          <cell r="C2527" t="str">
            <v>FT</v>
          </cell>
          <cell r="D2527" t="str">
            <v>34" X 53" CONDUIT, TYPE C, 706.04</v>
          </cell>
          <cell r="F2527">
            <v>0</v>
          </cell>
          <cell r="G2527">
            <v>0</v>
          </cell>
        </row>
        <row r="2528">
          <cell r="A2528" t="str">
            <v>611E52906</v>
          </cell>
          <cell r="C2528" t="str">
            <v>FT</v>
          </cell>
          <cell r="D2528" t="str">
            <v>34" X 53" CONDUIT, TYPE D, 706.04</v>
          </cell>
          <cell r="F2528">
            <v>0</v>
          </cell>
          <cell r="G2528">
            <v>0</v>
          </cell>
        </row>
        <row r="2529">
          <cell r="A2529" t="str">
            <v>611E53000</v>
          </cell>
          <cell r="C2529" t="str">
            <v>FT</v>
          </cell>
          <cell r="D2529" t="str">
            <v>38" X 60" CONDUIT, TYPE A, 706.04</v>
          </cell>
          <cell r="F2529">
            <v>0</v>
          </cell>
          <cell r="G2529">
            <v>0</v>
          </cell>
        </row>
        <row r="2530">
          <cell r="A2530" t="str">
            <v>611E53001</v>
          </cell>
          <cell r="C2530" t="str">
            <v>FT</v>
          </cell>
          <cell r="D2530" t="str">
            <v>38" X 60" CONDUIT, TYPE A, 706.04, AS PER PLAN</v>
          </cell>
          <cell r="F2530">
            <v>0</v>
          </cell>
          <cell r="G2530">
            <v>0</v>
          </cell>
        </row>
        <row r="2531">
          <cell r="A2531" t="str">
            <v>611E53002</v>
          </cell>
          <cell r="C2531" t="str">
            <v>FT</v>
          </cell>
          <cell r="D2531" t="str">
            <v>38" X 60" CONDUIT, TYPE B, 706.04</v>
          </cell>
          <cell r="F2531">
            <v>0</v>
          </cell>
          <cell r="G2531">
            <v>0</v>
          </cell>
        </row>
        <row r="2532">
          <cell r="A2532" t="str">
            <v>611E53003</v>
          </cell>
          <cell r="C2532" t="str">
            <v>FT</v>
          </cell>
          <cell r="D2532" t="str">
            <v>38" X 60" CONDUIT, TYPE B, 706.04, AS PER PLAN</v>
          </cell>
          <cell r="F2532">
            <v>0</v>
          </cell>
          <cell r="G2532">
            <v>0</v>
          </cell>
        </row>
        <row r="2533">
          <cell r="A2533" t="str">
            <v>611E53004</v>
          </cell>
          <cell r="C2533" t="str">
            <v>FT</v>
          </cell>
          <cell r="D2533" t="str">
            <v>38" X 60" CONDUIT, TYPE C, 706.04</v>
          </cell>
          <cell r="F2533">
            <v>0</v>
          </cell>
          <cell r="G2533">
            <v>0</v>
          </cell>
        </row>
        <row r="2534">
          <cell r="A2534" t="str">
            <v>611E53100</v>
          </cell>
          <cell r="C2534" t="str">
            <v>FT</v>
          </cell>
          <cell r="D2534" t="str">
            <v>43" X 68" CONDUIT, TYPE A, 706.04</v>
          </cell>
          <cell r="F2534">
            <v>0</v>
          </cell>
          <cell r="G2534">
            <v>0</v>
          </cell>
        </row>
        <row r="2535">
          <cell r="A2535" t="str">
            <v>611E53101</v>
          </cell>
          <cell r="C2535" t="str">
            <v>FT</v>
          </cell>
          <cell r="D2535" t="str">
            <v>43" X 68" CONDUIT, TYPE A, 706.04, AS PER PLAN</v>
          </cell>
          <cell r="F2535">
            <v>0</v>
          </cell>
          <cell r="G2535">
            <v>0</v>
          </cell>
        </row>
        <row r="2536">
          <cell r="A2536" t="str">
            <v>611E53102</v>
          </cell>
          <cell r="C2536" t="str">
            <v>FT</v>
          </cell>
          <cell r="D2536" t="str">
            <v>43" X 68" CONDUIT, TYPE B, 706.04</v>
          </cell>
          <cell r="F2536">
            <v>0</v>
          </cell>
          <cell r="G2536">
            <v>0</v>
          </cell>
        </row>
        <row r="2537">
          <cell r="A2537" t="str">
            <v>611E53103</v>
          </cell>
          <cell r="C2537" t="str">
            <v>FT</v>
          </cell>
          <cell r="D2537" t="str">
            <v>43" X 68" CONDUIT, TYPE B, 706.04, AS PER PLAN</v>
          </cell>
          <cell r="F2537">
            <v>0</v>
          </cell>
          <cell r="G2537">
            <v>0</v>
          </cell>
        </row>
        <row r="2538">
          <cell r="A2538" t="str">
            <v>611E53104</v>
          </cell>
          <cell r="C2538" t="str">
            <v>FT</v>
          </cell>
          <cell r="D2538" t="str">
            <v>43" X 68" CONDUIT, TYPE C, 706.04</v>
          </cell>
          <cell r="F2538">
            <v>0</v>
          </cell>
          <cell r="G2538">
            <v>0</v>
          </cell>
        </row>
        <row r="2539">
          <cell r="A2539" t="str">
            <v>611E53106</v>
          </cell>
          <cell r="C2539" t="str">
            <v>FT</v>
          </cell>
          <cell r="D2539" t="str">
            <v>43" X 68" CONDUIT, TYPE D, 706.04</v>
          </cell>
          <cell r="F2539">
            <v>0</v>
          </cell>
          <cell r="G2539">
            <v>0</v>
          </cell>
        </row>
        <row r="2540">
          <cell r="A2540" t="str">
            <v>611E53200</v>
          </cell>
          <cell r="C2540" t="str">
            <v>FT</v>
          </cell>
          <cell r="D2540" t="str">
            <v>48" X 76" CONDUIT, TYPE A, 706.04</v>
          </cell>
          <cell r="F2540">
            <v>0</v>
          </cell>
          <cell r="G2540">
            <v>0</v>
          </cell>
        </row>
        <row r="2541">
          <cell r="A2541" t="str">
            <v>611E53201</v>
          </cell>
          <cell r="C2541" t="str">
            <v>FT</v>
          </cell>
          <cell r="D2541" t="str">
            <v>48" X 76" CONDUIT, TYPE A, 706.04, AS PER PLAN</v>
          </cell>
          <cell r="F2541">
            <v>0</v>
          </cell>
          <cell r="G2541">
            <v>0</v>
          </cell>
        </row>
        <row r="2542">
          <cell r="A2542" t="str">
            <v>611E53210</v>
          </cell>
          <cell r="C2542" t="str">
            <v>FT</v>
          </cell>
          <cell r="D2542" t="str">
            <v>48" X 76" CONDUIT, TYPE B, 706.04</v>
          </cell>
          <cell r="F2542">
            <v>0</v>
          </cell>
          <cell r="G2542">
            <v>0</v>
          </cell>
        </row>
        <row r="2543">
          <cell r="A2543" t="str">
            <v>611E53212</v>
          </cell>
          <cell r="C2543" t="str">
            <v>FT</v>
          </cell>
          <cell r="D2543" t="str">
            <v>48" X 76" CONDUIT, TYPE C, 706.04</v>
          </cell>
          <cell r="F2543">
            <v>0</v>
          </cell>
          <cell r="G2543">
            <v>0</v>
          </cell>
        </row>
        <row r="2544">
          <cell r="A2544" t="str">
            <v>611E53214</v>
          </cell>
          <cell r="C2544" t="str">
            <v>FT</v>
          </cell>
          <cell r="D2544" t="str">
            <v>48" X 76" CONDUIT, TYPE D, 706.04</v>
          </cell>
          <cell r="F2544">
            <v>0</v>
          </cell>
          <cell r="G2544">
            <v>0</v>
          </cell>
        </row>
        <row r="2545">
          <cell r="A2545" t="str">
            <v>611E53300</v>
          </cell>
          <cell r="C2545" t="str">
            <v>FT</v>
          </cell>
          <cell r="D2545" t="str">
            <v>53" X 83" CONDUIT, TYPE A, 706.04</v>
          </cell>
          <cell r="F2545">
            <v>0</v>
          </cell>
          <cell r="G2545">
            <v>0</v>
          </cell>
        </row>
        <row r="2546">
          <cell r="A2546" t="str">
            <v>611E53301</v>
          </cell>
          <cell r="C2546" t="str">
            <v>FT</v>
          </cell>
          <cell r="D2546" t="str">
            <v>53" X 83" CONDUIT, TYPE A, 706.04, AS PER PLAN</v>
          </cell>
          <cell r="F2546">
            <v>0</v>
          </cell>
          <cell r="G2546">
            <v>0</v>
          </cell>
        </row>
        <row r="2547">
          <cell r="A2547" t="str">
            <v>611E53306</v>
          </cell>
          <cell r="C2547" t="str">
            <v>FT</v>
          </cell>
          <cell r="D2547" t="str">
            <v>53" X 83" CONDUIT, TYPE B, 706.04</v>
          </cell>
          <cell r="F2547">
            <v>0</v>
          </cell>
          <cell r="G2547">
            <v>0</v>
          </cell>
        </row>
        <row r="2548">
          <cell r="A2548" t="str">
            <v>611E53310</v>
          </cell>
          <cell r="C2548" t="str">
            <v>FT</v>
          </cell>
          <cell r="D2548" t="str">
            <v>53" X 83" CONDUIT, TYPE C, 706.04</v>
          </cell>
          <cell r="F2548">
            <v>0</v>
          </cell>
          <cell r="G2548">
            <v>0</v>
          </cell>
        </row>
        <row r="2549">
          <cell r="A2549" t="str">
            <v>611E53311</v>
          </cell>
          <cell r="C2549" t="str">
            <v>FT</v>
          </cell>
          <cell r="D2549" t="str">
            <v>53" X 83" CONDUIT, TYPE C, 706.04, AS PER PLAN</v>
          </cell>
          <cell r="F2549">
            <v>0</v>
          </cell>
          <cell r="G2549">
            <v>0</v>
          </cell>
        </row>
        <row r="2550">
          <cell r="A2550" t="str">
            <v>611E53400</v>
          </cell>
          <cell r="C2550" t="str">
            <v>FT</v>
          </cell>
          <cell r="D2550" t="str">
            <v>58" X 91" CONDUIT, TYPE A, 706.04</v>
          </cell>
          <cell r="F2550">
            <v>0</v>
          </cell>
          <cell r="G2550">
            <v>0</v>
          </cell>
        </row>
        <row r="2551">
          <cell r="A2551" t="str">
            <v>611E53401</v>
          </cell>
          <cell r="C2551" t="str">
            <v>FT</v>
          </cell>
          <cell r="D2551" t="str">
            <v>58" X 91" CONDUIT, TYPE A, 706.04, AS PER PLAN</v>
          </cell>
          <cell r="F2551">
            <v>0</v>
          </cell>
          <cell r="G2551">
            <v>0</v>
          </cell>
        </row>
        <row r="2552">
          <cell r="A2552" t="str">
            <v>611E53402</v>
          </cell>
          <cell r="C2552" t="str">
            <v>FT</v>
          </cell>
          <cell r="D2552" t="str">
            <v>58" X 91" CONDUIT, TYPE B, 706.04</v>
          </cell>
          <cell r="F2552">
            <v>0</v>
          </cell>
          <cell r="G2552">
            <v>0</v>
          </cell>
        </row>
        <row r="2553">
          <cell r="A2553" t="str">
            <v>611E53404</v>
          </cell>
          <cell r="C2553" t="str">
            <v>FT</v>
          </cell>
          <cell r="D2553" t="str">
            <v>58" X 91" CONDUIT, TYPE C, 706.04</v>
          </cell>
          <cell r="F2553">
            <v>0</v>
          </cell>
          <cell r="G2553">
            <v>0</v>
          </cell>
        </row>
        <row r="2554">
          <cell r="A2554" t="str">
            <v>611E53406</v>
          </cell>
          <cell r="C2554" t="str">
            <v>FT</v>
          </cell>
          <cell r="D2554" t="str">
            <v>58" X 91" CONDUIT, TYPE D, 706.04</v>
          </cell>
          <cell r="F2554">
            <v>0</v>
          </cell>
          <cell r="G2554">
            <v>0</v>
          </cell>
        </row>
        <row r="2555">
          <cell r="A2555" t="str">
            <v>611E53500</v>
          </cell>
          <cell r="C2555" t="str">
            <v>FT</v>
          </cell>
          <cell r="D2555" t="str">
            <v>63" X 98" CONDUIT, TYPE A, 706.04</v>
          </cell>
          <cell r="F2555">
            <v>0</v>
          </cell>
          <cell r="G2555">
            <v>0</v>
          </cell>
        </row>
        <row r="2556">
          <cell r="A2556" t="str">
            <v>611E53501</v>
          </cell>
          <cell r="C2556" t="str">
            <v>FT</v>
          </cell>
          <cell r="D2556" t="str">
            <v>63" X 98" CONDUIT, TYPE A, 706.04, AS PER PLAN</v>
          </cell>
          <cell r="F2556">
            <v>0</v>
          </cell>
          <cell r="G2556">
            <v>0</v>
          </cell>
        </row>
        <row r="2557">
          <cell r="A2557" t="str">
            <v>611E53510</v>
          </cell>
          <cell r="C2557" t="str">
            <v>FT</v>
          </cell>
          <cell r="D2557" t="str">
            <v>63" X 98" CONDUIT, TYPE B, 706.04</v>
          </cell>
          <cell r="F2557">
            <v>0</v>
          </cell>
          <cell r="G2557">
            <v>0</v>
          </cell>
        </row>
        <row r="2558">
          <cell r="A2558" t="str">
            <v>611E53511</v>
          </cell>
          <cell r="C2558" t="str">
            <v>FT</v>
          </cell>
          <cell r="D2558" t="str">
            <v>63" X 98" CONDUIT, TYPE B, 706.04, AS PER PLAN</v>
          </cell>
          <cell r="F2558">
            <v>0</v>
          </cell>
          <cell r="G2558">
            <v>0</v>
          </cell>
        </row>
        <row r="2559">
          <cell r="A2559" t="str">
            <v>611E53514</v>
          </cell>
          <cell r="C2559" t="str">
            <v>FT</v>
          </cell>
          <cell r="D2559" t="str">
            <v>63" X 98" CONDUIT, TYPE C, 706.04</v>
          </cell>
          <cell r="F2559">
            <v>0</v>
          </cell>
          <cell r="G2559">
            <v>0</v>
          </cell>
        </row>
        <row r="2560">
          <cell r="A2560" t="str">
            <v>611E53516</v>
          </cell>
          <cell r="C2560" t="str">
            <v>FT</v>
          </cell>
          <cell r="D2560" t="str">
            <v>63" X 98" CONDUIT, TYPE D, 706.04</v>
          </cell>
          <cell r="F2560">
            <v>0</v>
          </cell>
          <cell r="G2560">
            <v>0</v>
          </cell>
        </row>
        <row r="2561">
          <cell r="A2561" t="str">
            <v>611E53600</v>
          </cell>
          <cell r="C2561" t="str">
            <v>FT</v>
          </cell>
          <cell r="D2561" t="str">
            <v>68" X 106" CONDUIT, TYPE A, 706.04</v>
          </cell>
          <cell r="F2561">
            <v>0</v>
          </cell>
          <cell r="G2561">
            <v>0</v>
          </cell>
        </row>
        <row r="2562">
          <cell r="A2562" t="str">
            <v>611E53601</v>
          </cell>
          <cell r="C2562" t="str">
            <v>FT</v>
          </cell>
          <cell r="D2562" t="str">
            <v>68" X 106" CONDUIT, TYPE A, 706.04, AS PER PLAN</v>
          </cell>
          <cell r="F2562">
            <v>0</v>
          </cell>
          <cell r="G2562">
            <v>0</v>
          </cell>
        </row>
        <row r="2563">
          <cell r="A2563" t="str">
            <v>611E53602</v>
          </cell>
          <cell r="C2563" t="str">
            <v>FT</v>
          </cell>
          <cell r="D2563" t="str">
            <v>68" X 106" CONDUIT, TYPE B, 706.04</v>
          </cell>
          <cell r="F2563">
            <v>0</v>
          </cell>
          <cell r="G2563">
            <v>0</v>
          </cell>
        </row>
        <row r="2564">
          <cell r="A2564" t="str">
            <v>611E53604</v>
          </cell>
          <cell r="C2564" t="str">
            <v>FT</v>
          </cell>
          <cell r="D2564" t="str">
            <v>68" X 106" CONDUIT, TYPE C, 706.04</v>
          </cell>
          <cell r="F2564">
            <v>0</v>
          </cell>
          <cell r="G2564">
            <v>0</v>
          </cell>
        </row>
        <row r="2565">
          <cell r="A2565" t="str">
            <v>611E53606</v>
          </cell>
          <cell r="C2565" t="str">
            <v>FT</v>
          </cell>
          <cell r="D2565" t="str">
            <v>68" X 106" CONDUIT, TYPE D, 706.04</v>
          </cell>
          <cell r="F2565">
            <v>0</v>
          </cell>
          <cell r="G2565">
            <v>0</v>
          </cell>
        </row>
        <row r="2566">
          <cell r="A2566" t="str">
            <v>611E53700</v>
          </cell>
          <cell r="C2566" t="str">
            <v>FT</v>
          </cell>
          <cell r="D2566" t="str">
            <v>72" X 113" CONDUIT, TYPE A, 706.04</v>
          </cell>
          <cell r="F2566">
            <v>0</v>
          </cell>
          <cell r="G2566">
            <v>0</v>
          </cell>
        </row>
        <row r="2567">
          <cell r="A2567" t="str">
            <v>611E53704</v>
          </cell>
          <cell r="C2567" t="str">
            <v>FT</v>
          </cell>
          <cell r="D2567" t="str">
            <v>72" X 113" CONDUIT, TYPE B, 706.04</v>
          </cell>
          <cell r="F2567">
            <v>0</v>
          </cell>
          <cell r="G2567">
            <v>0</v>
          </cell>
        </row>
        <row r="2568">
          <cell r="A2568" t="str">
            <v>611E53706</v>
          </cell>
          <cell r="C2568" t="str">
            <v>FT</v>
          </cell>
          <cell r="D2568" t="str">
            <v>72" X 113" CONDUIT, TYPE C, 706.04</v>
          </cell>
          <cell r="F2568">
            <v>0</v>
          </cell>
          <cell r="G2568">
            <v>0</v>
          </cell>
        </row>
        <row r="2569">
          <cell r="A2569" t="str">
            <v>611E53800</v>
          </cell>
          <cell r="C2569" t="str">
            <v>FT</v>
          </cell>
          <cell r="D2569" t="str">
            <v>77" X 121" CONDUIT, TYPE A, 706.04</v>
          </cell>
          <cell r="F2569">
            <v>0</v>
          </cell>
          <cell r="G2569">
            <v>0</v>
          </cell>
        </row>
        <row r="2570">
          <cell r="A2570" t="str">
            <v>611E53802</v>
          </cell>
          <cell r="C2570" t="str">
            <v>FT</v>
          </cell>
          <cell r="D2570" t="str">
            <v>77" X 121" CONDUIT, TYPE B, 706.04</v>
          </cell>
          <cell r="F2570">
            <v>0</v>
          </cell>
          <cell r="G2570">
            <v>0</v>
          </cell>
        </row>
        <row r="2571">
          <cell r="A2571" t="str">
            <v>611E53803</v>
          </cell>
          <cell r="C2571" t="str">
            <v>FT</v>
          </cell>
          <cell r="D2571" t="str">
            <v>77" X 121" CONDUIT, TYPE B, 706.04, AS PER PLAN</v>
          </cell>
          <cell r="F2571">
            <v>0</v>
          </cell>
          <cell r="G2571">
            <v>0</v>
          </cell>
        </row>
        <row r="2572">
          <cell r="A2572" t="str">
            <v>611E53804</v>
          </cell>
          <cell r="C2572" t="str">
            <v>FT</v>
          </cell>
          <cell r="D2572" t="str">
            <v>77" X 121" CONDUIT, TYPE C, 706.04</v>
          </cell>
          <cell r="F2572">
            <v>0</v>
          </cell>
          <cell r="G2572">
            <v>0</v>
          </cell>
        </row>
        <row r="2573">
          <cell r="A2573" t="str">
            <v>611E53900</v>
          </cell>
          <cell r="C2573" t="str">
            <v>FT</v>
          </cell>
          <cell r="D2573" t="str">
            <v>82" X 128" CONDUIT, TYPE A, 706.04</v>
          </cell>
          <cell r="F2573">
            <v>0</v>
          </cell>
          <cell r="G2573">
            <v>0</v>
          </cell>
        </row>
        <row r="2574">
          <cell r="A2574" t="str">
            <v>611E53901</v>
          </cell>
          <cell r="C2574" t="str">
            <v>FT</v>
          </cell>
          <cell r="D2574" t="str">
            <v>82" X 128" CONDUIT, TYPE A, 706.04, AS PER PLAN</v>
          </cell>
          <cell r="F2574">
            <v>0</v>
          </cell>
          <cell r="G2574">
            <v>0</v>
          </cell>
        </row>
        <row r="2575">
          <cell r="A2575" t="str">
            <v>611E54000</v>
          </cell>
          <cell r="C2575" t="str">
            <v>FT</v>
          </cell>
          <cell r="D2575" t="str">
            <v>87" X 136" CONDUIT, TYPE A, 706.04</v>
          </cell>
          <cell r="F2575">
            <v>0</v>
          </cell>
          <cell r="G2575">
            <v>0</v>
          </cell>
        </row>
        <row r="2576">
          <cell r="A2576" t="str">
            <v>611E54100</v>
          </cell>
          <cell r="C2576" t="str">
            <v>FT</v>
          </cell>
          <cell r="D2576" t="str">
            <v>92" X 143" CONDUIT, TYPE A, 706.04</v>
          </cell>
          <cell r="F2576">
            <v>0</v>
          </cell>
          <cell r="G2576">
            <v>0</v>
          </cell>
        </row>
        <row r="2577">
          <cell r="A2577" t="str">
            <v>611E54200</v>
          </cell>
          <cell r="C2577" t="str">
            <v>FT</v>
          </cell>
          <cell r="D2577" t="str">
            <v>97" X 151" CONDUIT, TYPE A, 706.04</v>
          </cell>
          <cell r="F2577">
            <v>0</v>
          </cell>
          <cell r="G2577">
            <v>0</v>
          </cell>
        </row>
        <row r="2578">
          <cell r="A2578" t="str">
            <v>611E54300</v>
          </cell>
          <cell r="C2578" t="str">
            <v>FT</v>
          </cell>
          <cell r="D2578" t="str">
            <v>106" X 166" CONDUIT, TYPE A, 706.04</v>
          </cell>
          <cell r="F2578">
            <v>0</v>
          </cell>
          <cell r="G2578">
            <v>0</v>
          </cell>
        </row>
        <row r="2579">
          <cell r="A2579" t="str">
            <v>611E54400</v>
          </cell>
          <cell r="C2579" t="str">
            <v>FT</v>
          </cell>
          <cell r="D2579" t="str">
            <v>116" X 180" CONDUIT, TYPE A, 706.04</v>
          </cell>
          <cell r="F2579">
            <v>0</v>
          </cell>
          <cell r="G2579">
            <v>0</v>
          </cell>
        </row>
        <row r="2580">
          <cell r="A2580" t="str">
            <v>611E56900</v>
          </cell>
          <cell r="C2580" t="str">
            <v>FT</v>
          </cell>
          <cell r="D2580" t="str">
            <v>17" X 13" CONDUIT, TYPE A</v>
          </cell>
          <cell r="F2580">
            <v>0</v>
          </cell>
          <cell r="G2580">
            <v>0</v>
          </cell>
        </row>
        <row r="2581">
          <cell r="A2581" t="str">
            <v>611E57000</v>
          </cell>
          <cell r="C2581" t="str">
            <v>FT</v>
          </cell>
          <cell r="D2581" t="str">
            <v>17" X 13" CONDUIT, TYPE D</v>
          </cell>
          <cell r="F2581">
            <v>0</v>
          </cell>
          <cell r="G2581">
            <v>0</v>
          </cell>
        </row>
        <row r="2582">
          <cell r="A2582" t="str">
            <v>611E57001</v>
          </cell>
          <cell r="C2582" t="str">
            <v>FT</v>
          </cell>
          <cell r="D2582" t="str">
            <v>17" X 13" CONDUIT, TYPE D, AS PER PLAN</v>
          </cell>
          <cell r="F2582">
            <v>0</v>
          </cell>
          <cell r="G2582">
            <v>0</v>
          </cell>
        </row>
        <row r="2583">
          <cell r="A2583" t="str">
            <v>611E57100</v>
          </cell>
          <cell r="C2583" t="str">
            <v>FT</v>
          </cell>
          <cell r="D2583" t="str">
            <v>21" X 15" CONDUIT, TYPE A</v>
          </cell>
          <cell r="F2583">
            <v>0</v>
          </cell>
          <cell r="G2583">
            <v>0</v>
          </cell>
        </row>
        <row r="2584">
          <cell r="A2584" t="str">
            <v>611E57200</v>
          </cell>
          <cell r="C2584" t="str">
            <v>FT</v>
          </cell>
          <cell r="D2584" t="str">
            <v>24" X 18" CONDUIT, TYPE A</v>
          </cell>
          <cell r="F2584">
            <v>0</v>
          </cell>
          <cell r="G2584">
            <v>0</v>
          </cell>
        </row>
        <row r="2585">
          <cell r="A2585" t="str">
            <v>611E57300</v>
          </cell>
          <cell r="C2585" t="str">
            <v>FT</v>
          </cell>
          <cell r="D2585" t="str">
            <v>28" X 20" CONDUIT, TYPE A</v>
          </cell>
          <cell r="F2585">
            <v>0</v>
          </cell>
          <cell r="G2585">
            <v>0</v>
          </cell>
        </row>
        <row r="2586">
          <cell r="A2586" t="str">
            <v>611E57308</v>
          </cell>
          <cell r="C2586" t="str">
            <v>FT</v>
          </cell>
          <cell r="D2586" t="str">
            <v>28" X 20" CONDUIT, TYPE D</v>
          </cell>
          <cell r="F2586">
            <v>0</v>
          </cell>
          <cell r="G2586">
            <v>0</v>
          </cell>
        </row>
        <row r="2587">
          <cell r="A2587" t="str">
            <v>611E57400</v>
          </cell>
          <cell r="C2587" t="str">
            <v>FT</v>
          </cell>
          <cell r="D2587" t="str">
            <v>35" X 24" CONDUIT, TYPE A</v>
          </cell>
          <cell r="F2587">
            <v>0</v>
          </cell>
          <cell r="G2587">
            <v>0</v>
          </cell>
        </row>
        <row r="2588">
          <cell r="A2588" t="str">
            <v>611E57500</v>
          </cell>
          <cell r="C2588" t="str">
            <v>FT</v>
          </cell>
          <cell r="D2588" t="str">
            <v>42" X 29" CONDUIT, TYPE A</v>
          </cell>
          <cell r="F2588">
            <v>0</v>
          </cell>
          <cell r="G2588">
            <v>0</v>
          </cell>
        </row>
        <row r="2589">
          <cell r="A2589" t="str">
            <v>611E57510</v>
          </cell>
          <cell r="C2589" t="str">
            <v>FT</v>
          </cell>
          <cell r="D2589" t="str">
            <v>42" X 29" CONDUIT, TYPE B</v>
          </cell>
          <cell r="F2589">
            <v>0</v>
          </cell>
          <cell r="G2589">
            <v>0</v>
          </cell>
        </row>
        <row r="2590">
          <cell r="A2590" t="str">
            <v>611E57520</v>
          </cell>
          <cell r="C2590" t="str">
            <v>FT</v>
          </cell>
          <cell r="D2590" t="str">
            <v>42" X 29" CONDUIT, TYPE D</v>
          </cell>
          <cell r="F2590">
            <v>0</v>
          </cell>
          <cell r="G2590">
            <v>0</v>
          </cell>
        </row>
        <row r="2591">
          <cell r="A2591" t="str">
            <v>611E57600</v>
          </cell>
          <cell r="C2591" t="str">
            <v>FT</v>
          </cell>
          <cell r="D2591" t="str">
            <v>49" X 33" CONDUIT, TYPE A</v>
          </cell>
          <cell r="F2591">
            <v>0</v>
          </cell>
          <cell r="G2591">
            <v>0</v>
          </cell>
        </row>
        <row r="2592">
          <cell r="A2592" t="str">
            <v>611E57700</v>
          </cell>
          <cell r="C2592" t="str">
            <v>FT</v>
          </cell>
          <cell r="D2592" t="str">
            <v>57" X 38" CONDUIT, TYPE A</v>
          </cell>
          <cell r="F2592">
            <v>0</v>
          </cell>
          <cell r="G2592">
            <v>0</v>
          </cell>
        </row>
        <row r="2593">
          <cell r="A2593" t="str">
            <v>611E57800</v>
          </cell>
          <cell r="C2593" t="str">
            <v>FT</v>
          </cell>
          <cell r="D2593" t="str">
            <v>64" X 43" CONDUIT, TYPE A</v>
          </cell>
          <cell r="F2593">
            <v>0</v>
          </cell>
          <cell r="G2593">
            <v>0</v>
          </cell>
        </row>
        <row r="2594">
          <cell r="A2594" t="str">
            <v>611E57900</v>
          </cell>
          <cell r="C2594" t="str">
            <v>FT</v>
          </cell>
          <cell r="D2594" t="str">
            <v>71" X 47" CONDUIT, TYPE A</v>
          </cell>
          <cell r="F2594">
            <v>0</v>
          </cell>
          <cell r="G2594">
            <v>0</v>
          </cell>
        </row>
        <row r="2595">
          <cell r="A2595" t="str">
            <v>611E58000</v>
          </cell>
          <cell r="C2595" t="str">
            <v>FT</v>
          </cell>
          <cell r="D2595" t="str">
            <v>77" X 52" CONDUIT, TYPE A</v>
          </cell>
          <cell r="F2595">
            <v>0</v>
          </cell>
          <cell r="G2595">
            <v>0</v>
          </cell>
        </row>
        <row r="2596">
          <cell r="A2596" t="str">
            <v>611E58100</v>
          </cell>
          <cell r="C2596" t="str">
            <v>FT</v>
          </cell>
          <cell r="D2596" t="str">
            <v>83" X 57" CONDUIT, TYPE A</v>
          </cell>
          <cell r="F2596">
            <v>0</v>
          </cell>
          <cell r="G2596">
            <v>0</v>
          </cell>
        </row>
        <row r="2597">
          <cell r="A2597" t="str">
            <v>611E58200</v>
          </cell>
          <cell r="C2597" t="str">
            <v>FT</v>
          </cell>
          <cell r="D2597" t="str">
            <v>40" X 31" CONDUIT, TYPE A</v>
          </cell>
          <cell r="F2597">
            <v>0</v>
          </cell>
          <cell r="G2597">
            <v>0</v>
          </cell>
        </row>
        <row r="2598">
          <cell r="A2598" t="str">
            <v>611E58300</v>
          </cell>
          <cell r="C2598" t="str">
            <v>FT</v>
          </cell>
          <cell r="D2598" t="str">
            <v>46" X 36" CONDUIT, TYPE A</v>
          </cell>
          <cell r="F2598">
            <v>0</v>
          </cell>
          <cell r="G2598">
            <v>0</v>
          </cell>
        </row>
        <row r="2599">
          <cell r="A2599" t="str">
            <v>611E58400</v>
          </cell>
          <cell r="C2599" t="str">
            <v>FT</v>
          </cell>
          <cell r="D2599" t="str">
            <v>53" X 41" CONDUIT, TYPE A</v>
          </cell>
          <cell r="F2599">
            <v>0</v>
          </cell>
          <cell r="G2599">
            <v>0</v>
          </cell>
        </row>
        <row r="2600">
          <cell r="A2600" t="str">
            <v>611E58500</v>
          </cell>
          <cell r="C2600" t="str">
            <v>FT</v>
          </cell>
          <cell r="D2600" t="str">
            <v>60" X 46" CONDUIT, TYPE A</v>
          </cell>
          <cell r="F2600">
            <v>0</v>
          </cell>
          <cell r="G2600">
            <v>0</v>
          </cell>
        </row>
        <row r="2601">
          <cell r="A2601" t="str">
            <v>611E58600</v>
          </cell>
          <cell r="C2601" t="str">
            <v>FT</v>
          </cell>
          <cell r="D2601" t="str">
            <v>66" X 51" CONDUIT, TYPE A</v>
          </cell>
          <cell r="F2601">
            <v>0</v>
          </cell>
          <cell r="G2601">
            <v>0</v>
          </cell>
        </row>
        <row r="2602">
          <cell r="A2602" t="str">
            <v>611E58700</v>
          </cell>
          <cell r="C2602" t="str">
            <v>FT</v>
          </cell>
          <cell r="D2602" t="str">
            <v>73" X 55" CONDUIT, TYPE A</v>
          </cell>
          <cell r="F2602">
            <v>0</v>
          </cell>
          <cell r="G2602">
            <v>0</v>
          </cell>
        </row>
        <row r="2603">
          <cell r="A2603" t="str">
            <v>611E58800</v>
          </cell>
          <cell r="C2603" t="str">
            <v>FT</v>
          </cell>
          <cell r="D2603" t="str">
            <v>81" X 59" CONDUIT, TYPE A</v>
          </cell>
          <cell r="F2603">
            <v>0</v>
          </cell>
          <cell r="G2603">
            <v>0</v>
          </cell>
        </row>
        <row r="2604">
          <cell r="A2604" t="str">
            <v>611E58900</v>
          </cell>
          <cell r="C2604" t="str">
            <v>FT</v>
          </cell>
          <cell r="D2604" t="str">
            <v>87" X 63" CONDUIT, TYPE A</v>
          </cell>
          <cell r="F2604">
            <v>0</v>
          </cell>
          <cell r="G2604">
            <v>0</v>
          </cell>
        </row>
        <row r="2605">
          <cell r="A2605" t="str">
            <v>611E58901</v>
          </cell>
          <cell r="C2605" t="str">
            <v>FT</v>
          </cell>
          <cell r="D2605" t="str">
            <v>87" X 63" CONDUIT, TYPE A, AS PER PLAN</v>
          </cell>
          <cell r="F2605">
            <v>0</v>
          </cell>
          <cell r="G2605">
            <v>0</v>
          </cell>
        </row>
        <row r="2606">
          <cell r="A2606" t="str">
            <v>611E59000</v>
          </cell>
          <cell r="C2606" t="str">
            <v>FT</v>
          </cell>
          <cell r="D2606" t="str">
            <v>95" X 67" CONDUIT, TYPE A</v>
          </cell>
          <cell r="F2606">
            <v>0</v>
          </cell>
          <cell r="G2606">
            <v>0</v>
          </cell>
        </row>
        <row r="2607">
          <cell r="A2607" t="str">
            <v>611E59010</v>
          </cell>
          <cell r="C2607" t="str">
            <v>FT</v>
          </cell>
          <cell r="D2607" t="str">
            <v>95" X 67" CONDUIT, TYPE B</v>
          </cell>
          <cell r="F2607">
            <v>0</v>
          </cell>
          <cell r="G2607">
            <v>0</v>
          </cell>
        </row>
        <row r="2608">
          <cell r="A2608" t="str">
            <v>611E59100</v>
          </cell>
          <cell r="C2608" t="str">
            <v>FT</v>
          </cell>
          <cell r="D2608" t="str">
            <v>103" X 71" CONDUIT, TYPE A</v>
          </cell>
          <cell r="F2608">
            <v>0</v>
          </cell>
          <cell r="G2608">
            <v>0</v>
          </cell>
        </row>
        <row r="2609">
          <cell r="A2609" t="str">
            <v>611E59101</v>
          </cell>
          <cell r="C2609" t="str">
            <v>FT</v>
          </cell>
          <cell r="D2609" t="str">
            <v>103" X 71" CONDUIT, TYPE A, AS PER PLAN</v>
          </cell>
          <cell r="F2609">
            <v>0</v>
          </cell>
          <cell r="G2609">
            <v>0</v>
          </cell>
        </row>
        <row r="2610">
          <cell r="A2610" t="str">
            <v>611E59200</v>
          </cell>
          <cell r="C2610" t="str">
            <v>FT</v>
          </cell>
          <cell r="D2610" t="str">
            <v>112" X 75" CONDUIT, TYPE A</v>
          </cell>
          <cell r="F2610">
            <v>0</v>
          </cell>
          <cell r="G2610">
            <v>0</v>
          </cell>
        </row>
        <row r="2611">
          <cell r="A2611" t="str">
            <v>611E59300</v>
          </cell>
          <cell r="C2611" t="str">
            <v>FT</v>
          </cell>
          <cell r="D2611" t="str">
            <v>117" X 79" CONDUIT, TYPE A</v>
          </cell>
          <cell r="F2611">
            <v>0</v>
          </cell>
          <cell r="G2611">
            <v>0</v>
          </cell>
        </row>
        <row r="2612">
          <cell r="A2612" t="str">
            <v>611E59400</v>
          </cell>
          <cell r="C2612" t="str">
            <v>FT</v>
          </cell>
          <cell r="D2612" t="str">
            <v>128" X 83" CONDUIT, TYPE A</v>
          </cell>
          <cell r="F2612">
            <v>0</v>
          </cell>
          <cell r="G2612">
            <v>0</v>
          </cell>
        </row>
        <row r="2613">
          <cell r="A2613" t="str">
            <v>611E59401</v>
          </cell>
          <cell r="C2613" t="str">
            <v>FT</v>
          </cell>
          <cell r="D2613" t="str">
            <v>128" X 83" CONDUIT, TYPE A, AS PER PLAN</v>
          </cell>
          <cell r="F2613">
            <v>0</v>
          </cell>
          <cell r="G2613">
            <v>0</v>
          </cell>
        </row>
        <row r="2614">
          <cell r="A2614" t="str">
            <v>611E59500</v>
          </cell>
          <cell r="C2614" t="str">
            <v>FT</v>
          </cell>
          <cell r="D2614" t="str">
            <v>137" X 87" CONDUIT, TYPE A</v>
          </cell>
          <cell r="F2614">
            <v>0</v>
          </cell>
          <cell r="G2614">
            <v>0</v>
          </cell>
        </row>
        <row r="2615">
          <cell r="A2615" t="str">
            <v>611E59501</v>
          </cell>
          <cell r="C2615" t="str">
            <v>FT</v>
          </cell>
          <cell r="D2615" t="str">
            <v>137" X 87" CONDUIT, TYPE A, AS PER PLAN</v>
          </cell>
          <cell r="F2615">
            <v>0</v>
          </cell>
          <cell r="G2615">
            <v>0</v>
          </cell>
        </row>
        <row r="2616">
          <cell r="A2616" t="str">
            <v>611E59600</v>
          </cell>
          <cell r="C2616" t="str">
            <v>FT</v>
          </cell>
          <cell r="D2616" t="str">
            <v>142" X 91" CONDUIT, TYPE A</v>
          </cell>
          <cell r="F2616">
            <v>0</v>
          </cell>
          <cell r="G2616">
            <v>0</v>
          </cell>
        </row>
        <row r="2617">
          <cell r="A2617" t="str">
            <v>611E60000</v>
          </cell>
          <cell r="C2617" t="str">
            <v>FT</v>
          </cell>
          <cell r="D2617" t="str">
            <v>CONDUIT, TYPE B FOR UNDERGROUND DETENTION</v>
          </cell>
          <cell r="F2617">
            <v>1</v>
          </cell>
          <cell r="G2617">
            <v>0</v>
          </cell>
        </row>
        <row r="2618">
          <cell r="A2618" t="str">
            <v>611E60001</v>
          </cell>
          <cell r="C2618" t="str">
            <v>FT</v>
          </cell>
          <cell r="D2618" t="str">
            <v>CONDUIT, TYPE B FOR UNDERGROUND DETENTION, AS PER PLAN</v>
          </cell>
          <cell r="F2618">
            <v>1</v>
          </cell>
          <cell r="G2618">
            <v>0</v>
          </cell>
        </row>
        <row r="2619">
          <cell r="A2619" t="str">
            <v>611E60100</v>
          </cell>
          <cell r="C2619" t="str">
            <v>FT</v>
          </cell>
          <cell r="D2619" t="str">
            <v>CONDUIT, TYPE C FOR UNDERGROUND DETENTION</v>
          </cell>
          <cell r="F2619">
            <v>1</v>
          </cell>
          <cell r="G2619">
            <v>0</v>
          </cell>
        </row>
        <row r="2620">
          <cell r="A2620" t="str">
            <v>611E60101</v>
          </cell>
          <cell r="C2620" t="str">
            <v>FT</v>
          </cell>
          <cell r="D2620" t="str">
            <v>CONDUIT, TYPE C FOR UNDERGROUND DETENTION, AS PER PLAN</v>
          </cell>
          <cell r="F2620">
            <v>1</v>
          </cell>
          <cell r="G2620">
            <v>0</v>
          </cell>
        </row>
        <row r="2621">
          <cell r="A2621" t="str">
            <v>611E70000</v>
          </cell>
          <cell r="C2621" t="str">
            <v>FT</v>
          </cell>
          <cell r="D2621" t="str">
            <v>CONDUIT, TYPE A, PRECAST REINFORCED CONCRETE THREE SIDED FLAT TOPPED CULVERT</v>
          </cell>
          <cell r="F2621">
            <v>1</v>
          </cell>
          <cell r="G2621">
            <v>0</v>
          </cell>
        </row>
        <row r="2622">
          <cell r="A2622" t="str">
            <v>611E70001</v>
          </cell>
          <cell r="C2622" t="str">
            <v>FT</v>
          </cell>
          <cell r="D2622" t="str">
            <v>CONDUIT, TYPE A, PRECAST REINFORCED CONCRETE THREE SIDED FLAT TOPPED CULVERT, AS PER PLAN</v>
          </cell>
          <cell r="F2622">
            <v>1</v>
          </cell>
          <cell r="G2622">
            <v>0</v>
          </cell>
        </row>
        <row r="2623">
          <cell r="A2623" t="str">
            <v>611E71000</v>
          </cell>
          <cell r="C2623" t="str">
            <v>FT</v>
          </cell>
          <cell r="D2623" t="str">
            <v>CONDUIT, TYPE A, PRECAST REINFORCED CONCRETE ARCH SECTIONS</v>
          </cell>
          <cell r="F2623">
            <v>1</v>
          </cell>
          <cell r="G2623">
            <v>0</v>
          </cell>
        </row>
        <row r="2624">
          <cell r="A2624" t="str">
            <v>611E71001</v>
          </cell>
          <cell r="C2624" t="str">
            <v>FT</v>
          </cell>
          <cell r="D2624" t="str">
            <v>CONDUIT, TYPE A, PRECAST REINFORCED CONCRETE ARCH SECTIONS, AS PER PLAN</v>
          </cell>
          <cell r="F2624">
            <v>1</v>
          </cell>
          <cell r="G2624">
            <v>0</v>
          </cell>
        </row>
        <row r="2625">
          <cell r="A2625" t="str">
            <v>611E72500</v>
          </cell>
          <cell r="C2625" t="str">
            <v>FT</v>
          </cell>
          <cell r="D2625" t="str">
            <v>TYPE A, PRECAST REINFORCED CONCRETE ROUND SECTIONS</v>
          </cell>
          <cell r="F2625">
            <v>1</v>
          </cell>
          <cell r="G2625">
            <v>0</v>
          </cell>
        </row>
        <row r="2626">
          <cell r="A2626" t="str">
            <v>611E72501</v>
          </cell>
          <cell r="C2626" t="str">
            <v>FT</v>
          </cell>
          <cell r="D2626" t="str">
            <v>TYPE A, PRECAST REINFORCED CONCRETE ROUND SECTIONS, AS PER PLAN</v>
          </cell>
          <cell r="F2626">
            <v>1</v>
          </cell>
          <cell r="G2626">
            <v>0</v>
          </cell>
        </row>
        <row r="2627">
          <cell r="A2627" t="str">
            <v>611E73000</v>
          </cell>
          <cell r="C2627" t="str">
            <v>FT</v>
          </cell>
          <cell r="D2627" t="str">
            <v>CONDUIT, TYPE A, CORRUGATED STEEL BOX CULVERT</v>
          </cell>
          <cell r="F2627">
            <v>1</v>
          </cell>
          <cell r="G2627">
            <v>0</v>
          </cell>
        </row>
        <row r="2628">
          <cell r="A2628" t="str">
            <v>611E73001</v>
          </cell>
          <cell r="C2628" t="str">
            <v>FT</v>
          </cell>
          <cell r="D2628" t="str">
            <v>CONDUIT, TYPE A, CORRUGATED STEEL BOX CULVERT, AS PER PLAN</v>
          </cell>
          <cell r="F2628">
            <v>1</v>
          </cell>
          <cell r="G2628">
            <v>0</v>
          </cell>
        </row>
        <row r="2629">
          <cell r="A2629" t="str">
            <v>611E73500</v>
          </cell>
          <cell r="C2629" t="str">
            <v>FT</v>
          </cell>
          <cell r="D2629" t="str">
            <v>CONDUIT, TYPE A, CORRUGATED ALUMINUM BOX CULVERT</v>
          </cell>
          <cell r="F2629">
            <v>1</v>
          </cell>
          <cell r="G2629">
            <v>0</v>
          </cell>
        </row>
        <row r="2630">
          <cell r="A2630" t="str">
            <v>611E73501</v>
          </cell>
          <cell r="C2630" t="str">
            <v>FT</v>
          </cell>
          <cell r="D2630" t="str">
            <v>CONDUIT, TYPE A, CORRUGATED ALUMINUM BOX CULVERT, AS PER PLAN</v>
          </cell>
          <cell r="F2630">
            <v>1</v>
          </cell>
          <cell r="G2630">
            <v>0</v>
          </cell>
        </row>
        <row r="2631">
          <cell r="A2631" t="str">
            <v>611E73600</v>
          </cell>
          <cell r="C2631" t="str">
            <v>FT</v>
          </cell>
          <cell r="D2631" t="str">
            <v>CONDUIT, TYPE A, STRUCTURAL PLATE CORRUGATED STEEL PIPE ARCH</v>
          </cell>
          <cell r="F2631">
            <v>1</v>
          </cell>
          <cell r="G2631">
            <v>0</v>
          </cell>
        </row>
        <row r="2632">
          <cell r="A2632" t="str">
            <v>611E94700</v>
          </cell>
          <cell r="C2632" t="str">
            <v>FT</v>
          </cell>
          <cell r="D2632" t="str">
            <v>6' X 4' CONDUIT, TYPE A, 706.05</v>
          </cell>
          <cell r="F2632">
            <v>0</v>
          </cell>
          <cell r="G2632">
            <v>0</v>
          </cell>
        </row>
        <row r="2633">
          <cell r="A2633" t="str">
            <v>611E94701</v>
          </cell>
          <cell r="C2633" t="str">
            <v>FT</v>
          </cell>
          <cell r="D2633" t="str">
            <v>6' X 4' CONDUIT, TYPE A, 706.05, AS PER PLAN</v>
          </cell>
          <cell r="F2633">
            <v>0</v>
          </cell>
          <cell r="G2633">
            <v>0</v>
          </cell>
        </row>
        <row r="2634">
          <cell r="A2634" t="str">
            <v>611E94710</v>
          </cell>
          <cell r="C2634" t="str">
            <v>FT</v>
          </cell>
          <cell r="D2634" t="str">
            <v>6' X 5' CONDUIT, TYPE A, 706.05</v>
          </cell>
          <cell r="F2634">
            <v>0</v>
          </cell>
          <cell r="G2634">
            <v>0</v>
          </cell>
        </row>
        <row r="2635">
          <cell r="A2635" t="str">
            <v>611E94711</v>
          </cell>
          <cell r="C2635" t="str">
            <v>FT</v>
          </cell>
          <cell r="D2635" t="str">
            <v>6' X 5' CONDUIT, TYPE A, 706.05, AS PER PLAN</v>
          </cell>
          <cell r="F2635">
            <v>0</v>
          </cell>
          <cell r="G2635">
            <v>0</v>
          </cell>
        </row>
        <row r="2636">
          <cell r="A2636" t="str">
            <v>611E94720</v>
          </cell>
          <cell r="C2636" t="str">
            <v>FT</v>
          </cell>
          <cell r="D2636" t="str">
            <v>6' X 6' CONDUIT, TYPE A, 706.05</v>
          </cell>
          <cell r="F2636">
            <v>0</v>
          </cell>
          <cell r="G2636">
            <v>0</v>
          </cell>
        </row>
        <row r="2637">
          <cell r="A2637" t="str">
            <v>611E94721</v>
          </cell>
          <cell r="C2637" t="str">
            <v>FT</v>
          </cell>
          <cell r="D2637" t="str">
            <v>6' X 6' CONDUIT, TYPE A, 706.05, AS PER PLAN</v>
          </cell>
          <cell r="F2637">
            <v>0</v>
          </cell>
          <cell r="G2637">
            <v>0</v>
          </cell>
        </row>
        <row r="2638">
          <cell r="A2638" t="str">
            <v>611E94726</v>
          </cell>
          <cell r="C2638" t="str">
            <v>FT</v>
          </cell>
          <cell r="D2638" t="str">
            <v>7' X 4' CONDUIT, TYPE A, 706.05</v>
          </cell>
          <cell r="F2638">
            <v>0</v>
          </cell>
          <cell r="G2638">
            <v>0</v>
          </cell>
        </row>
        <row r="2639">
          <cell r="A2639" t="str">
            <v>611E94727</v>
          </cell>
          <cell r="C2639" t="str">
            <v>FT</v>
          </cell>
          <cell r="D2639" t="str">
            <v>7' X 4' CONDUIT, TYPE A, 706.05, AS PER PLAN</v>
          </cell>
          <cell r="F2639">
            <v>0</v>
          </cell>
          <cell r="G2639">
            <v>0</v>
          </cell>
        </row>
        <row r="2640">
          <cell r="A2640" t="str">
            <v>611E94728</v>
          </cell>
          <cell r="C2640" t="str">
            <v>FT</v>
          </cell>
          <cell r="D2640" t="str">
            <v>7' X 5' CONDUIT, TYPE A, 706.05</v>
          </cell>
          <cell r="F2640">
            <v>0</v>
          </cell>
          <cell r="G2640">
            <v>0</v>
          </cell>
        </row>
        <row r="2641">
          <cell r="A2641" t="str">
            <v>611E94729</v>
          </cell>
          <cell r="C2641" t="str">
            <v>FT</v>
          </cell>
          <cell r="D2641" t="str">
            <v>7' X 5' CONDUIT, TYPE A, 706.05, AS PER PLAN</v>
          </cell>
          <cell r="F2641">
            <v>0</v>
          </cell>
          <cell r="G2641">
            <v>0</v>
          </cell>
        </row>
        <row r="2642">
          <cell r="A2642" t="str">
            <v>611E94730</v>
          </cell>
          <cell r="C2642" t="str">
            <v>FT</v>
          </cell>
          <cell r="D2642" t="str">
            <v>7' X 6' CONDUIT, TYPE A, 706.05</v>
          </cell>
          <cell r="F2642">
            <v>0</v>
          </cell>
          <cell r="G2642">
            <v>0</v>
          </cell>
        </row>
        <row r="2643">
          <cell r="A2643" t="str">
            <v>611E94731</v>
          </cell>
          <cell r="C2643" t="str">
            <v>FT</v>
          </cell>
          <cell r="D2643" t="str">
            <v>7' X 6' CONDUIT, TYPE A, 706.05, AS PER PLAN</v>
          </cell>
          <cell r="F2643">
            <v>0</v>
          </cell>
          <cell r="G2643">
            <v>0</v>
          </cell>
        </row>
        <row r="2644">
          <cell r="A2644" t="str">
            <v>611E94732</v>
          </cell>
          <cell r="C2644" t="str">
            <v>FT</v>
          </cell>
          <cell r="D2644" t="str">
            <v>7' X 7' CONDUIT, TYPE A, 706.05</v>
          </cell>
          <cell r="F2644">
            <v>0</v>
          </cell>
          <cell r="G2644">
            <v>0</v>
          </cell>
        </row>
        <row r="2645">
          <cell r="A2645" t="str">
            <v>611E94733</v>
          </cell>
          <cell r="C2645" t="str">
            <v>FT</v>
          </cell>
          <cell r="D2645" t="str">
            <v>7' X 7' CONDUIT, TYPE A, 706.05, AS PER PLAN</v>
          </cell>
          <cell r="F2645">
            <v>0</v>
          </cell>
          <cell r="G2645">
            <v>0</v>
          </cell>
        </row>
        <row r="2646">
          <cell r="A2646" t="str">
            <v>611E94800</v>
          </cell>
          <cell r="C2646" t="str">
            <v>FT</v>
          </cell>
          <cell r="D2646" t="str">
            <v>8' X 4' CONDUIT, TYPE A, 706.05</v>
          </cell>
          <cell r="F2646">
            <v>0</v>
          </cell>
          <cell r="G2646">
            <v>0</v>
          </cell>
        </row>
        <row r="2647">
          <cell r="A2647" t="str">
            <v>611E94801</v>
          </cell>
          <cell r="C2647" t="str">
            <v>FT</v>
          </cell>
          <cell r="D2647" t="str">
            <v>8' X 4' CONDUIT, TYPE A, 706.05, AS PER PLAN</v>
          </cell>
          <cell r="F2647">
            <v>0</v>
          </cell>
          <cell r="G2647">
            <v>0</v>
          </cell>
        </row>
        <row r="2648">
          <cell r="A2648" t="str">
            <v>611E94810</v>
          </cell>
          <cell r="C2648" t="str">
            <v>FT</v>
          </cell>
          <cell r="D2648" t="str">
            <v>8' X 4' CONDUIT, TYPE B, 706.05</v>
          </cell>
          <cell r="F2648">
            <v>0</v>
          </cell>
          <cell r="G2648">
            <v>0</v>
          </cell>
        </row>
        <row r="2649">
          <cell r="A2649" t="str">
            <v>611E94900</v>
          </cell>
          <cell r="C2649" t="str">
            <v>FT</v>
          </cell>
          <cell r="D2649" t="str">
            <v>8' X 5' CONDUIT, TYPE A, 706.05</v>
          </cell>
          <cell r="F2649">
            <v>0</v>
          </cell>
          <cell r="G2649">
            <v>0</v>
          </cell>
        </row>
        <row r="2650">
          <cell r="A2650" t="str">
            <v>611E94901</v>
          </cell>
          <cell r="C2650" t="str">
            <v>FT</v>
          </cell>
          <cell r="D2650" t="str">
            <v>8' X 5' CONDUIT, TYPE A, 706.05, AS PER PLAN</v>
          </cell>
          <cell r="F2650">
            <v>0</v>
          </cell>
          <cell r="G2650">
            <v>0</v>
          </cell>
        </row>
        <row r="2651">
          <cell r="A2651" t="str">
            <v>611E94910</v>
          </cell>
          <cell r="C2651" t="str">
            <v>FT</v>
          </cell>
          <cell r="D2651" t="str">
            <v>8' X 6' CONDUIT, TYPE A, 706.05</v>
          </cell>
          <cell r="F2651">
            <v>0</v>
          </cell>
          <cell r="G2651">
            <v>0</v>
          </cell>
        </row>
        <row r="2652">
          <cell r="A2652" t="str">
            <v>611E94911</v>
          </cell>
          <cell r="C2652" t="str">
            <v>FT</v>
          </cell>
          <cell r="D2652" t="str">
            <v>8' X 6' CONDUIT, TYPE A, 706.05, AS PER PLAN</v>
          </cell>
          <cell r="F2652">
            <v>0</v>
          </cell>
          <cell r="G2652">
            <v>0</v>
          </cell>
        </row>
        <row r="2653">
          <cell r="A2653" t="str">
            <v>611E94920</v>
          </cell>
          <cell r="C2653" t="str">
            <v>FT</v>
          </cell>
          <cell r="D2653" t="str">
            <v>8' X 7' CONDUIT, TYPE A, 706.05</v>
          </cell>
          <cell r="F2653">
            <v>0</v>
          </cell>
          <cell r="G2653">
            <v>0</v>
          </cell>
        </row>
        <row r="2654">
          <cell r="A2654" t="str">
            <v>611E94921</v>
          </cell>
          <cell r="C2654" t="str">
            <v>FT</v>
          </cell>
          <cell r="D2654" t="str">
            <v>8' X 7' CONDUIT, TYPE A, 706.05, AS PER PLAN</v>
          </cell>
          <cell r="F2654">
            <v>0</v>
          </cell>
          <cell r="G2654">
            <v>0</v>
          </cell>
        </row>
        <row r="2655">
          <cell r="A2655" t="str">
            <v>611E94930</v>
          </cell>
          <cell r="C2655" t="str">
            <v>FT</v>
          </cell>
          <cell r="D2655" t="str">
            <v>8' X 8' CONDUIT, TYPE A, 706.05</v>
          </cell>
          <cell r="F2655">
            <v>0</v>
          </cell>
          <cell r="G2655">
            <v>0</v>
          </cell>
        </row>
        <row r="2656">
          <cell r="A2656" t="str">
            <v>611E94931</v>
          </cell>
          <cell r="C2656" t="str">
            <v>FT</v>
          </cell>
          <cell r="D2656" t="str">
            <v>8' X 8' CONDUIT, TYPE A, 706.05, AS PER PLAN</v>
          </cell>
          <cell r="F2656">
            <v>0</v>
          </cell>
          <cell r="G2656">
            <v>0</v>
          </cell>
        </row>
        <row r="2657">
          <cell r="A2657" t="str">
            <v>611E94936</v>
          </cell>
          <cell r="C2657" t="str">
            <v>FT</v>
          </cell>
          <cell r="D2657" t="str">
            <v>9' X 4' CONDUIT, TYPE A, 706.05</v>
          </cell>
          <cell r="F2657">
            <v>0</v>
          </cell>
          <cell r="G2657">
            <v>0</v>
          </cell>
        </row>
        <row r="2658">
          <cell r="A2658" t="str">
            <v>611E94937</v>
          </cell>
          <cell r="C2658" t="str">
            <v>FT</v>
          </cell>
          <cell r="D2658" t="str">
            <v>9' X 4' CONDUIT, TYPE A, 706.05, AS PER PLAN</v>
          </cell>
          <cell r="F2658">
            <v>0</v>
          </cell>
          <cell r="G2658">
            <v>0</v>
          </cell>
        </row>
        <row r="2659">
          <cell r="A2659" t="str">
            <v>611E94938</v>
          </cell>
          <cell r="C2659" t="str">
            <v>FT</v>
          </cell>
          <cell r="D2659" t="str">
            <v>9' X 5' CONDUIT, TYPE A, 706.05</v>
          </cell>
          <cell r="F2659">
            <v>0</v>
          </cell>
          <cell r="G2659">
            <v>0</v>
          </cell>
        </row>
        <row r="2660">
          <cell r="A2660" t="str">
            <v>611E94939</v>
          </cell>
          <cell r="C2660" t="str">
            <v>FT</v>
          </cell>
          <cell r="D2660" t="str">
            <v>9' X 5' CONDUIT, TYPE A, 706.05, AS PER PLAN</v>
          </cell>
          <cell r="F2660">
            <v>0</v>
          </cell>
          <cell r="G2660">
            <v>0</v>
          </cell>
        </row>
        <row r="2661">
          <cell r="A2661" t="str">
            <v>611E94940</v>
          </cell>
          <cell r="C2661" t="str">
            <v>FT</v>
          </cell>
          <cell r="D2661" t="str">
            <v>9' X 6' CONDUIT, TYPE A, 706.05</v>
          </cell>
          <cell r="F2661">
            <v>0</v>
          </cell>
          <cell r="G2661">
            <v>0</v>
          </cell>
        </row>
        <row r="2662">
          <cell r="A2662" t="str">
            <v>611E94941</v>
          </cell>
          <cell r="C2662" t="str">
            <v>FT</v>
          </cell>
          <cell r="D2662" t="str">
            <v>9' X 6' CONDUIT, TYPE A, 706.05, AS PER PLAN</v>
          </cell>
          <cell r="F2662">
            <v>0</v>
          </cell>
          <cell r="G2662">
            <v>0</v>
          </cell>
        </row>
        <row r="2663">
          <cell r="A2663" t="str">
            <v>611E94942</v>
          </cell>
          <cell r="C2663" t="str">
            <v>FT</v>
          </cell>
          <cell r="D2663" t="str">
            <v>9' X 7' CONDUIT, TYPE A, 706.05</v>
          </cell>
          <cell r="F2663">
            <v>0</v>
          </cell>
          <cell r="G2663">
            <v>0</v>
          </cell>
        </row>
        <row r="2664">
          <cell r="A2664" t="str">
            <v>611E94943</v>
          </cell>
          <cell r="C2664" t="str">
            <v>FT</v>
          </cell>
          <cell r="D2664" t="str">
            <v>9' X 7' CONDUIT, TYPE A, 706.05, AS PER PLAN</v>
          </cell>
          <cell r="F2664">
            <v>0</v>
          </cell>
          <cell r="G2664">
            <v>0</v>
          </cell>
        </row>
        <row r="2665">
          <cell r="A2665" t="str">
            <v>611E94944</v>
          </cell>
          <cell r="C2665" t="str">
            <v>FT</v>
          </cell>
          <cell r="D2665" t="str">
            <v>9' X 8' CONDUIT, TYPE A, 706.05</v>
          </cell>
          <cell r="F2665">
            <v>0</v>
          </cell>
          <cell r="G2665">
            <v>0</v>
          </cell>
        </row>
        <row r="2666">
          <cell r="A2666" t="str">
            <v>611E94945</v>
          </cell>
          <cell r="C2666" t="str">
            <v>FT</v>
          </cell>
          <cell r="D2666" t="str">
            <v>9' X 8' CONDUIT, TYPE A, 706.05, AS PER PLAN</v>
          </cell>
          <cell r="F2666">
            <v>0</v>
          </cell>
          <cell r="G2666">
            <v>0</v>
          </cell>
        </row>
        <row r="2667">
          <cell r="A2667" t="str">
            <v>611E94946</v>
          </cell>
          <cell r="C2667" t="str">
            <v>FT</v>
          </cell>
          <cell r="D2667" t="str">
            <v>9' X 9' CONDUIT, TYPE A, 706.05</v>
          </cell>
          <cell r="F2667">
            <v>0</v>
          </cell>
          <cell r="G2667">
            <v>0</v>
          </cell>
        </row>
        <row r="2668">
          <cell r="A2668" t="str">
            <v>611E94947</v>
          </cell>
          <cell r="C2668" t="str">
            <v>FT</v>
          </cell>
          <cell r="D2668" t="str">
            <v>9' X 9' CONDUIT, TYPE A, 706.05, AS PER PLAN</v>
          </cell>
          <cell r="F2668">
            <v>0</v>
          </cell>
          <cell r="G2668">
            <v>0</v>
          </cell>
        </row>
        <row r="2669">
          <cell r="A2669" t="str">
            <v>611E94980</v>
          </cell>
          <cell r="C2669" t="str">
            <v>FT</v>
          </cell>
          <cell r="D2669" t="str">
            <v>10' X 4' CONDUIT, TYPE A, 706.05</v>
          </cell>
          <cell r="F2669">
            <v>0</v>
          </cell>
          <cell r="G2669">
            <v>0</v>
          </cell>
        </row>
        <row r="2670">
          <cell r="A2670" t="str">
            <v>611E94981</v>
          </cell>
          <cell r="C2670" t="str">
            <v>FT</v>
          </cell>
          <cell r="D2670" t="str">
            <v>10' X 4' CONDUIT, TYPE A, 706.05, AS PER PLAN</v>
          </cell>
          <cell r="F2670">
            <v>0</v>
          </cell>
          <cell r="G2670">
            <v>0</v>
          </cell>
        </row>
        <row r="2671">
          <cell r="A2671" t="str">
            <v>611E95000</v>
          </cell>
          <cell r="C2671" t="str">
            <v>FT</v>
          </cell>
          <cell r="D2671" t="str">
            <v>10' X 5' CONDUIT, TYPE A, 706.05</v>
          </cell>
          <cell r="F2671">
            <v>0</v>
          </cell>
          <cell r="G2671">
            <v>0</v>
          </cell>
        </row>
        <row r="2672">
          <cell r="A2672" t="str">
            <v>611E95001</v>
          </cell>
          <cell r="C2672" t="str">
            <v>FT</v>
          </cell>
          <cell r="D2672" t="str">
            <v>10' X 5' CONDUIT, TYPE A, 706.05, AS PER PLAN</v>
          </cell>
          <cell r="F2672">
            <v>0</v>
          </cell>
          <cell r="G2672">
            <v>0</v>
          </cell>
        </row>
        <row r="2673">
          <cell r="A2673" t="str">
            <v>611E95200</v>
          </cell>
          <cell r="C2673" t="str">
            <v>FT</v>
          </cell>
          <cell r="D2673" t="str">
            <v>10' X 6' CONDUIT, TYPE A, 706.05</v>
          </cell>
          <cell r="F2673">
            <v>0</v>
          </cell>
          <cell r="G2673">
            <v>0</v>
          </cell>
        </row>
        <row r="2674">
          <cell r="A2674" t="str">
            <v>611E95201</v>
          </cell>
          <cell r="C2674" t="str">
            <v>FT</v>
          </cell>
          <cell r="D2674" t="str">
            <v>10' X 6' CONDUIT, TYPE A, 706.05, AS PER PLAN</v>
          </cell>
          <cell r="F2674">
            <v>0</v>
          </cell>
          <cell r="G2674">
            <v>0</v>
          </cell>
        </row>
        <row r="2675">
          <cell r="A2675" t="str">
            <v>611E95400</v>
          </cell>
          <cell r="C2675" t="str">
            <v>FT</v>
          </cell>
          <cell r="D2675" t="str">
            <v>10' X 7' CONDUIT, TYPE A, 706.05</v>
          </cell>
          <cell r="F2675">
            <v>0</v>
          </cell>
          <cell r="G2675">
            <v>0</v>
          </cell>
        </row>
        <row r="2676">
          <cell r="A2676" t="str">
            <v>611E95401</v>
          </cell>
          <cell r="C2676" t="str">
            <v>FT</v>
          </cell>
          <cell r="D2676" t="str">
            <v>10' X 7' CONDUIT, TYPE A, 706.05, AS PER PLAN</v>
          </cell>
          <cell r="F2676">
            <v>0</v>
          </cell>
          <cell r="G2676">
            <v>0</v>
          </cell>
        </row>
        <row r="2677">
          <cell r="A2677" t="str">
            <v>611E95500</v>
          </cell>
          <cell r="C2677" t="str">
            <v>FT</v>
          </cell>
          <cell r="D2677" t="str">
            <v>10' X 8' CONDUIT, TYPE A, 706.05</v>
          </cell>
          <cell r="F2677">
            <v>0</v>
          </cell>
          <cell r="G2677">
            <v>0</v>
          </cell>
        </row>
        <row r="2678">
          <cell r="A2678" t="str">
            <v>611E95501</v>
          </cell>
          <cell r="C2678" t="str">
            <v>FT</v>
          </cell>
          <cell r="D2678" t="str">
            <v>10' X 8' CONDUIT, TYPE A, 706.05, AS PER PLAN</v>
          </cell>
          <cell r="F2678">
            <v>0</v>
          </cell>
          <cell r="G2678">
            <v>0</v>
          </cell>
        </row>
        <row r="2679">
          <cell r="A2679" t="str">
            <v>611E95520</v>
          </cell>
          <cell r="C2679" t="str">
            <v>FT</v>
          </cell>
          <cell r="D2679" t="str">
            <v>10' X 9' CONDUIT, TYPE A, 706.05</v>
          </cell>
          <cell r="F2679">
            <v>0</v>
          </cell>
          <cell r="G2679">
            <v>0</v>
          </cell>
        </row>
        <row r="2680">
          <cell r="A2680" t="str">
            <v>611E95521</v>
          </cell>
          <cell r="C2680" t="str">
            <v>FT</v>
          </cell>
          <cell r="D2680" t="str">
            <v>10' X 9' CONDUIT, TYPE A, 706.05, AS PER PLAN</v>
          </cell>
          <cell r="F2680">
            <v>0</v>
          </cell>
          <cell r="G2680">
            <v>0</v>
          </cell>
        </row>
        <row r="2681">
          <cell r="A2681" t="str">
            <v>611E95524</v>
          </cell>
          <cell r="C2681" t="str">
            <v>FT</v>
          </cell>
          <cell r="D2681" t="str">
            <v>10' X 10' CONDUIT, TYPE A, 706.05</v>
          </cell>
          <cell r="F2681">
            <v>0</v>
          </cell>
          <cell r="G2681">
            <v>0</v>
          </cell>
        </row>
        <row r="2682">
          <cell r="A2682" t="str">
            <v>611E95525</v>
          </cell>
          <cell r="C2682" t="str">
            <v>FT</v>
          </cell>
          <cell r="D2682" t="str">
            <v>10' X 10' CONDUIT, TYPE A, 706.05, AS PER PLAN</v>
          </cell>
          <cell r="F2682">
            <v>0</v>
          </cell>
          <cell r="G2682">
            <v>0</v>
          </cell>
        </row>
        <row r="2683">
          <cell r="A2683" t="str">
            <v>611E95540</v>
          </cell>
          <cell r="C2683" t="str">
            <v>FT</v>
          </cell>
          <cell r="D2683" t="str">
            <v>11' X 4' CONDUIT, TYPE A, 706.05</v>
          </cell>
          <cell r="F2683">
            <v>0</v>
          </cell>
          <cell r="G2683">
            <v>0</v>
          </cell>
        </row>
        <row r="2684">
          <cell r="A2684" t="str">
            <v>611E95541</v>
          </cell>
          <cell r="C2684" t="str">
            <v>FT</v>
          </cell>
          <cell r="D2684" t="str">
            <v>11' X 4' CONDUIT, TYPE A, 706.05, AS PER PLAN</v>
          </cell>
          <cell r="F2684">
            <v>0</v>
          </cell>
          <cell r="G2684">
            <v>0</v>
          </cell>
        </row>
        <row r="2685">
          <cell r="A2685" t="str">
            <v>611E95542</v>
          </cell>
          <cell r="C2685" t="str">
            <v>FT</v>
          </cell>
          <cell r="D2685" t="str">
            <v>11' X 5' CONDUIT, TYPE A, 706.05</v>
          </cell>
          <cell r="F2685">
            <v>0</v>
          </cell>
          <cell r="G2685">
            <v>0</v>
          </cell>
        </row>
        <row r="2686">
          <cell r="A2686" t="str">
            <v>611E95543</v>
          </cell>
          <cell r="C2686" t="str">
            <v>FT</v>
          </cell>
          <cell r="D2686" t="str">
            <v>11' X 5' CONDUIT, TYPE A, 706.05, AS PER PLAN</v>
          </cell>
          <cell r="F2686">
            <v>0</v>
          </cell>
          <cell r="G2686">
            <v>0</v>
          </cell>
        </row>
        <row r="2687">
          <cell r="A2687" t="str">
            <v>611E95544</v>
          </cell>
          <cell r="C2687" t="str">
            <v>FT</v>
          </cell>
          <cell r="D2687" t="str">
            <v>11' X 6' CONDUIT, TYPE A, 706.05</v>
          </cell>
          <cell r="F2687">
            <v>0</v>
          </cell>
          <cell r="G2687">
            <v>0</v>
          </cell>
        </row>
        <row r="2688">
          <cell r="A2688" t="str">
            <v>611E95545</v>
          </cell>
          <cell r="C2688" t="str">
            <v>FT</v>
          </cell>
          <cell r="D2688" t="str">
            <v>11' X 6' CONDUIT, TYPE A, 706.05, AS PER PLAN</v>
          </cell>
          <cell r="F2688">
            <v>0</v>
          </cell>
          <cell r="G2688">
            <v>0</v>
          </cell>
        </row>
        <row r="2689">
          <cell r="A2689" t="str">
            <v>611E95546</v>
          </cell>
          <cell r="B2689">
            <v>0</v>
          </cell>
          <cell r="C2689" t="str">
            <v>FT</v>
          </cell>
          <cell r="D2689" t="str">
            <v>11' X 7' CONDUIT, TYPE A, 706.05</v>
          </cell>
          <cell r="F2689">
            <v>0</v>
          </cell>
          <cell r="G2689">
            <v>0</v>
          </cell>
        </row>
        <row r="2690">
          <cell r="A2690" t="str">
            <v>611E95547</v>
          </cell>
          <cell r="C2690" t="str">
            <v>FT</v>
          </cell>
          <cell r="D2690" t="str">
            <v>11' X 7' CONDUIT, TYPE A, 706.05, AS PER PLAN</v>
          </cell>
          <cell r="F2690">
            <v>0</v>
          </cell>
          <cell r="G2690">
            <v>0</v>
          </cell>
        </row>
        <row r="2691">
          <cell r="A2691" t="str">
            <v>611E95548</v>
          </cell>
          <cell r="C2691" t="str">
            <v>FT</v>
          </cell>
          <cell r="D2691" t="str">
            <v>11' X 8' CONDUIT, TYPE A, 706.05</v>
          </cell>
          <cell r="F2691">
            <v>0</v>
          </cell>
          <cell r="G2691">
            <v>0</v>
          </cell>
        </row>
        <row r="2692">
          <cell r="A2692" t="str">
            <v>611E95549</v>
          </cell>
          <cell r="C2692" t="str">
            <v>FT</v>
          </cell>
          <cell r="D2692" t="str">
            <v>11' X 8' CONDUIT, TYPE A, 706.05, AS PER PLAN</v>
          </cell>
          <cell r="F2692">
            <v>0</v>
          </cell>
          <cell r="G2692">
            <v>0</v>
          </cell>
        </row>
        <row r="2693">
          <cell r="A2693" t="str">
            <v>611E95550</v>
          </cell>
          <cell r="C2693" t="str">
            <v>FT</v>
          </cell>
          <cell r="D2693" t="str">
            <v>11' X 9' CONDUIT, TYPE A, 706.05</v>
          </cell>
          <cell r="F2693">
            <v>0</v>
          </cell>
          <cell r="G2693">
            <v>0</v>
          </cell>
        </row>
        <row r="2694">
          <cell r="A2694" t="str">
            <v>611E95551</v>
          </cell>
          <cell r="C2694" t="str">
            <v>FT</v>
          </cell>
          <cell r="D2694" t="str">
            <v>11' X 9' CONDUIT, TYPE A, 706.05, AS PER PLAN</v>
          </cell>
          <cell r="F2694">
            <v>0</v>
          </cell>
          <cell r="G2694">
            <v>0</v>
          </cell>
        </row>
        <row r="2695">
          <cell r="A2695" t="str">
            <v>611E95552</v>
          </cell>
          <cell r="C2695" t="str">
            <v>FT</v>
          </cell>
          <cell r="D2695" t="str">
            <v>11' X 10' CONDUIT, TYPE A, 706.05</v>
          </cell>
          <cell r="F2695">
            <v>0</v>
          </cell>
          <cell r="G2695">
            <v>0</v>
          </cell>
        </row>
        <row r="2696">
          <cell r="A2696" t="str">
            <v>611E95553</v>
          </cell>
          <cell r="B2696">
            <v>0</v>
          </cell>
          <cell r="C2696" t="str">
            <v>FT</v>
          </cell>
          <cell r="D2696" t="str">
            <v>11' X 10' CONDUIT, TYPE A, 706.05, AS PER PLAN</v>
          </cell>
          <cell r="F2696">
            <v>0</v>
          </cell>
          <cell r="G2696">
            <v>0</v>
          </cell>
        </row>
        <row r="2697">
          <cell r="A2697" t="str">
            <v>611E95554</v>
          </cell>
          <cell r="C2697" t="str">
            <v>FT</v>
          </cell>
          <cell r="D2697" t="str">
            <v>11' X 11' CONDUIT, TYPE A, 706.05</v>
          </cell>
          <cell r="F2697">
            <v>0</v>
          </cell>
          <cell r="G2697">
            <v>0</v>
          </cell>
        </row>
        <row r="2698">
          <cell r="A2698" t="str">
            <v>611E95555</v>
          </cell>
          <cell r="C2698" t="str">
            <v>FT</v>
          </cell>
          <cell r="D2698" t="str">
            <v>11' X 11' CONDUIT, TYPE A, 706.05, AS PER PLAN</v>
          </cell>
          <cell r="F2698">
            <v>0</v>
          </cell>
          <cell r="G2698">
            <v>0</v>
          </cell>
        </row>
        <row r="2699">
          <cell r="A2699" t="str">
            <v>611E95600</v>
          </cell>
          <cell r="C2699" t="str">
            <v>FT</v>
          </cell>
          <cell r="D2699" t="str">
            <v>12' X 4' CONDUIT, TYPE A, 706.05</v>
          </cell>
          <cell r="F2699">
            <v>0</v>
          </cell>
          <cell r="G2699">
            <v>0</v>
          </cell>
        </row>
        <row r="2700">
          <cell r="A2700" t="str">
            <v>611E95601</v>
          </cell>
          <cell r="C2700" t="str">
            <v>FT</v>
          </cell>
          <cell r="D2700" t="str">
            <v>12' X 4' CONDUIT, TYPE A, 706.05, AS PER PLAN</v>
          </cell>
          <cell r="F2700">
            <v>0</v>
          </cell>
          <cell r="G2700">
            <v>0</v>
          </cell>
        </row>
        <row r="2701">
          <cell r="A2701" t="str">
            <v>611E95700</v>
          </cell>
          <cell r="C2701" t="str">
            <v>FT</v>
          </cell>
          <cell r="D2701" t="str">
            <v>12' X 5' CONDUIT, TYPE A, 706.05</v>
          </cell>
          <cell r="F2701">
            <v>0</v>
          </cell>
          <cell r="G2701">
            <v>0</v>
          </cell>
        </row>
        <row r="2702">
          <cell r="A2702" t="str">
            <v>611E95701</v>
          </cell>
          <cell r="C2702" t="str">
            <v>FT</v>
          </cell>
          <cell r="D2702" t="str">
            <v>12' X 5' CONDUIT, TYPE A, 706.05, AS PER PLAN</v>
          </cell>
          <cell r="F2702">
            <v>0</v>
          </cell>
          <cell r="G2702">
            <v>0</v>
          </cell>
        </row>
        <row r="2703">
          <cell r="A2703" t="str">
            <v>611E95800</v>
          </cell>
          <cell r="B2703">
            <v>0</v>
          </cell>
          <cell r="C2703" t="str">
            <v>FT</v>
          </cell>
          <cell r="D2703" t="str">
            <v>12' X 6' CONDUIT, TYPE A, 706.05</v>
          </cell>
          <cell r="F2703">
            <v>0</v>
          </cell>
          <cell r="G2703">
            <v>0</v>
          </cell>
        </row>
        <row r="2704">
          <cell r="A2704" t="str">
            <v>611E95801</v>
          </cell>
          <cell r="B2704">
            <v>0</v>
          </cell>
          <cell r="C2704" t="str">
            <v>FT</v>
          </cell>
          <cell r="D2704" t="str">
            <v>12' X 6' CONDUIT, TYPE A, 706.05, AS PER PLAN</v>
          </cell>
          <cell r="F2704">
            <v>0</v>
          </cell>
          <cell r="G2704">
            <v>0</v>
          </cell>
        </row>
        <row r="2705">
          <cell r="A2705" t="str">
            <v>611E95900</v>
          </cell>
          <cell r="C2705" t="str">
            <v>FT</v>
          </cell>
          <cell r="D2705" t="str">
            <v>12' X 7' CONDUIT, TYPE A, 706.05</v>
          </cell>
          <cell r="F2705">
            <v>0</v>
          </cell>
          <cell r="G2705">
            <v>0</v>
          </cell>
        </row>
        <row r="2706">
          <cell r="A2706" t="str">
            <v>611E95901</v>
          </cell>
          <cell r="C2706" t="str">
            <v>FT</v>
          </cell>
          <cell r="D2706" t="str">
            <v>12' X 7' CONDUIT, TYPE A, 706.05, AS PER PLAN</v>
          </cell>
          <cell r="F2706">
            <v>0</v>
          </cell>
          <cell r="G2706">
            <v>0</v>
          </cell>
        </row>
        <row r="2707">
          <cell r="A2707" t="str">
            <v>611E96000</v>
          </cell>
          <cell r="C2707" t="str">
            <v>FT</v>
          </cell>
          <cell r="D2707" t="str">
            <v>12' X 8' CONDUIT, TYPE A, 706.05</v>
          </cell>
          <cell r="F2707">
            <v>0</v>
          </cell>
          <cell r="G2707">
            <v>0</v>
          </cell>
        </row>
        <row r="2708">
          <cell r="A2708" t="str">
            <v>611E96001</v>
          </cell>
          <cell r="C2708" t="str">
            <v>FT</v>
          </cell>
          <cell r="D2708" t="str">
            <v>12' X 8' CONDUIT, TYPE A, 706.05, AS PER PLAN</v>
          </cell>
          <cell r="F2708">
            <v>0</v>
          </cell>
          <cell r="G2708">
            <v>0</v>
          </cell>
        </row>
        <row r="2709">
          <cell r="A2709" t="str">
            <v>611E96010</v>
          </cell>
          <cell r="C2709" t="str">
            <v>FT</v>
          </cell>
          <cell r="D2709" t="str">
            <v>12' X 9' CONDUIT, TYPE A, 706.05</v>
          </cell>
          <cell r="F2709">
            <v>0</v>
          </cell>
          <cell r="G2709">
            <v>0</v>
          </cell>
        </row>
        <row r="2710">
          <cell r="A2710" t="str">
            <v>611E96011</v>
          </cell>
          <cell r="C2710" t="str">
            <v>FT</v>
          </cell>
          <cell r="D2710" t="str">
            <v>12' X 9' CONDUIT, TYPE A, 706.05, AS PER PLAN</v>
          </cell>
          <cell r="F2710">
            <v>0</v>
          </cell>
          <cell r="G2710">
            <v>0</v>
          </cell>
        </row>
        <row r="2711">
          <cell r="A2711" t="str">
            <v>611E96200</v>
          </cell>
          <cell r="C2711" t="str">
            <v>FT</v>
          </cell>
          <cell r="D2711" t="str">
            <v>12' X 10' CONDUIT, TYPE A, 706.05</v>
          </cell>
          <cell r="F2711">
            <v>0</v>
          </cell>
          <cell r="G2711">
            <v>0</v>
          </cell>
        </row>
        <row r="2712">
          <cell r="A2712" t="str">
            <v>611E96201</v>
          </cell>
          <cell r="C2712" t="str">
            <v>FT</v>
          </cell>
          <cell r="D2712" t="str">
            <v>12' X 10' CONDUIT, TYPE A, 706.05, AS PER PLAN</v>
          </cell>
          <cell r="F2712">
            <v>0</v>
          </cell>
          <cell r="G2712">
            <v>0</v>
          </cell>
        </row>
        <row r="2713">
          <cell r="A2713" t="str">
            <v>611E96210</v>
          </cell>
          <cell r="C2713" t="str">
            <v>FT</v>
          </cell>
          <cell r="D2713" t="str">
            <v>12' X 11' CONDUIT, TYPE A, 706.05</v>
          </cell>
          <cell r="F2713">
            <v>0</v>
          </cell>
          <cell r="G2713">
            <v>0</v>
          </cell>
        </row>
        <row r="2714">
          <cell r="A2714" t="str">
            <v>611E96211</v>
          </cell>
          <cell r="C2714" t="str">
            <v>FT</v>
          </cell>
          <cell r="D2714" t="str">
            <v>12' X 11' CONDUIT, TYPE A, 706.05, AS PER PLAN</v>
          </cell>
          <cell r="F2714">
            <v>0</v>
          </cell>
          <cell r="G2714">
            <v>0</v>
          </cell>
        </row>
        <row r="2715">
          <cell r="A2715" t="str">
            <v>611E96220</v>
          </cell>
          <cell r="C2715" t="str">
            <v>FT</v>
          </cell>
          <cell r="D2715" t="str">
            <v>12' X 12' CONDUIT, TYPE A, 706.05</v>
          </cell>
          <cell r="F2715">
            <v>0</v>
          </cell>
          <cell r="G2715">
            <v>0</v>
          </cell>
        </row>
        <row r="2716">
          <cell r="A2716" t="str">
            <v>611E96221</v>
          </cell>
          <cell r="C2716" t="str">
            <v>FT</v>
          </cell>
          <cell r="D2716" t="str">
            <v>12' X 12' CONDUIT, TYPE A, 706.05, AS PER PLAN</v>
          </cell>
          <cell r="F2716">
            <v>0</v>
          </cell>
          <cell r="G2716">
            <v>0</v>
          </cell>
        </row>
        <row r="2717">
          <cell r="A2717" t="str">
            <v>611E96300</v>
          </cell>
          <cell r="C2717" t="str">
            <v>FT</v>
          </cell>
          <cell r="D2717" t="str">
            <v>14' X 4' CONDUIT, TYPE A, 706.05</v>
          </cell>
          <cell r="F2717">
            <v>0</v>
          </cell>
          <cell r="G2717">
            <v>0</v>
          </cell>
        </row>
        <row r="2718">
          <cell r="A2718" t="str">
            <v>611E96301</v>
          </cell>
          <cell r="C2718" t="str">
            <v>FT</v>
          </cell>
          <cell r="D2718" t="str">
            <v>14' X 4' CONDUIT, TYPE A, 706.05, AS PER PLAN</v>
          </cell>
          <cell r="F2718">
            <v>0</v>
          </cell>
          <cell r="G2718">
            <v>0</v>
          </cell>
        </row>
        <row r="2719">
          <cell r="A2719" t="str">
            <v>611E96310</v>
          </cell>
          <cell r="C2719" t="str">
            <v>FT</v>
          </cell>
          <cell r="D2719" t="str">
            <v>14' X 5' CONDUIT, TYPE A, 706.05</v>
          </cell>
          <cell r="F2719">
            <v>0</v>
          </cell>
          <cell r="G2719">
            <v>0</v>
          </cell>
        </row>
        <row r="2720">
          <cell r="A2720" t="str">
            <v>611E96311</v>
          </cell>
          <cell r="C2720" t="str">
            <v>FT</v>
          </cell>
          <cell r="D2720" t="str">
            <v>14' X 5' CONDUIT, TYPE A, 706.05, AS PER PLAN</v>
          </cell>
          <cell r="F2720">
            <v>0</v>
          </cell>
          <cell r="G2720">
            <v>0</v>
          </cell>
        </row>
        <row r="2721">
          <cell r="A2721" t="str">
            <v>611E96314</v>
          </cell>
          <cell r="B2721">
            <v>0</v>
          </cell>
          <cell r="C2721" t="str">
            <v>EACH</v>
          </cell>
          <cell r="D2721" t="str">
            <v>CATCH BASIN, NO. 4 WITH SUMP</v>
          </cell>
          <cell r="F2721">
            <v>0</v>
          </cell>
          <cell r="G2721">
            <v>0</v>
          </cell>
        </row>
        <row r="2722">
          <cell r="A2722" t="str">
            <v>611E96315</v>
          </cell>
          <cell r="C2722" t="str">
            <v>FT</v>
          </cell>
          <cell r="D2722" t="str">
            <v>14' X 6' CONDUIT, TYPE A, 706.05, AS PER PLAN</v>
          </cell>
          <cell r="F2722">
            <v>0</v>
          </cell>
          <cell r="G2722">
            <v>0</v>
          </cell>
        </row>
        <row r="2723">
          <cell r="A2723" t="str">
            <v>611E96320</v>
          </cell>
          <cell r="C2723" t="str">
            <v>FT</v>
          </cell>
          <cell r="D2723" t="str">
            <v>14' X 7' CONDUIT, TYPE A, 706.05</v>
          </cell>
          <cell r="F2723">
            <v>0</v>
          </cell>
          <cell r="G2723">
            <v>0</v>
          </cell>
        </row>
        <row r="2724">
          <cell r="A2724" t="str">
            <v>611E96321</v>
          </cell>
          <cell r="C2724" t="str">
            <v>FT</v>
          </cell>
          <cell r="D2724" t="str">
            <v>14' X 7' CONDUIT, TYPE A, 706.05, AS PER PLAN</v>
          </cell>
          <cell r="F2724">
            <v>0</v>
          </cell>
          <cell r="G2724">
            <v>0</v>
          </cell>
        </row>
        <row r="2725">
          <cell r="A2725" t="str">
            <v>611E96330</v>
          </cell>
          <cell r="C2725" t="str">
            <v>FT</v>
          </cell>
          <cell r="D2725" t="str">
            <v>14' X 8' CONDUIT, TYPE A, 706.05</v>
          </cell>
          <cell r="F2725">
            <v>0</v>
          </cell>
          <cell r="G2725">
            <v>0</v>
          </cell>
        </row>
        <row r="2726">
          <cell r="A2726" t="str">
            <v>611E96331</v>
          </cell>
          <cell r="B2726">
            <v>0</v>
          </cell>
          <cell r="C2726" t="str">
            <v>EACH</v>
          </cell>
          <cell r="D2726" t="str">
            <v>CATCH BASIN, NO. 4A WITH E GRATE</v>
          </cell>
          <cell r="F2726">
            <v>0</v>
          </cell>
          <cell r="G2726">
            <v>0</v>
          </cell>
        </row>
        <row r="2727">
          <cell r="A2727" t="str">
            <v>611E96334</v>
          </cell>
          <cell r="C2727" t="str">
            <v>FT</v>
          </cell>
          <cell r="D2727" t="str">
            <v>14' X 9' CONDUIT, TYPE A, 706.05</v>
          </cell>
          <cell r="F2727">
            <v>0</v>
          </cell>
          <cell r="G2727">
            <v>0</v>
          </cell>
        </row>
        <row r="2728">
          <cell r="A2728" t="str">
            <v>611E96335</v>
          </cell>
          <cell r="C2728" t="str">
            <v>FT</v>
          </cell>
          <cell r="D2728" t="str">
            <v>14' X 9' CONDUIT, TYPE A, 706.05, AS PER PLAN</v>
          </cell>
          <cell r="F2728">
            <v>0</v>
          </cell>
          <cell r="G2728">
            <v>0</v>
          </cell>
        </row>
        <row r="2729">
          <cell r="A2729" t="str">
            <v>611E96338</v>
          </cell>
          <cell r="C2729" t="str">
            <v>FT</v>
          </cell>
          <cell r="D2729" t="str">
            <v>14' X 10' CONDUIT, TYPE A, 706.05</v>
          </cell>
          <cell r="F2729">
            <v>0</v>
          </cell>
          <cell r="G2729">
            <v>0</v>
          </cell>
        </row>
        <row r="2730">
          <cell r="A2730" t="str">
            <v>611E96339</v>
          </cell>
          <cell r="C2730" t="str">
            <v>FT</v>
          </cell>
          <cell r="D2730" t="str">
            <v>14' X 10' CONDUIT, TYPE A, 706.05, AS PER PLAN</v>
          </cell>
          <cell r="F2730">
            <v>0</v>
          </cell>
          <cell r="G2730">
            <v>0</v>
          </cell>
        </row>
        <row r="2731">
          <cell r="A2731" t="str">
            <v>611E96390</v>
          </cell>
          <cell r="C2731" t="str">
            <v>FT</v>
          </cell>
          <cell r="D2731" t="str">
            <v>16' X 4' CONDUIT, TYPE A, 706.05</v>
          </cell>
          <cell r="F2731">
            <v>0</v>
          </cell>
          <cell r="G2731">
            <v>0</v>
          </cell>
        </row>
        <row r="2732">
          <cell r="A2732" t="str">
            <v>611E96391</v>
          </cell>
          <cell r="C2732" t="str">
            <v>FT</v>
          </cell>
          <cell r="D2732" t="str">
            <v>16' X 4' CONDUIT, TYPE A, 706.05, AS PER PLAN</v>
          </cell>
          <cell r="F2732">
            <v>0</v>
          </cell>
          <cell r="G2732">
            <v>0</v>
          </cell>
        </row>
        <row r="2733">
          <cell r="A2733" t="str">
            <v>611E96400</v>
          </cell>
          <cell r="B2733">
            <v>0</v>
          </cell>
          <cell r="C2733" t="str">
            <v>EACH</v>
          </cell>
          <cell r="D2733" t="str">
            <v>CATCH BASIN, NO. 5 WITH SUMP</v>
          </cell>
          <cell r="F2733">
            <v>0</v>
          </cell>
          <cell r="G2733">
            <v>0</v>
          </cell>
        </row>
        <row r="2734">
          <cell r="A2734" t="str">
            <v>611E96401</v>
          </cell>
          <cell r="B2734">
            <v>0</v>
          </cell>
          <cell r="C2734" t="str">
            <v>EACH</v>
          </cell>
          <cell r="D2734" t="str">
            <v>CATCH BASIN, NO. 5 WITHOUT APRON</v>
          </cell>
          <cell r="F2734">
            <v>0</v>
          </cell>
          <cell r="G2734">
            <v>0</v>
          </cell>
        </row>
        <row r="2735">
          <cell r="A2735" t="str">
            <v>611E96440</v>
          </cell>
          <cell r="C2735" t="str">
            <v>FT</v>
          </cell>
          <cell r="D2735" t="str">
            <v>16' X 6' CONDUIT, TYPE A, 706.05</v>
          </cell>
          <cell r="F2735">
            <v>0</v>
          </cell>
          <cell r="G2735">
            <v>0</v>
          </cell>
        </row>
        <row r="2736">
          <cell r="A2736" t="str">
            <v>611E96441</v>
          </cell>
          <cell r="C2736" t="str">
            <v>FT</v>
          </cell>
          <cell r="D2736" t="str">
            <v>16' X 6' CONDUIT, TYPE A, 706.05, AS PER PLAN</v>
          </cell>
          <cell r="F2736">
            <v>0</v>
          </cell>
          <cell r="G2736">
            <v>0</v>
          </cell>
        </row>
        <row r="2737">
          <cell r="A2737" t="str">
            <v>611E96448</v>
          </cell>
          <cell r="C2737" t="str">
            <v>FT</v>
          </cell>
          <cell r="D2737" t="str">
            <v>16' X 7' CONDUIT, TYPE A, 706.05</v>
          </cell>
          <cell r="F2737">
            <v>0</v>
          </cell>
          <cell r="G2737">
            <v>0</v>
          </cell>
        </row>
        <row r="2738">
          <cell r="A2738" t="str">
            <v>611E96449</v>
          </cell>
          <cell r="C2738" t="str">
            <v>FT</v>
          </cell>
          <cell r="D2738" t="str">
            <v>16' X 7' CONDUIT, TYPE A, 706.05, AS PER PLAN</v>
          </cell>
          <cell r="F2738">
            <v>0</v>
          </cell>
          <cell r="G2738">
            <v>0</v>
          </cell>
        </row>
        <row r="2739">
          <cell r="A2739" t="str">
            <v>611E96450</v>
          </cell>
          <cell r="C2739" t="str">
            <v>FT</v>
          </cell>
          <cell r="D2739" t="str">
            <v>16' X 8' CONDUIT, TYPE A, 706.05</v>
          </cell>
          <cell r="F2739">
            <v>0</v>
          </cell>
          <cell r="G2739">
            <v>0</v>
          </cell>
        </row>
        <row r="2740">
          <cell r="A2740" t="str">
            <v>611E96451</v>
          </cell>
          <cell r="C2740" t="str">
            <v>FT</v>
          </cell>
          <cell r="D2740" t="str">
            <v>16' X 8' CONDUIT, TYPE A, 706.05, AS PER PLAN</v>
          </cell>
          <cell r="F2740">
            <v>0</v>
          </cell>
          <cell r="G2740">
            <v>0</v>
          </cell>
        </row>
        <row r="2741">
          <cell r="A2741" t="str">
            <v>611E96454</v>
          </cell>
          <cell r="C2741" t="str">
            <v>FT</v>
          </cell>
          <cell r="D2741" t="str">
            <v>16' X 9' CONDUIT, TYPE A, 706.05</v>
          </cell>
          <cell r="F2741">
            <v>0</v>
          </cell>
          <cell r="G2741">
            <v>0</v>
          </cell>
        </row>
        <row r="2742">
          <cell r="A2742" t="str">
            <v>611E96455</v>
          </cell>
          <cell r="C2742" t="str">
            <v>FT</v>
          </cell>
          <cell r="D2742" t="str">
            <v>16' X 9' CONDUIT, TYPE A, 706.05, AS PER PLAN</v>
          </cell>
          <cell r="F2742">
            <v>0</v>
          </cell>
          <cell r="G2742">
            <v>0</v>
          </cell>
        </row>
        <row r="2743">
          <cell r="A2743" t="str">
            <v>611E96456</v>
          </cell>
          <cell r="C2743" t="str">
            <v>FT</v>
          </cell>
          <cell r="D2743" t="str">
            <v>16' X 10' CONDUIT, TYPE A, 706.05</v>
          </cell>
          <cell r="F2743">
            <v>0</v>
          </cell>
          <cell r="G2743">
            <v>0</v>
          </cell>
        </row>
        <row r="2744">
          <cell r="A2744" t="str">
            <v>611E96457</v>
          </cell>
          <cell r="C2744" t="str">
            <v>FT</v>
          </cell>
          <cell r="D2744" t="str">
            <v>16' X 10' CONDUIT, TYPE A, 706.05, AS PER PLAN</v>
          </cell>
          <cell r="F2744">
            <v>0</v>
          </cell>
          <cell r="G2744">
            <v>0</v>
          </cell>
        </row>
        <row r="2745">
          <cell r="A2745" t="str">
            <v>611E96460</v>
          </cell>
          <cell r="C2745" t="str">
            <v>FT</v>
          </cell>
          <cell r="D2745" t="str">
            <v>20' X 10' CONDUIT, TYPE A, 706.05</v>
          </cell>
          <cell r="F2745">
            <v>0</v>
          </cell>
          <cell r="G2745">
            <v>0</v>
          </cell>
        </row>
        <row r="2746">
          <cell r="A2746" t="str">
            <v>611E96461</v>
          </cell>
          <cell r="C2746" t="str">
            <v>FT</v>
          </cell>
          <cell r="D2746" t="str">
            <v>20' X 10' CONDUIT, TYPE A, 706.05, AS PER PLAN</v>
          </cell>
          <cell r="F2746">
            <v>0</v>
          </cell>
          <cell r="G2746">
            <v>0</v>
          </cell>
        </row>
        <row r="2747">
          <cell r="A2747" t="str">
            <v>611E96470</v>
          </cell>
          <cell r="B2747">
            <v>0</v>
          </cell>
          <cell r="C2747" t="str">
            <v>EACH</v>
          </cell>
          <cell r="D2747" t="str">
            <v>CATCH BASIN, NO. 7</v>
          </cell>
          <cell r="F2747">
            <v>0</v>
          </cell>
          <cell r="G2747">
            <v>0</v>
          </cell>
        </row>
        <row r="2748">
          <cell r="A2748" t="str">
            <v>611E96471</v>
          </cell>
          <cell r="C2748" t="str">
            <v>FT</v>
          </cell>
          <cell r="D2748" t="str">
            <v>18' X 7' CONDUIT, TYPE A, 706.05, AS PER PLAN</v>
          </cell>
          <cell r="F2748">
            <v>0</v>
          </cell>
          <cell r="G2748">
            <v>0</v>
          </cell>
        </row>
        <row r="2749">
          <cell r="A2749" t="str">
            <v>611E96474</v>
          </cell>
          <cell r="C2749" t="str">
            <v>FT</v>
          </cell>
          <cell r="D2749" t="str">
            <v>18' X 4' CONDUIT, TYPE A, 706.05</v>
          </cell>
          <cell r="F2749">
            <v>0</v>
          </cell>
          <cell r="G2749">
            <v>0</v>
          </cell>
        </row>
        <row r="2750">
          <cell r="A2750" t="str">
            <v>611E96475</v>
          </cell>
          <cell r="C2750" t="str">
            <v>FT</v>
          </cell>
          <cell r="D2750" t="str">
            <v>18' X 4' CONDUIT, TYPE A, 706.05, AS PER PLAN</v>
          </cell>
          <cell r="F2750">
            <v>0</v>
          </cell>
          <cell r="G2750">
            <v>0</v>
          </cell>
        </row>
        <row r="2751">
          <cell r="A2751" t="str">
            <v>611E96476</v>
          </cell>
          <cell r="C2751" t="str">
            <v>FT</v>
          </cell>
          <cell r="D2751" t="str">
            <v>18' X 5' CONDUIT, TYPE A, 706.05</v>
          </cell>
          <cell r="F2751">
            <v>0</v>
          </cell>
          <cell r="G2751">
            <v>0</v>
          </cell>
        </row>
        <row r="2752">
          <cell r="A2752" t="str">
            <v>611E96477</v>
          </cell>
          <cell r="B2752">
            <v>0</v>
          </cell>
          <cell r="C2752" t="str">
            <v>EACH</v>
          </cell>
          <cell r="D2752" t="str">
            <v>CATCH BASIN, NO. 8 WITH SUMP</v>
          </cell>
          <cell r="F2752">
            <v>0</v>
          </cell>
          <cell r="G2752">
            <v>0</v>
          </cell>
        </row>
        <row r="2753">
          <cell r="A2753" t="str">
            <v>611E96478</v>
          </cell>
          <cell r="C2753" t="str">
            <v>FT</v>
          </cell>
          <cell r="D2753" t="str">
            <v>18' X 6' CONDUIT, TYPE A, 706.05</v>
          </cell>
          <cell r="F2753">
            <v>0</v>
          </cell>
          <cell r="G2753">
            <v>0</v>
          </cell>
        </row>
        <row r="2754">
          <cell r="A2754" t="str">
            <v>611E96479</v>
          </cell>
          <cell r="C2754" t="str">
            <v>FT</v>
          </cell>
          <cell r="D2754" t="str">
            <v>18' X 6' CONDUIT, TYPE A, 706.05, AS PER PLAN</v>
          </cell>
          <cell r="F2754">
            <v>0</v>
          </cell>
          <cell r="G2754">
            <v>0</v>
          </cell>
        </row>
        <row r="2755">
          <cell r="A2755" t="str">
            <v>611E96480</v>
          </cell>
          <cell r="C2755" t="str">
            <v>FT</v>
          </cell>
          <cell r="D2755" t="str">
            <v>18' X 8' CONDUIT, TYPE A, 706.05</v>
          </cell>
          <cell r="F2755">
            <v>0</v>
          </cell>
          <cell r="G2755">
            <v>0</v>
          </cell>
        </row>
        <row r="2756">
          <cell r="A2756" t="str">
            <v>611E96481</v>
          </cell>
          <cell r="C2756" t="str">
            <v>FT</v>
          </cell>
          <cell r="D2756" t="str">
            <v>18' X 8' CONDUIT, TYPE A, 706.05, AS PER PLAN</v>
          </cell>
          <cell r="F2756">
            <v>0</v>
          </cell>
          <cell r="G2756">
            <v>0</v>
          </cell>
        </row>
        <row r="2757">
          <cell r="A2757" t="str">
            <v>611E96482</v>
          </cell>
          <cell r="C2757" t="str">
            <v>FT</v>
          </cell>
          <cell r="D2757" t="str">
            <v>18' X 9' CONDUIT, TYPE A, 706.05</v>
          </cell>
          <cell r="F2757">
            <v>0</v>
          </cell>
          <cell r="G2757">
            <v>0</v>
          </cell>
        </row>
        <row r="2758">
          <cell r="A2758" t="str">
            <v>611E96483</v>
          </cell>
          <cell r="C2758" t="str">
            <v>FT</v>
          </cell>
          <cell r="D2758" t="str">
            <v>18' X 9' CONDUIT, TYPE A, 706.05, AS PER PLAN</v>
          </cell>
          <cell r="F2758">
            <v>0</v>
          </cell>
          <cell r="G2758">
            <v>0</v>
          </cell>
        </row>
        <row r="2759">
          <cell r="A2759" t="str">
            <v>611E96484</v>
          </cell>
          <cell r="B2759">
            <v>0</v>
          </cell>
          <cell r="C2759" t="str">
            <v>EACH</v>
          </cell>
          <cell r="D2759" t="str">
            <v>CATCH BASIN, NO. 2-2A, AS PER PLAN</v>
          </cell>
          <cell r="F2759">
            <v>0</v>
          </cell>
          <cell r="G2759">
            <v>0</v>
          </cell>
        </row>
        <row r="2760">
          <cell r="A2760" t="str">
            <v>611E96485</v>
          </cell>
          <cell r="B2760">
            <v>0</v>
          </cell>
          <cell r="C2760" t="str">
            <v>EACH</v>
          </cell>
          <cell r="D2760" t="str">
            <v>CATCH BASIN, NO. 2-2A WITH SUMP</v>
          </cell>
          <cell r="F2760">
            <v>0</v>
          </cell>
          <cell r="G2760">
            <v>0</v>
          </cell>
        </row>
        <row r="2761">
          <cell r="A2761" t="str">
            <v>611E96486</v>
          </cell>
          <cell r="C2761" t="str">
            <v>FT</v>
          </cell>
          <cell r="D2761" t="str">
            <v>20' X 7' CONDUIT, TYPE A, 706.05</v>
          </cell>
          <cell r="F2761">
            <v>0</v>
          </cell>
          <cell r="G2761">
            <v>0</v>
          </cell>
        </row>
        <row r="2762">
          <cell r="A2762" t="str">
            <v>611E96487</v>
          </cell>
          <cell r="C2762" t="str">
            <v>FT</v>
          </cell>
          <cell r="D2762" t="str">
            <v>20' X 7' CONDUIT, TYPE A, 706.05, AS PER PLAN</v>
          </cell>
          <cell r="F2762">
            <v>0</v>
          </cell>
          <cell r="G2762">
            <v>0</v>
          </cell>
        </row>
        <row r="2763">
          <cell r="A2763" t="str">
            <v>611E96488</v>
          </cell>
          <cell r="C2763" t="str">
            <v>FT</v>
          </cell>
          <cell r="D2763" t="str">
            <v>20' X 5' CONDUIT, TYPE A, 706.05</v>
          </cell>
          <cell r="F2763">
            <v>0</v>
          </cell>
          <cell r="G2763">
            <v>0</v>
          </cell>
        </row>
        <row r="2764">
          <cell r="A2764" t="str">
            <v>611E96489</v>
          </cell>
          <cell r="C2764" t="str">
            <v>FT</v>
          </cell>
          <cell r="D2764" t="str">
            <v>20' X 5' CONDUIT, TYPE A, 706.05, AS PER PLAN</v>
          </cell>
          <cell r="F2764">
            <v>0</v>
          </cell>
          <cell r="G2764">
            <v>0</v>
          </cell>
        </row>
        <row r="2765">
          <cell r="A2765" t="str">
            <v>611E96490</v>
          </cell>
          <cell r="C2765" t="str">
            <v>FT</v>
          </cell>
          <cell r="D2765" t="str">
            <v>20' X 9' CONDUIT, TYPE A, 706.05</v>
          </cell>
          <cell r="F2765">
            <v>0</v>
          </cell>
          <cell r="G2765">
            <v>0</v>
          </cell>
        </row>
        <row r="2766">
          <cell r="A2766" t="str">
            <v>611E96491</v>
          </cell>
          <cell r="C2766" t="str">
            <v>FT</v>
          </cell>
          <cell r="D2766" t="str">
            <v>20' X 9' CONDUIT, TYPE A, 706.05, AS PER PLAN</v>
          </cell>
          <cell r="F2766">
            <v>0</v>
          </cell>
          <cell r="G2766">
            <v>0</v>
          </cell>
        </row>
        <row r="2767">
          <cell r="A2767" t="str">
            <v>611E96492</v>
          </cell>
          <cell r="C2767" t="str">
            <v>FT</v>
          </cell>
          <cell r="D2767" t="str">
            <v>20' X 4' CONDUIT, TYPE A, 706.05</v>
          </cell>
          <cell r="F2767">
            <v>0</v>
          </cell>
          <cell r="G2767">
            <v>0</v>
          </cell>
        </row>
        <row r="2768">
          <cell r="A2768" t="str">
            <v>611E96493</v>
          </cell>
          <cell r="C2768" t="str">
            <v>FT</v>
          </cell>
          <cell r="D2768" t="str">
            <v>20' X 4' CONDUIT, TYPE A, 706.05, AS PER PLAN</v>
          </cell>
          <cell r="F2768">
            <v>0</v>
          </cell>
          <cell r="G2768">
            <v>0</v>
          </cell>
        </row>
        <row r="2769">
          <cell r="A2769" t="str">
            <v>611E96496</v>
          </cell>
          <cell r="C2769" t="str">
            <v>FT</v>
          </cell>
          <cell r="D2769" t="str">
            <v>20' X 6' CONDUIT, TYPE A, 706.05</v>
          </cell>
          <cell r="F2769">
            <v>0</v>
          </cell>
          <cell r="G2769">
            <v>0</v>
          </cell>
        </row>
        <row r="2770">
          <cell r="A2770" t="str">
            <v>611E96497</v>
          </cell>
          <cell r="C2770" t="str">
            <v>FT</v>
          </cell>
          <cell r="D2770" t="str">
            <v>20' X 6' CONDUIT, TYPE A, 706.05, AS PER PLAN</v>
          </cell>
          <cell r="F2770">
            <v>0</v>
          </cell>
          <cell r="G2770">
            <v>0</v>
          </cell>
        </row>
        <row r="2771">
          <cell r="A2771" t="str">
            <v>611E96498</v>
          </cell>
          <cell r="C2771" t="str">
            <v>FT</v>
          </cell>
          <cell r="D2771" t="str">
            <v>20' X 8' CONDUIT, TYPE A, 706.05</v>
          </cell>
          <cell r="F2771">
            <v>0</v>
          </cell>
          <cell r="G2771">
            <v>0</v>
          </cell>
        </row>
        <row r="2772">
          <cell r="A2772" t="str">
            <v>611E96499</v>
          </cell>
          <cell r="C2772" t="str">
            <v>FT</v>
          </cell>
          <cell r="D2772" t="str">
            <v>20' X 8' CONDUIT, TYPE A, 706.05, AS PER PLAN</v>
          </cell>
          <cell r="F2772">
            <v>0</v>
          </cell>
          <cell r="G2772">
            <v>0</v>
          </cell>
        </row>
        <row r="2773">
          <cell r="A2773" t="str">
            <v>611E96500</v>
          </cell>
          <cell r="C2773" t="str">
            <v>FT</v>
          </cell>
          <cell r="D2773" t="str">
            <v>CONDUIT RECONSTRUCTED</v>
          </cell>
          <cell r="F2773">
            <v>1</v>
          </cell>
          <cell r="G2773" t="str">
            <v>SPECIFY TYPE AND SIZE</v>
          </cell>
        </row>
        <row r="2774">
          <cell r="A2774" t="str">
            <v>611E96550</v>
          </cell>
          <cell r="C2774" t="str">
            <v>FT</v>
          </cell>
          <cell r="D2774" t="str">
            <v>FIELD PAVING OF EXISTING PIPE</v>
          </cell>
          <cell r="F2774">
            <v>1</v>
          </cell>
          <cell r="G2774">
            <v>0</v>
          </cell>
        </row>
        <row r="2775">
          <cell r="A2775" t="str">
            <v>611E96551</v>
          </cell>
          <cell r="C2775" t="str">
            <v>FT</v>
          </cell>
          <cell r="D2775" t="str">
            <v>FIELD PAVING OF EXISTING PIPE, AS PER PLAN</v>
          </cell>
          <cell r="F2775">
            <v>1</v>
          </cell>
          <cell r="G2775">
            <v>0</v>
          </cell>
        </row>
        <row r="2776">
          <cell r="A2776" t="str">
            <v>611E96560</v>
          </cell>
          <cell r="C2776" t="str">
            <v>FT</v>
          </cell>
          <cell r="D2776" t="str">
            <v>CONDUIT, FIELD PAVING OF PIPE</v>
          </cell>
          <cell r="F2776">
            <v>1</v>
          </cell>
          <cell r="G2776">
            <v>0</v>
          </cell>
        </row>
        <row r="2777">
          <cell r="A2777" t="str">
            <v>611E96600</v>
          </cell>
          <cell r="C2777" t="str">
            <v>FT</v>
          </cell>
          <cell r="D2777" t="str">
            <v>CONDUIT, BORED OR JACKED</v>
          </cell>
          <cell r="F2777">
            <v>1</v>
          </cell>
          <cell r="G2777" t="str">
            <v>SPECIFY TYPE AND SIZE</v>
          </cell>
        </row>
        <row r="2778">
          <cell r="A2778" t="str">
            <v>611E96601</v>
          </cell>
          <cell r="C2778" t="str">
            <v>FT</v>
          </cell>
          <cell r="D2778" t="str">
            <v>CONDUIT, BORED OR JACKED, AS PER PLAN</v>
          </cell>
          <cell r="F2778">
            <v>1</v>
          </cell>
          <cell r="G2778">
            <v>0</v>
          </cell>
        </row>
        <row r="2779">
          <cell r="A2779" t="str">
            <v>611E96650</v>
          </cell>
          <cell r="B2779" t="str">
            <v>Y</v>
          </cell>
          <cell r="C2779" t="str">
            <v>EACH</v>
          </cell>
          <cell r="D2779" t="str">
            <v>CATCH BASIN, NO. 2-6, AS PER PLAN</v>
          </cell>
          <cell r="F2779">
            <v>0</v>
          </cell>
          <cell r="G2779">
            <v>0</v>
          </cell>
        </row>
        <row r="2780">
          <cell r="A2780" t="str">
            <v>611E97000</v>
          </cell>
          <cell r="C2780" t="str">
            <v>FT</v>
          </cell>
          <cell r="D2780" t="str">
            <v>SLOTTED DRAIN, TYPE 1</v>
          </cell>
          <cell r="F2780">
            <v>1</v>
          </cell>
          <cell r="G2780">
            <v>0</v>
          </cell>
        </row>
        <row r="2781">
          <cell r="A2781" t="str">
            <v>611E97001</v>
          </cell>
          <cell r="C2781" t="str">
            <v>FT</v>
          </cell>
          <cell r="D2781" t="str">
            <v>SLOTTED DRAIN, TYPE 1, AS PER PLAN</v>
          </cell>
          <cell r="F2781">
            <v>1</v>
          </cell>
          <cell r="G2781" t="str">
            <v>SPECIFY SIZE</v>
          </cell>
        </row>
        <row r="2782">
          <cell r="A2782" t="str">
            <v>611E97010</v>
          </cell>
          <cell r="C2782" t="str">
            <v>FT</v>
          </cell>
          <cell r="D2782" t="str">
            <v>SLOTTED DRAIN, TYPE 2</v>
          </cell>
          <cell r="F2782">
            <v>1</v>
          </cell>
          <cell r="G2782">
            <v>0</v>
          </cell>
        </row>
        <row r="2783">
          <cell r="A2783" t="str">
            <v>611E97011</v>
          </cell>
          <cell r="C2783" t="str">
            <v>FT</v>
          </cell>
          <cell r="D2783" t="str">
            <v>SLOTTED DRAIN, TYPE 2, AS PER PLAN</v>
          </cell>
          <cell r="F2783">
            <v>1</v>
          </cell>
          <cell r="G2783">
            <v>0</v>
          </cell>
        </row>
        <row r="2784">
          <cell r="A2784" t="str">
            <v>611E97100</v>
          </cell>
          <cell r="B2784" t="str">
            <v>Y</v>
          </cell>
          <cell r="C2784" t="str">
            <v>EACH</v>
          </cell>
          <cell r="D2784" t="str">
            <v>CATCH BASIN RECONSTRUCTED TO GRADE</v>
          </cell>
          <cell r="F2784">
            <v>0</v>
          </cell>
          <cell r="G2784">
            <v>0</v>
          </cell>
        </row>
        <row r="2785">
          <cell r="A2785" t="str">
            <v>611E97200</v>
          </cell>
          <cell r="C2785" t="str">
            <v>EACH</v>
          </cell>
          <cell r="D2785" t="str">
            <v>CONDUIT, MISC.:</v>
          </cell>
          <cell r="F2785">
            <v>1</v>
          </cell>
          <cell r="G2785">
            <v>0</v>
          </cell>
        </row>
        <row r="2786">
          <cell r="A2786" t="str">
            <v>611E97300</v>
          </cell>
          <cell r="C2786" t="str">
            <v>LS</v>
          </cell>
          <cell r="D2786" t="str">
            <v>CONDUIT, MISC.:</v>
          </cell>
          <cell r="F2786">
            <v>1</v>
          </cell>
          <cell r="G2786">
            <v>0</v>
          </cell>
        </row>
        <row r="2787">
          <cell r="A2787" t="str">
            <v>611E97400</v>
          </cell>
          <cell r="C2787" t="str">
            <v>FT</v>
          </cell>
          <cell r="D2787" t="str">
            <v>CONDUIT, MISC.:</v>
          </cell>
          <cell r="F2787">
            <v>1</v>
          </cell>
          <cell r="G2787">
            <v>0</v>
          </cell>
        </row>
        <row r="2788">
          <cell r="A2788" t="str">
            <v>611E97500</v>
          </cell>
          <cell r="C2788" t="str">
            <v>SY</v>
          </cell>
          <cell r="D2788" t="str">
            <v>CONDUIT, MISC.:</v>
          </cell>
          <cell r="F2788">
            <v>1</v>
          </cell>
          <cell r="G2788">
            <v>0</v>
          </cell>
        </row>
        <row r="2789">
          <cell r="A2789" t="str">
            <v>611E97600</v>
          </cell>
          <cell r="C2789" t="str">
            <v>CY</v>
          </cell>
          <cell r="D2789" t="str">
            <v>CONDUIT, MISC.:</v>
          </cell>
          <cell r="F2789">
            <v>1</v>
          </cell>
          <cell r="G2789">
            <v>0</v>
          </cell>
        </row>
        <row r="2790">
          <cell r="A2790" t="str">
            <v>611E97700</v>
          </cell>
          <cell r="C2790" t="str">
            <v>SF</v>
          </cell>
          <cell r="D2790" t="str">
            <v>CONDUIT, MISC.:</v>
          </cell>
          <cell r="F2790">
            <v>1</v>
          </cell>
          <cell r="G2790">
            <v>0</v>
          </cell>
        </row>
        <row r="2791">
          <cell r="A2791" t="str">
            <v>611E97800</v>
          </cell>
          <cell r="B2791" t="str">
            <v>Y</v>
          </cell>
          <cell r="C2791" t="str">
            <v>EACH</v>
          </cell>
          <cell r="D2791" t="str">
            <v>CATCH BASIN, MISC.:</v>
          </cell>
          <cell r="F2791">
            <v>0</v>
          </cell>
          <cell r="G2791" t="str">
            <v>DESIGN BUILD PROJECTS ONLY</v>
          </cell>
        </row>
        <row r="2792">
          <cell r="A2792" t="str">
            <v>611E97910</v>
          </cell>
          <cell r="B2792" t="str">
            <v>Y</v>
          </cell>
          <cell r="C2792" t="str">
            <v>EACH</v>
          </cell>
          <cell r="D2792" t="str">
            <v>INLET, SIDE DITCH</v>
          </cell>
          <cell r="F2792">
            <v>0</v>
          </cell>
          <cell r="G2792">
            <v>0</v>
          </cell>
        </row>
        <row r="2793">
          <cell r="A2793" t="str">
            <v>611E98010</v>
          </cell>
          <cell r="C2793" t="str">
            <v>EACH</v>
          </cell>
          <cell r="D2793" t="str">
            <v>CONCRETE BARRIER (TYPE D) INLET</v>
          </cell>
          <cell r="F2793">
            <v>0</v>
          </cell>
          <cell r="G2793">
            <v>0</v>
          </cell>
        </row>
        <row r="2794">
          <cell r="A2794" t="str">
            <v>611E98011</v>
          </cell>
          <cell r="C2794" t="str">
            <v>EACH</v>
          </cell>
          <cell r="D2794" t="str">
            <v>CONCRETE BARRIER (TYPE D) INLET, AS PER PLAN</v>
          </cell>
          <cell r="F2794">
            <v>0</v>
          </cell>
          <cell r="G2794">
            <v>0</v>
          </cell>
        </row>
        <row r="2795">
          <cell r="A2795" t="str">
            <v>611E98150</v>
          </cell>
          <cell r="C2795" t="str">
            <v>EACH</v>
          </cell>
          <cell r="D2795" t="str">
            <v>CATCH BASIN, NO. 3</v>
          </cell>
          <cell r="F2795">
            <v>0</v>
          </cell>
          <cell r="G2795">
            <v>0</v>
          </cell>
        </row>
        <row r="2796">
          <cell r="A2796" t="str">
            <v>611E98151</v>
          </cell>
          <cell r="C2796" t="str">
            <v>EACH</v>
          </cell>
          <cell r="D2796" t="str">
            <v>CATCH BASIN, NO. 3, AS PER PLAN</v>
          </cell>
          <cell r="F2796">
            <v>0</v>
          </cell>
          <cell r="G2796">
            <v>0</v>
          </cell>
        </row>
        <row r="2797">
          <cell r="A2797" t="str">
            <v>611E98160</v>
          </cell>
          <cell r="C2797" t="str">
            <v>EACH</v>
          </cell>
          <cell r="D2797" t="str">
            <v>CATCH BASIN, NO. 3 WITH DIAGONAL GRATE</v>
          </cell>
          <cell r="F2797">
            <v>0</v>
          </cell>
          <cell r="G2797">
            <v>0</v>
          </cell>
        </row>
        <row r="2798">
          <cell r="A2798" t="str">
            <v>611E98161</v>
          </cell>
          <cell r="C2798" t="str">
            <v>EACH</v>
          </cell>
          <cell r="D2798" t="str">
            <v>CATCH BASIN, NO. 3 WITH DIAGONAL GRATE, AS PER PLAN</v>
          </cell>
          <cell r="F2798">
            <v>0</v>
          </cell>
          <cell r="G2798">
            <v>0</v>
          </cell>
        </row>
        <row r="2799">
          <cell r="A2799" t="str">
            <v>611E98180</v>
          </cell>
          <cell r="C2799" t="str">
            <v>EACH</v>
          </cell>
          <cell r="D2799" t="str">
            <v>CATCH BASIN, NO. 3A</v>
          </cell>
          <cell r="F2799">
            <v>0</v>
          </cell>
          <cell r="G2799">
            <v>0</v>
          </cell>
        </row>
        <row r="2800">
          <cell r="A2800" t="str">
            <v>611E98181</v>
          </cell>
          <cell r="C2800" t="str">
            <v>EACH</v>
          </cell>
          <cell r="D2800" t="str">
            <v>CATCH BASIN, NO. 3A, AS PER PLAN</v>
          </cell>
          <cell r="F2800">
            <v>0</v>
          </cell>
          <cell r="G2800">
            <v>0</v>
          </cell>
        </row>
        <row r="2801">
          <cell r="A2801" t="str">
            <v>611E98190</v>
          </cell>
          <cell r="C2801" t="str">
            <v>EACH</v>
          </cell>
          <cell r="D2801" t="str">
            <v>CATCH BASIN, NO. 3A WITH DIAGONAL GRATE</v>
          </cell>
          <cell r="F2801">
            <v>0</v>
          </cell>
          <cell r="G2801">
            <v>0</v>
          </cell>
        </row>
        <row r="2802">
          <cell r="A2802" t="str">
            <v>611E98191</v>
          </cell>
          <cell r="C2802" t="str">
            <v>EACH</v>
          </cell>
          <cell r="D2802" t="str">
            <v>CATCH BASIN, NO. 3A WITH DIAGONAL GRATE, AS PER PLAN</v>
          </cell>
          <cell r="F2802">
            <v>0</v>
          </cell>
          <cell r="G2802">
            <v>0</v>
          </cell>
        </row>
        <row r="2803">
          <cell r="A2803" t="str">
            <v>611E98230</v>
          </cell>
          <cell r="C2803" t="str">
            <v>EACH</v>
          </cell>
          <cell r="D2803" t="str">
            <v>CATCH BASIN, NO. 4</v>
          </cell>
          <cell r="F2803">
            <v>0</v>
          </cell>
          <cell r="G2803">
            <v>0</v>
          </cell>
        </row>
        <row r="2804">
          <cell r="A2804" t="str">
            <v>611E98231</v>
          </cell>
          <cell r="C2804" t="str">
            <v>EACH</v>
          </cell>
          <cell r="D2804" t="str">
            <v>CATCH BASIN, NO. 4, AS PER PLAN</v>
          </cell>
          <cell r="F2804">
            <v>0</v>
          </cell>
          <cell r="G2804">
            <v>0</v>
          </cell>
        </row>
        <row r="2805">
          <cell r="A2805" t="str">
            <v>611E98240</v>
          </cell>
          <cell r="C2805" t="str">
            <v>EACH</v>
          </cell>
          <cell r="D2805" t="str">
            <v>CATCH BASIN, NO. 4 WITH E GRATE</v>
          </cell>
          <cell r="F2805">
            <v>0</v>
          </cell>
          <cell r="G2805">
            <v>0</v>
          </cell>
        </row>
        <row r="2806">
          <cell r="A2806" t="str">
            <v>611E98241</v>
          </cell>
          <cell r="C2806" t="str">
            <v>EACH</v>
          </cell>
          <cell r="D2806" t="str">
            <v>CATCH BASIN, NO. 4 WITH E GRATE, AS PER PLAN</v>
          </cell>
          <cell r="F2806">
            <v>0</v>
          </cell>
          <cell r="G2806">
            <v>0</v>
          </cell>
        </row>
        <row r="2807">
          <cell r="A2807" t="str">
            <v>611E98260</v>
          </cell>
          <cell r="C2807" t="str">
            <v>EACH</v>
          </cell>
          <cell r="D2807" t="str">
            <v>CATCH BASIN, NO. 4 WITHOUT APRON</v>
          </cell>
          <cell r="F2807">
            <v>0</v>
          </cell>
          <cell r="G2807">
            <v>0</v>
          </cell>
        </row>
        <row r="2808">
          <cell r="A2808" t="str">
            <v>611E98261</v>
          </cell>
          <cell r="C2808" t="str">
            <v>EACH</v>
          </cell>
          <cell r="D2808" t="str">
            <v>CATCH BASIN, NO. 4 WITHOUT APRON, AS PER PLAN</v>
          </cell>
          <cell r="F2808">
            <v>0</v>
          </cell>
          <cell r="G2808">
            <v>0</v>
          </cell>
        </row>
        <row r="2809">
          <cell r="A2809" t="str">
            <v>611E98270</v>
          </cell>
          <cell r="C2809" t="str">
            <v>EACH</v>
          </cell>
          <cell r="D2809" t="str">
            <v>CATCH BASIN, NO. 4A</v>
          </cell>
          <cell r="F2809">
            <v>0</v>
          </cell>
          <cell r="G2809">
            <v>0</v>
          </cell>
        </row>
        <row r="2810">
          <cell r="A2810" t="str">
            <v>611E98271</v>
          </cell>
          <cell r="C2810" t="str">
            <v>EACH</v>
          </cell>
          <cell r="D2810" t="str">
            <v>CATCH BASIN, NO. 4A, AS PER PLAN</v>
          </cell>
          <cell r="F2810">
            <v>0</v>
          </cell>
          <cell r="G2810">
            <v>0</v>
          </cell>
        </row>
        <row r="2811">
          <cell r="A2811" t="str">
            <v>611E98280</v>
          </cell>
          <cell r="C2811" t="str">
            <v>EACH</v>
          </cell>
          <cell r="D2811" t="str">
            <v>CATCH BASIN, NO. 4A WITH E GRATE</v>
          </cell>
          <cell r="F2811">
            <v>0</v>
          </cell>
          <cell r="G2811">
            <v>0</v>
          </cell>
        </row>
        <row r="2812">
          <cell r="A2812" t="str">
            <v>611E98281</v>
          </cell>
          <cell r="C2812" t="str">
            <v>EACH</v>
          </cell>
          <cell r="D2812" t="str">
            <v>CATCH BASIN, NO. 4A WITH E GRATE, AS PER PLAN</v>
          </cell>
          <cell r="F2812">
            <v>0</v>
          </cell>
          <cell r="G2812">
            <v>0</v>
          </cell>
        </row>
        <row r="2813">
          <cell r="A2813" t="str">
            <v>611E98300</v>
          </cell>
          <cell r="C2813" t="str">
            <v>EACH</v>
          </cell>
          <cell r="D2813" t="str">
            <v>CATCH BASIN, NO. 5</v>
          </cell>
          <cell r="F2813">
            <v>0</v>
          </cell>
          <cell r="G2813">
            <v>0</v>
          </cell>
        </row>
        <row r="2814">
          <cell r="A2814" t="str">
            <v>611E98301</v>
          </cell>
          <cell r="C2814" t="str">
            <v>EACH</v>
          </cell>
          <cell r="D2814" t="str">
            <v>CATCH BASIN, NO. 5, AS PER PLAN</v>
          </cell>
          <cell r="F2814">
            <v>0</v>
          </cell>
          <cell r="G2814">
            <v>0</v>
          </cell>
        </row>
        <row r="2815">
          <cell r="A2815" t="str">
            <v>611E98310</v>
          </cell>
          <cell r="C2815" t="str">
            <v>EACH</v>
          </cell>
          <cell r="D2815" t="str">
            <v>CATCH BASIN, NO. 5 WITH B GRATE</v>
          </cell>
          <cell r="F2815">
            <v>0</v>
          </cell>
          <cell r="G2815">
            <v>0</v>
          </cell>
        </row>
        <row r="2816">
          <cell r="A2816" t="str">
            <v>611E98311</v>
          </cell>
          <cell r="C2816" t="str">
            <v>EACH</v>
          </cell>
          <cell r="D2816" t="str">
            <v>CATCH BASIN, NO. 5 WITH B GRATE, AS PER PLAN</v>
          </cell>
          <cell r="F2816">
            <v>0</v>
          </cell>
          <cell r="G2816">
            <v>0</v>
          </cell>
        </row>
        <row r="2817">
          <cell r="A2817" t="str">
            <v>611E98330</v>
          </cell>
          <cell r="C2817" t="str">
            <v>EACH</v>
          </cell>
          <cell r="D2817" t="str">
            <v>CATCH BASIN, NO. 5 WITHOUT APRON</v>
          </cell>
          <cell r="F2817">
            <v>0</v>
          </cell>
          <cell r="G2817">
            <v>0</v>
          </cell>
        </row>
        <row r="2818">
          <cell r="A2818" t="str">
            <v>611E98331</v>
          </cell>
          <cell r="C2818" t="str">
            <v>EACH</v>
          </cell>
          <cell r="D2818" t="str">
            <v>CATCH BASIN, NO. 5 WITHOUT APRON, AS PER PLAN</v>
          </cell>
          <cell r="F2818">
            <v>0</v>
          </cell>
          <cell r="G2818">
            <v>0</v>
          </cell>
        </row>
        <row r="2819">
          <cell r="A2819" t="str">
            <v>611E98340</v>
          </cell>
          <cell r="C2819" t="str">
            <v>EACH</v>
          </cell>
          <cell r="D2819" t="str">
            <v>CATCH BASIN, NO. 5A WITHOUT APRON WITH B GRATE</v>
          </cell>
          <cell r="F2819">
            <v>0</v>
          </cell>
          <cell r="G2819">
            <v>0</v>
          </cell>
        </row>
        <row r="2820">
          <cell r="A2820" t="str">
            <v>611E98341</v>
          </cell>
          <cell r="C2820" t="str">
            <v>EACH</v>
          </cell>
          <cell r="D2820" t="str">
            <v>CATCH BASIN, NO. 5A</v>
          </cell>
          <cell r="F2820">
            <v>0</v>
          </cell>
          <cell r="G2820">
            <v>0</v>
          </cell>
        </row>
        <row r="2821">
          <cell r="A2821" t="str">
            <v>611E98350</v>
          </cell>
          <cell r="C2821" t="str">
            <v>EACH</v>
          </cell>
          <cell r="D2821" t="str">
            <v>CATCH BASIN, NO. 5A, AS PER PLAN</v>
          </cell>
          <cell r="F2821">
            <v>0</v>
          </cell>
          <cell r="G2821">
            <v>0</v>
          </cell>
        </row>
        <row r="2822">
          <cell r="A2822" t="str">
            <v>611E98351</v>
          </cell>
          <cell r="C2822" t="str">
            <v>EACH</v>
          </cell>
          <cell r="D2822" t="str">
            <v>CATCH BASIN, NO. 5A WITH B GRATE</v>
          </cell>
          <cell r="F2822">
            <v>0</v>
          </cell>
          <cell r="G2822">
            <v>0</v>
          </cell>
        </row>
        <row r="2823">
          <cell r="A2823" t="str">
            <v>611E98354</v>
          </cell>
          <cell r="C2823" t="str">
            <v>EACH</v>
          </cell>
          <cell r="D2823" t="str">
            <v>CATCH BASIN, NO. 5A WITH B GRATE, AS PER PLAN</v>
          </cell>
          <cell r="F2823">
            <v>0</v>
          </cell>
          <cell r="G2823">
            <v>0</v>
          </cell>
        </row>
        <row r="2824">
          <cell r="A2824" t="str">
            <v>611E98364</v>
          </cell>
          <cell r="C2824" t="str">
            <v>EACH</v>
          </cell>
          <cell r="D2824" t="str">
            <v>CATCH BASIN, NO. 5A WITHOUT APRON</v>
          </cell>
          <cell r="F2824">
            <v>0</v>
          </cell>
          <cell r="G2824">
            <v>0</v>
          </cell>
        </row>
        <row r="2825">
          <cell r="A2825" t="str">
            <v>611E98370</v>
          </cell>
          <cell r="C2825" t="str">
            <v>EACH</v>
          </cell>
          <cell r="D2825" t="str">
            <v>CATCH BASIN, NO. 6</v>
          </cell>
          <cell r="F2825">
            <v>0</v>
          </cell>
          <cell r="G2825">
            <v>0</v>
          </cell>
        </row>
        <row r="2826">
          <cell r="A2826" t="str">
            <v>611E98371</v>
          </cell>
          <cell r="C2826" t="str">
            <v>EACH</v>
          </cell>
          <cell r="D2826" t="str">
            <v>CATCH BASIN, NO. 6, AS PER PLAN</v>
          </cell>
          <cell r="F2826">
            <v>0</v>
          </cell>
          <cell r="G2826">
            <v>0</v>
          </cell>
        </row>
        <row r="2827">
          <cell r="A2827" t="str">
            <v>611E98390</v>
          </cell>
          <cell r="C2827" t="str">
            <v>EACH</v>
          </cell>
          <cell r="D2827" t="str">
            <v>CATCH BASIN, NO. 7</v>
          </cell>
          <cell r="F2827">
            <v>0</v>
          </cell>
          <cell r="G2827">
            <v>0</v>
          </cell>
        </row>
        <row r="2828">
          <cell r="A2828" t="str">
            <v>611E98391</v>
          </cell>
          <cell r="C2828" t="str">
            <v>EACH</v>
          </cell>
          <cell r="D2828" t="str">
            <v>CATCH BASIN, NO. 7, AS PER PLAN</v>
          </cell>
          <cell r="F2828">
            <v>0</v>
          </cell>
          <cell r="G2828">
            <v>0</v>
          </cell>
        </row>
        <row r="2829">
          <cell r="A2829" t="str">
            <v>611E98410</v>
          </cell>
          <cell r="C2829" t="str">
            <v>EACH</v>
          </cell>
          <cell r="D2829" t="str">
            <v>CATCH BASIN, NO. 8</v>
          </cell>
          <cell r="F2829">
            <v>0</v>
          </cell>
          <cell r="G2829">
            <v>0</v>
          </cell>
        </row>
        <row r="2830">
          <cell r="A2830" t="str">
            <v>611E98411</v>
          </cell>
          <cell r="C2830" t="str">
            <v>EACH</v>
          </cell>
          <cell r="D2830" t="str">
            <v>CATCH BASIN, NO. 8, AS PER PLAN</v>
          </cell>
          <cell r="F2830">
            <v>0</v>
          </cell>
          <cell r="G2830">
            <v>0</v>
          </cell>
        </row>
        <row r="2831">
          <cell r="A2831" t="str">
            <v>611E98430</v>
          </cell>
          <cell r="C2831" t="str">
            <v>EACH</v>
          </cell>
          <cell r="D2831" t="str">
            <v>CATCH BASIN, NO. 8 WITHOUT APRON</v>
          </cell>
          <cell r="F2831">
            <v>0</v>
          </cell>
          <cell r="G2831">
            <v>0</v>
          </cell>
        </row>
        <row r="2832">
          <cell r="A2832" t="str">
            <v>611E98434</v>
          </cell>
          <cell r="C2832" t="str">
            <v>EACH</v>
          </cell>
          <cell r="D2832" t="str">
            <v>CATCH BASIN, NO. 8A</v>
          </cell>
          <cell r="F2832">
            <v>0</v>
          </cell>
          <cell r="G2832">
            <v>0</v>
          </cell>
        </row>
        <row r="2833">
          <cell r="A2833" t="str">
            <v>611E98435</v>
          </cell>
          <cell r="C2833" t="str">
            <v>EACH</v>
          </cell>
          <cell r="D2833" t="str">
            <v>CATCH BASIN, NO. 8A, AS PER PLAN</v>
          </cell>
          <cell r="F2833">
            <v>0</v>
          </cell>
          <cell r="G2833">
            <v>0</v>
          </cell>
        </row>
        <row r="2834">
          <cell r="A2834" t="str">
            <v>611E98444</v>
          </cell>
          <cell r="C2834" t="str">
            <v>EACH</v>
          </cell>
          <cell r="D2834" t="str">
            <v>CATCH BASIN, NO. 8A WITHOUT APRON</v>
          </cell>
          <cell r="F2834">
            <v>0</v>
          </cell>
          <cell r="G2834">
            <v>0</v>
          </cell>
        </row>
        <row r="2835">
          <cell r="A2835" t="str">
            <v>611E98450</v>
          </cell>
          <cell r="C2835" t="str">
            <v>EACH</v>
          </cell>
          <cell r="D2835" t="str">
            <v>CATCH BASIN, NO. 2-2A</v>
          </cell>
          <cell r="F2835">
            <v>0</v>
          </cell>
          <cell r="G2835">
            <v>0</v>
          </cell>
        </row>
        <row r="2836">
          <cell r="A2836" t="str">
            <v>611E98451</v>
          </cell>
          <cell r="C2836" t="str">
            <v>EACH</v>
          </cell>
          <cell r="D2836" t="str">
            <v>CATCH BASIN, NO. 2-2A, AS PER PLAN</v>
          </cell>
          <cell r="F2836">
            <v>0</v>
          </cell>
          <cell r="G2836">
            <v>0</v>
          </cell>
        </row>
        <row r="2837">
          <cell r="A2837" t="str">
            <v>611E98470</v>
          </cell>
          <cell r="C2837" t="str">
            <v>EACH</v>
          </cell>
          <cell r="D2837" t="str">
            <v>CATCH BASIN, NO. 2-2B</v>
          </cell>
          <cell r="F2837">
            <v>0</v>
          </cell>
          <cell r="G2837">
            <v>0</v>
          </cell>
        </row>
        <row r="2838">
          <cell r="A2838" t="str">
            <v>611E98471</v>
          </cell>
          <cell r="C2838" t="str">
            <v>EACH</v>
          </cell>
          <cell r="D2838" t="str">
            <v>CATCH BASIN, NO. 2-2B, AS PER PLAN</v>
          </cell>
          <cell r="F2838">
            <v>0</v>
          </cell>
          <cell r="G2838">
            <v>0</v>
          </cell>
        </row>
        <row r="2839">
          <cell r="A2839" t="str">
            <v>611E98480</v>
          </cell>
          <cell r="C2839" t="str">
            <v>EACH</v>
          </cell>
          <cell r="D2839" t="str">
            <v>CATCH BASIN, NO. 2-2B WITH BICYCLE SAFE GRATE</v>
          </cell>
          <cell r="F2839">
            <v>0</v>
          </cell>
          <cell r="G2839">
            <v>0</v>
          </cell>
        </row>
        <row r="2840">
          <cell r="A2840" t="str">
            <v>611E98500</v>
          </cell>
          <cell r="C2840" t="str">
            <v>EACH</v>
          </cell>
          <cell r="D2840" t="str">
            <v>CATCH BASIN, NO. 2-2B WITH APRON</v>
          </cell>
          <cell r="F2840">
            <v>0</v>
          </cell>
          <cell r="G2840">
            <v>0</v>
          </cell>
        </row>
        <row r="2841">
          <cell r="A2841" t="str">
            <v>611E98504</v>
          </cell>
          <cell r="C2841" t="str">
            <v>EACH</v>
          </cell>
          <cell r="D2841" t="str">
            <v>CATCH BASIN, NO. 2-2C</v>
          </cell>
          <cell r="F2841">
            <v>0</v>
          </cell>
          <cell r="G2841">
            <v>0</v>
          </cell>
        </row>
        <row r="2842">
          <cell r="A2842" t="str">
            <v>611E98505</v>
          </cell>
          <cell r="C2842" t="str">
            <v>EACH</v>
          </cell>
          <cell r="D2842" t="str">
            <v>CATCH BASIN, NO. 2-2C, AS PER PLAN</v>
          </cell>
          <cell r="F2842">
            <v>0</v>
          </cell>
          <cell r="G2842">
            <v>0</v>
          </cell>
        </row>
        <row r="2843">
          <cell r="A2843" t="str">
            <v>611E98510</v>
          </cell>
          <cell r="C2843" t="str">
            <v>EACH</v>
          </cell>
          <cell r="D2843" t="str">
            <v>CATCH BASIN, NO. 2-3</v>
          </cell>
          <cell r="F2843">
            <v>0</v>
          </cell>
          <cell r="G2843">
            <v>0</v>
          </cell>
        </row>
        <row r="2844">
          <cell r="A2844" t="str">
            <v>611E98511</v>
          </cell>
          <cell r="C2844" t="str">
            <v>EACH</v>
          </cell>
          <cell r="D2844" t="str">
            <v>CATCH BASIN, NO. 2-3, AS PER PLAN</v>
          </cell>
          <cell r="F2844">
            <v>0</v>
          </cell>
          <cell r="G2844">
            <v>0</v>
          </cell>
        </row>
        <row r="2845">
          <cell r="A2845" t="str">
            <v>611E98520</v>
          </cell>
          <cell r="C2845" t="str">
            <v>EACH</v>
          </cell>
          <cell r="D2845" t="str">
            <v>CATCH BASIN, NO. 2-3 WITH BICYCLE SAFE GRATE</v>
          </cell>
          <cell r="F2845">
            <v>0</v>
          </cell>
          <cell r="G2845">
            <v>0</v>
          </cell>
        </row>
        <row r="2846">
          <cell r="A2846" t="str">
            <v>611E98540</v>
          </cell>
          <cell r="C2846" t="str">
            <v>EACH</v>
          </cell>
          <cell r="D2846" t="str">
            <v>CATCH BASIN, NO. 2-4</v>
          </cell>
          <cell r="F2846">
            <v>0</v>
          </cell>
          <cell r="G2846">
            <v>0</v>
          </cell>
        </row>
        <row r="2847">
          <cell r="A2847" t="str">
            <v>611E98541</v>
          </cell>
          <cell r="C2847" t="str">
            <v>EACH</v>
          </cell>
          <cell r="D2847" t="str">
            <v>CATCH BASIN, NO. 2-4, AS PER PLAN</v>
          </cell>
          <cell r="F2847">
            <v>0</v>
          </cell>
          <cell r="G2847">
            <v>0</v>
          </cell>
        </row>
        <row r="2848">
          <cell r="A2848" t="str">
            <v>611E98550</v>
          </cell>
          <cell r="C2848" t="str">
            <v>EACH</v>
          </cell>
          <cell r="D2848" t="str">
            <v>CATCH BASIN, NO. 2-4 WITH BICYCLE SAFE GRATE</v>
          </cell>
          <cell r="F2848">
            <v>0</v>
          </cell>
          <cell r="G2848">
            <v>0</v>
          </cell>
        </row>
        <row r="2849">
          <cell r="A2849" t="str">
            <v>611E98570</v>
          </cell>
          <cell r="C2849" t="str">
            <v>EACH</v>
          </cell>
          <cell r="D2849" t="str">
            <v>CATCH BASIN, NO. 2-5</v>
          </cell>
          <cell r="F2849">
            <v>0</v>
          </cell>
          <cell r="G2849">
            <v>0</v>
          </cell>
        </row>
        <row r="2850">
          <cell r="A2850" t="str">
            <v>611E98571</v>
          </cell>
          <cell r="C2850" t="str">
            <v>EACH</v>
          </cell>
          <cell r="D2850" t="str">
            <v>CATCH BASIN, NO. 2-5, AS PER PLAN</v>
          </cell>
          <cell r="F2850">
            <v>0</v>
          </cell>
          <cell r="G2850">
            <v>0</v>
          </cell>
        </row>
        <row r="2851">
          <cell r="A2851" t="str">
            <v>611E98580</v>
          </cell>
          <cell r="C2851" t="str">
            <v>EACH</v>
          </cell>
          <cell r="D2851" t="str">
            <v>CATCH BASIN, NO. 2-5 WITH BICYCLE SAFE GRATE</v>
          </cell>
          <cell r="F2851">
            <v>0</v>
          </cell>
          <cell r="G2851">
            <v>0</v>
          </cell>
        </row>
        <row r="2852">
          <cell r="A2852" t="str">
            <v>611E98600</v>
          </cell>
          <cell r="C2852" t="str">
            <v>EACH</v>
          </cell>
          <cell r="D2852" t="str">
            <v>CATCH BASIN, NO. 2-6</v>
          </cell>
          <cell r="F2852">
            <v>0</v>
          </cell>
          <cell r="G2852">
            <v>0</v>
          </cell>
        </row>
        <row r="2853">
          <cell r="A2853" t="str">
            <v>611E98601</v>
          </cell>
          <cell r="C2853" t="str">
            <v>EACH</v>
          </cell>
          <cell r="D2853" t="str">
            <v>CATCH BASIN, NO. 2-6, AS PER PLAN</v>
          </cell>
          <cell r="F2853">
            <v>0</v>
          </cell>
          <cell r="G2853">
            <v>0</v>
          </cell>
        </row>
        <row r="2854">
          <cell r="A2854" t="str">
            <v>611E98610</v>
          </cell>
          <cell r="C2854" t="str">
            <v>EACH</v>
          </cell>
          <cell r="D2854" t="str">
            <v>CATCH BASIN, NO. 2-6 WITH BICYCLE SAFE GRATE</v>
          </cell>
          <cell r="F2854">
            <v>0</v>
          </cell>
          <cell r="G2854">
            <v>0</v>
          </cell>
        </row>
        <row r="2855">
          <cell r="A2855" t="str">
            <v>611E98630</v>
          </cell>
          <cell r="C2855" t="str">
            <v>EACH</v>
          </cell>
          <cell r="D2855" t="str">
            <v>CATCH BASIN ADJUSTED TO GRADE</v>
          </cell>
          <cell r="F2855">
            <v>0</v>
          </cell>
          <cell r="G2855">
            <v>0</v>
          </cell>
        </row>
        <row r="2856">
          <cell r="A2856" t="str">
            <v>611E98631</v>
          </cell>
          <cell r="C2856" t="str">
            <v>EACH</v>
          </cell>
          <cell r="D2856" t="str">
            <v>CATCH BASIN ADJUSTED TO GRADE, AS PER PLAN</v>
          </cell>
          <cell r="F2856">
            <v>0</v>
          </cell>
          <cell r="G2856">
            <v>0</v>
          </cell>
        </row>
        <row r="2857">
          <cell r="A2857" t="str">
            <v>611E98634</v>
          </cell>
          <cell r="C2857" t="str">
            <v>EACH</v>
          </cell>
          <cell r="D2857" t="str">
            <v>CATCH BASIN RECONSTRUCTED TO GRADE</v>
          </cell>
          <cell r="F2857">
            <v>0</v>
          </cell>
          <cell r="G2857">
            <v>0</v>
          </cell>
        </row>
        <row r="2858">
          <cell r="A2858" t="str">
            <v>611E98635</v>
          </cell>
          <cell r="C2858" t="str">
            <v>EACH</v>
          </cell>
          <cell r="D2858" t="str">
            <v>CATCH BASIN RECONSTRUCTED TO GRADE, AS PER PLAN</v>
          </cell>
          <cell r="F2858">
            <v>0</v>
          </cell>
          <cell r="G2858">
            <v>0</v>
          </cell>
        </row>
        <row r="2859">
          <cell r="A2859" t="str">
            <v>611E98640</v>
          </cell>
          <cell r="C2859" t="str">
            <v>EACH</v>
          </cell>
          <cell r="D2859" t="str">
            <v>CATCH BASIN FRAME</v>
          </cell>
          <cell r="F2859">
            <v>0</v>
          </cell>
          <cell r="G2859">
            <v>0</v>
          </cell>
        </row>
        <row r="2860">
          <cell r="A2860" t="str">
            <v>611E98644</v>
          </cell>
          <cell r="C2860" t="str">
            <v>EACH</v>
          </cell>
          <cell r="D2860" t="str">
            <v>CATCH BASIN GRATE</v>
          </cell>
          <cell r="F2860">
            <v>0</v>
          </cell>
          <cell r="G2860">
            <v>0</v>
          </cell>
        </row>
        <row r="2861">
          <cell r="A2861" t="str">
            <v>611E98645</v>
          </cell>
          <cell r="C2861" t="str">
            <v>EACH</v>
          </cell>
          <cell r="D2861" t="str">
            <v>CATCH BASIN GRATE, AS PER PLAN</v>
          </cell>
          <cell r="F2861">
            <v>0</v>
          </cell>
          <cell r="G2861">
            <v>0</v>
          </cell>
        </row>
        <row r="2862">
          <cell r="A2862" t="str">
            <v>611E98650</v>
          </cell>
          <cell r="C2862" t="str">
            <v>EACH</v>
          </cell>
          <cell r="D2862" t="str">
            <v>CATCH BASIN FRAME AND GRATE</v>
          </cell>
          <cell r="F2862">
            <v>0</v>
          </cell>
          <cell r="G2862">
            <v>0</v>
          </cell>
        </row>
        <row r="2863">
          <cell r="A2863" t="str">
            <v>611E98651</v>
          </cell>
          <cell r="C2863" t="str">
            <v>EACH</v>
          </cell>
          <cell r="D2863" t="str">
            <v>CATCH BASIN FRAME AND GRATE, AS PER PLAN</v>
          </cell>
          <cell r="F2863">
            <v>0</v>
          </cell>
          <cell r="G2863">
            <v>0</v>
          </cell>
        </row>
        <row r="2864">
          <cell r="A2864" t="str">
            <v>611E98690</v>
          </cell>
          <cell r="C2864" t="str">
            <v>EACH</v>
          </cell>
          <cell r="D2864" t="str">
            <v>CATCH BASIN, MISC.:</v>
          </cell>
          <cell r="F2864">
            <v>1</v>
          </cell>
          <cell r="G2864">
            <v>0</v>
          </cell>
        </row>
        <row r="2865">
          <cell r="A2865" t="str">
            <v>611E98700</v>
          </cell>
          <cell r="C2865" t="str">
            <v>EACH</v>
          </cell>
          <cell r="D2865" t="str">
            <v>INLET, SIDE DITCH</v>
          </cell>
          <cell r="F2865">
            <v>0</v>
          </cell>
          <cell r="G2865">
            <v>0</v>
          </cell>
        </row>
        <row r="2866">
          <cell r="A2866" t="str">
            <v>611E98701</v>
          </cell>
          <cell r="C2866" t="str">
            <v>EACH</v>
          </cell>
          <cell r="D2866" t="str">
            <v>INLET, SIDE DITCH, AS PER PLAN</v>
          </cell>
          <cell r="F2866">
            <v>0</v>
          </cell>
          <cell r="G2866">
            <v>0</v>
          </cell>
        </row>
        <row r="2867">
          <cell r="A2867" t="str">
            <v>611E98710</v>
          </cell>
          <cell r="C2867" t="str">
            <v>EACH</v>
          </cell>
          <cell r="D2867" t="str">
            <v>INLET, NO. 2-6</v>
          </cell>
          <cell r="F2867">
            <v>0</v>
          </cell>
          <cell r="G2867">
            <v>0</v>
          </cell>
        </row>
        <row r="2868">
          <cell r="A2868" t="str">
            <v>611E98711</v>
          </cell>
          <cell r="C2868" t="str">
            <v>EACH</v>
          </cell>
          <cell r="D2868" t="str">
            <v>INLET, NO. 2-6, AS PER PLAN</v>
          </cell>
          <cell r="F2868">
            <v>0</v>
          </cell>
          <cell r="G2868">
            <v>0</v>
          </cell>
        </row>
        <row r="2869">
          <cell r="A2869" t="str">
            <v>611E98720</v>
          </cell>
          <cell r="C2869" t="str">
            <v>EACH</v>
          </cell>
          <cell r="D2869" t="str">
            <v>INLET, NO. 2-8</v>
          </cell>
          <cell r="F2869">
            <v>0</v>
          </cell>
          <cell r="G2869">
            <v>0</v>
          </cell>
        </row>
        <row r="2870">
          <cell r="A2870" t="str">
            <v>611E98721</v>
          </cell>
          <cell r="C2870" t="str">
            <v>EACH</v>
          </cell>
          <cell r="D2870" t="str">
            <v>INLET, NO. 2-8, AS PER PLAN</v>
          </cell>
          <cell r="F2870">
            <v>0</v>
          </cell>
          <cell r="G2870">
            <v>0</v>
          </cell>
        </row>
        <row r="2871">
          <cell r="A2871" t="str">
            <v>611E98730</v>
          </cell>
          <cell r="C2871" t="str">
            <v>EACH</v>
          </cell>
          <cell r="D2871" t="str">
            <v>INLET, NO. 2-10</v>
          </cell>
          <cell r="F2871">
            <v>0</v>
          </cell>
          <cell r="G2871">
            <v>0</v>
          </cell>
        </row>
        <row r="2872">
          <cell r="A2872" t="str">
            <v>611E98731</v>
          </cell>
          <cell r="C2872" t="str">
            <v>EACH</v>
          </cell>
          <cell r="D2872" t="str">
            <v>INLET, NO. 2-10, AS PER PLAN</v>
          </cell>
          <cell r="F2872">
            <v>0</v>
          </cell>
          <cell r="G2872">
            <v>0</v>
          </cell>
        </row>
        <row r="2873">
          <cell r="A2873" t="str">
            <v>611E98740</v>
          </cell>
          <cell r="C2873" t="str">
            <v>EACH</v>
          </cell>
          <cell r="D2873" t="str">
            <v>INLET, NO. 2-12</v>
          </cell>
          <cell r="F2873">
            <v>0</v>
          </cell>
          <cell r="G2873">
            <v>0</v>
          </cell>
        </row>
        <row r="2874">
          <cell r="A2874" t="str">
            <v>611E98741</v>
          </cell>
          <cell r="C2874" t="str">
            <v>EACH</v>
          </cell>
          <cell r="D2874" t="str">
            <v>INLET, NO. 2-12, AS PER PLAN</v>
          </cell>
          <cell r="F2874">
            <v>0</v>
          </cell>
          <cell r="G2874">
            <v>0</v>
          </cell>
        </row>
        <row r="2875">
          <cell r="A2875" t="str">
            <v>611E98750</v>
          </cell>
          <cell r="C2875" t="str">
            <v>EACH</v>
          </cell>
          <cell r="D2875" t="str">
            <v>INLET, NO. 2-14</v>
          </cell>
          <cell r="F2875">
            <v>0</v>
          </cell>
          <cell r="G2875">
            <v>0</v>
          </cell>
        </row>
        <row r="2876">
          <cell r="A2876" t="str">
            <v>611E98751</v>
          </cell>
          <cell r="C2876" t="str">
            <v>EACH</v>
          </cell>
          <cell r="D2876" t="str">
            <v>INLET, NO. 2-14, AS PER PLAN</v>
          </cell>
          <cell r="F2876">
            <v>0</v>
          </cell>
          <cell r="G2876">
            <v>0</v>
          </cell>
        </row>
        <row r="2877">
          <cell r="A2877" t="str">
            <v>611E98760</v>
          </cell>
          <cell r="C2877" t="str">
            <v>EACH</v>
          </cell>
          <cell r="D2877" t="str">
            <v>INLET, NO. 2-16</v>
          </cell>
          <cell r="F2877">
            <v>0</v>
          </cell>
          <cell r="G2877">
            <v>0</v>
          </cell>
        </row>
        <row r="2878">
          <cell r="A2878" t="str">
            <v>611E98770</v>
          </cell>
          <cell r="C2878" t="str">
            <v>EACH</v>
          </cell>
          <cell r="D2878" t="str">
            <v>INLET, NO. 2-18</v>
          </cell>
          <cell r="F2878">
            <v>0</v>
          </cell>
          <cell r="G2878">
            <v>0</v>
          </cell>
        </row>
        <row r="2879">
          <cell r="A2879" t="str">
            <v>611E98771</v>
          </cell>
          <cell r="C2879" t="str">
            <v>EACH</v>
          </cell>
          <cell r="D2879" t="str">
            <v>INLET, NO. 2-18, AS PER PLAN</v>
          </cell>
          <cell r="F2879">
            <v>0</v>
          </cell>
          <cell r="G2879">
            <v>0</v>
          </cell>
        </row>
        <row r="2880">
          <cell r="A2880" t="str">
            <v>611E98780</v>
          </cell>
          <cell r="C2880" t="str">
            <v>EACH</v>
          </cell>
          <cell r="D2880" t="str">
            <v>INLET, NO. 2-20</v>
          </cell>
          <cell r="F2880">
            <v>0</v>
          </cell>
          <cell r="G2880">
            <v>0</v>
          </cell>
        </row>
        <row r="2881">
          <cell r="A2881" t="str">
            <v>611E98781</v>
          </cell>
          <cell r="C2881" t="str">
            <v>EACH</v>
          </cell>
          <cell r="D2881" t="str">
            <v>INLET, NO. 2-20, AS PER PLAN</v>
          </cell>
          <cell r="F2881">
            <v>0</v>
          </cell>
          <cell r="G2881">
            <v>0</v>
          </cell>
        </row>
        <row r="2882">
          <cell r="A2882" t="str">
            <v>611E98790</v>
          </cell>
          <cell r="C2882" t="str">
            <v>EACH</v>
          </cell>
          <cell r="D2882" t="str">
            <v>INLET, NO. 3A</v>
          </cell>
          <cell r="F2882">
            <v>0</v>
          </cell>
          <cell r="G2882">
            <v>0</v>
          </cell>
        </row>
        <row r="2883">
          <cell r="A2883" t="str">
            <v>611E98791</v>
          </cell>
          <cell r="C2883" t="str">
            <v>EACH</v>
          </cell>
          <cell r="D2883" t="str">
            <v>INLET, NO. 3A, AS PER PLAN</v>
          </cell>
          <cell r="F2883">
            <v>0</v>
          </cell>
          <cell r="G2883">
            <v>0</v>
          </cell>
        </row>
        <row r="2884">
          <cell r="A2884" t="str">
            <v>611E98794</v>
          </cell>
          <cell r="C2884" t="str">
            <v>EACH</v>
          </cell>
          <cell r="D2884" t="str">
            <v>INLET, NO. 3A50</v>
          </cell>
          <cell r="F2884">
            <v>0</v>
          </cell>
          <cell r="G2884">
            <v>0</v>
          </cell>
        </row>
        <row r="2885">
          <cell r="A2885" t="str">
            <v>611E98795</v>
          </cell>
          <cell r="C2885" t="str">
            <v>EACH</v>
          </cell>
          <cell r="D2885" t="str">
            <v>INLET, NO. 3A50, AS PER PLAN</v>
          </cell>
          <cell r="F2885">
            <v>0</v>
          </cell>
          <cell r="G2885">
            <v>0</v>
          </cell>
        </row>
        <row r="2886">
          <cell r="A2886" t="str">
            <v>611E98800</v>
          </cell>
          <cell r="C2886" t="str">
            <v>EACH</v>
          </cell>
          <cell r="D2886" t="str">
            <v>INLET, NO. 3B</v>
          </cell>
          <cell r="F2886">
            <v>0</v>
          </cell>
          <cell r="G2886">
            <v>0</v>
          </cell>
        </row>
        <row r="2887">
          <cell r="A2887" t="str">
            <v>611E98801</v>
          </cell>
          <cell r="C2887" t="str">
            <v>EACH</v>
          </cell>
          <cell r="D2887" t="str">
            <v>INLET, NO. 3B, AS PER PLAN</v>
          </cell>
          <cell r="F2887">
            <v>0</v>
          </cell>
          <cell r="G2887">
            <v>0</v>
          </cell>
        </row>
        <row r="2888">
          <cell r="A2888" t="str">
            <v>611E98804</v>
          </cell>
          <cell r="C2888" t="str">
            <v>EACH</v>
          </cell>
          <cell r="D2888" t="str">
            <v>INLET, NO. 3B50</v>
          </cell>
          <cell r="F2888">
            <v>0</v>
          </cell>
          <cell r="G2888">
            <v>0</v>
          </cell>
        </row>
        <row r="2889">
          <cell r="A2889" t="str">
            <v>611E98805</v>
          </cell>
          <cell r="C2889" t="str">
            <v>EACH</v>
          </cell>
          <cell r="D2889" t="str">
            <v>INLET, NO. 3B50, AS PER PLAN</v>
          </cell>
          <cell r="F2889">
            <v>0</v>
          </cell>
          <cell r="G2889">
            <v>0</v>
          </cell>
        </row>
        <row r="2890">
          <cell r="A2890" t="str">
            <v>611E98810</v>
          </cell>
          <cell r="C2890" t="str">
            <v>EACH</v>
          </cell>
          <cell r="D2890" t="str">
            <v>INLET, NO. 3C</v>
          </cell>
          <cell r="F2890">
            <v>0</v>
          </cell>
          <cell r="G2890">
            <v>0</v>
          </cell>
        </row>
        <row r="2891">
          <cell r="A2891" t="str">
            <v>611E98811</v>
          </cell>
          <cell r="C2891" t="str">
            <v>EACH</v>
          </cell>
          <cell r="D2891" t="str">
            <v>INLET, NO. 3C, AS PER PLAN</v>
          </cell>
          <cell r="F2891">
            <v>0</v>
          </cell>
          <cell r="G2891">
            <v>0</v>
          </cell>
        </row>
        <row r="2892">
          <cell r="A2892" t="str">
            <v>611E98814</v>
          </cell>
          <cell r="C2892" t="str">
            <v>EACH</v>
          </cell>
          <cell r="D2892" t="str">
            <v>INLET, NO. 3C50</v>
          </cell>
          <cell r="F2892">
            <v>0</v>
          </cell>
          <cell r="G2892">
            <v>0</v>
          </cell>
        </row>
        <row r="2893">
          <cell r="A2893" t="str">
            <v>611E98815</v>
          </cell>
          <cell r="C2893" t="str">
            <v>EACH</v>
          </cell>
          <cell r="D2893" t="str">
            <v>INLET, NO. 3C50, AS PER PLAN</v>
          </cell>
          <cell r="F2893">
            <v>0</v>
          </cell>
          <cell r="G2893">
            <v>0</v>
          </cell>
        </row>
        <row r="2894">
          <cell r="A2894" t="str">
            <v>611E98820</v>
          </cell>
          <cell r="C2894" t="str">
            <v>EACH</v>
          </cell>
          <cell r="D2894" t="str">
            <v>INLET, NO. 3D</v>
          </cell>
          <cell r="F2894">
            <v>0</v>
          </cell>
          <cell r="G2894">
            <v>0</v>
          </cell>
        </row>
        <row r="2895">
          <cell r="A2895" t="str">
            <v>611E98821</v>
          </cell>
          <cell r="C2895" t="str">
            <v>EACH</v>
          </cell>
          <cell r="D2895" t="str">
            <v>INLET, NO. 3D, AS PER PLAN</v>
          </cell>
          <cell r="F2895">
            <v>0</v>
          </cell>
          <cell r="G2895">
            <v>0</v>
          </cell>
        </row>
        <row r="2896">
          <cell r="A2896" t="str">
            <v>611E98824</v>
          </cell>
          <cell r="C2896" t="str">
            <v>EACH</v>
          </cell>
          <cell r="D2896" t="str">
            <v>INLET, NO. 3D50</v>
          </cell>
          <cell r="F2896">
            <v>0</v>
          </cell>
          <cell r="G2896">
            <v>0</v>
          </cell>
        </row>
        <row r="2897">
          <cell r="A2897" t="str">
            <v>611E98825</v>
          </cell>
          <cell r="C2897" t="str">
            <v>EACH</v>
          </cell>
          <cell r="D2897" t="str">
            <v>INLET, NO. 3D50, AS PER PLAN</v>
          </cell>
          <cell r="F2897">
            <v>0</v>
          </cell>
          <cell r="G2897">
            <v>0</v>
          </cell>
        </row>
        <row r="2898">
          <cell r="A2898" t="str">
            <v>611E98830</v>
          </cell>
          <cell r="C2898" t="str">
            <v>EACH</v>
          </cell>
          <cell r="D2898" t="str">
            <v>INLET, NO. 3E</v>
          </cell>
          <cell r="F2898">
            <v>0</v>
          </cell>
          <cell r="G2898">
            <v>0</v>
          </cell>
        </row>
        <row r="2899">
          <cell r="A2899" t="str">
            <v>611E98840</v>
          </cell>
          <cell r="C2899" t="str">
            <v>EACH</v>
          </cell>
          <cell r="D2899" t="str">
            <v>INLET, NO. 2-A-6</v>
          </cell>
          <cell r="F2899">
            <v>0</v>
          </cell>
          <cell r="G2899">
            <v>0</v>
          </cell>
        </row>
        <row r="2900">
          <cell r="A2900" t="str">
            <v>611E98841</v>
          </cell>
          <cell r="C2900" t="str">
            <v>EACH</v>
          </cell>
          <cell r="D2900" t="str">
            <v>INLET, NO. 2-A-6, AS PER PLAN</v>
          </cell>
          <cell r="F2900">
            <v>0</v>
          </cell>
          <cell r="G2900">
            <v>0</v>
          </cell>
        </row>
        <row r="2901">
          <cell r="A2901" t="str">
            <v>611E98850</v>
          </cell>
          <cell r="C2901" t="str">
            <v>EACH</v>
          </cell>
          <cell r="D2901" t="str">
            <v>INLET, NO. 2-A-8</v>
          </cell>
          <cell r="F2901">
            <v>0</v>
          </cell>
          <cell r="G2901">
            <v>0</v>
          </cell>
        </row>
        <row r="2902">
          <cell r="A2902" t="str">
            <v>611E98851</v>
          </cell>
          <cell r="C2902" t="str">
            <v>EACH</v>
          </cell>
          <cell r="D2902" t="str">
            <v>INLET, NO. 2-A-8, AS PER PLAN</v>
          </cell>
          <cell r="F2902">
            <v>0</v>
          </cell>
          <cell r="G2902">
            <v>0</v>
          </cell>
        </row>
        <row r="2903">
          <cell r="A2903" t="str">
            <v>611E98860</v>
          </cell>
          <cell r="C2903" t="str">
            <v>EACH</v>
          </cell>
          <cell r="D2903" t="str">
            <v>INLET, NO. 2-A-10</v>
          </cell>
          <cell r="F2903">
            <v>0</v>
          </cell>
          <cell r="G2903">
            <v>0</v>
          </cell>
        </row>
        <row r="2904">
          <cell r="A2904" t="str">
            <v>611E98861</v>
          </cell>
          <cell r="C2904" t="str">
            <v>EACH</v>
          </cell>
          <cell r="D2904" t="str">
            <v>INLET, NO. 2-A-10, AS PER PLAN</v>
          </cell>
          <cell r="F2904">
            <v>0</v>
          </cell>
          <cell r="G2904">
            <v>0</v>
          </cell>
        </row>
        <row r="2905">
          <cell r="A2905" t="str">
            <v>611E98870</v>
          </cell>
          <cell r="C2905" t="str">
            <v>EACH</v>
          </cell>
          <cell r="D2905" t="str">
            <v>INLET, NO. 2-A-12</v>
          </cell>
          <cell r="F2905">
            <v>0</v>
          </cell>
          <cell r="G2905">
            <v>0</v>
          </cell>
        </row>
        <row r="2906">
          <cell r="A2906" t="str">
            <v>611E98871</v>
          </cell>
          <cell r="C2906" t="str">
            <v>EACH</v>
          </cell>
          <cell r="D2906" t="str">
            <v>INLET, NO. 2-A-12, AS PER PLAN</v>
          </cell>
          <cell r="F2906">
            <v>0</v>
          </cell>
          <cell r="G2906">
            <v>0</v>
          </cell>
        </row>
        <row r="2907">
          <cell r="A2907" t="str">
            <v>611E98880</v>
          </cell>
          <cell r="C2907" t="str">
            <v>EACH</v>
          </cell>
          <cell r="D2907" t="str">
            <v>INLET, NO. 2-A-14</v>
          </cell>
          <cell r="F2907">
            <v>0</v>
          </cell>
          <cell r="G2907">
            <v>0</v>
          </cell>
        </row>
        <row r="2908">
          <cell r="A2908" t="str">
            <v>611E98881</v>
          </cell>
          <cell r="C2908" t="str">
            <v>EACH</v>
          </cell>
          <cell r="D2908" t="str">
            <v>INLET, NO. 2-A-14, AS PER PLAN</v>
          </cell>
          <cell r="F2908">
            <v>0</v>
          </cell>
          <cell r="G2908">
            <v>0</v>
          </cell>
        </row>
        <row r="2909">
          <cell r="A2909" t="str">
            <v>611E98890</v>
          </cell>
          <cell r="C2909" t="str">
            <v>EACH</v>
          </cell>
          <cell r="D2909" t="str">
            <v>INLET, NO. 2-A-16</v>
          </cell>
          <cell r="F2909">
            <v>0</v>
          </cell>
          <cell r="G2909">
            <v>0</v>
          </cell>
        </row>
        <row r="2910">
          <cell r="A2910" t="str">
            <v>611E98891</v>
          </cell>
          <cell r="C2910" t="str">
            <v>EACH</v>
          </cell>
          <cell r="D2910" t="str">
            <v>INLET, NO. 2-A-16, AS PER PLAN</v>
          </cell>
          <cell r="F2910">
            <v>0</v>
          </cell>
          <cell r="G2910">
            <v>0</v>
          </cell>
        </row>
        <row r="2911">
          <cell r="A2911" t="str">
            <v>611E99000</v>
          </cell>
          <cell r="C2911" t="str">
            <v>EACH</v>
          </cell>
          <cell r="D2911" t="str">
            <v>INLET, NO. 2-A-18</v>
          </cell>
          <cell r="F2911">
            <v>0</v>
          </cell>
          <cell r="G2911">
            <v>0</v>
          </cell>
        </row>
        <row r="2912">
          <cell r="A2912" t="str">
            <v>611E99001</v>
          </cell>
          <cell r="C2912" t="str">
            <v>EACH</v>
          </cell>
          <cell r="D2912" t="str">
            <v>INLET, NO. 2-A-18, AS PER PLAN</v>
          </cell>
          <cell r="F2912">
            <v>0</v>
          </cell>
          <cell r="G2912">
            <v>0</v>
          </cell>
        </row>
        <row r="2913">
          <cell r="A2913" t="str">
            <v>611E99010</v>
          </cell>
          <cell r="C2913" t="str">
            <v>EACH</v>
          </cell>
          <cell r="D2913" t="str">
            <v>INLET, NO. 2-A-20</v>
          </cell>
          <cell r="F2913">
            <v>0</v>
          </cell>
          <cell r="G2913">
            <v>0</v>
          </cell>
        </row>
        <row r="2914">
          <cell r="A2914" t="str">
            <v>611E99050</v>
          </cell>
          <cell r="C2914" t="str">
            <v>EACH</v>
          </cell>
          <cell r="D2914" t="str">
            <v>BARRIER MEDIAN INLET, SINGLE SLOPE, TYPE 915A</v>
          </cell>
          <cell r="F2914">
            <v>0</v>
          </cell>
          <cell r="G2914">
            <v>0</v>
          </cell>
        </row>
        <row r="2915">
          <cell r="A2915" t="str">
            <v>611E99054</v>
          </cell>
          <cell r="B2915">
            <v>0</v>
          </cell>
          <cell r="C2915" t="str">
            <v>EACH</v>
          </cell>
          <cell r="D2915" t="str">
            <v>BARRIER MEDIAN INLET, SINGLE SLOPE, TYPE 915B</v>
          </cell>
          <cell r="F2915">
            <v>0</v>
          </cell>
          <cell r="G2915">
            <v>0</v>
          </cell>
        </row>
        <row r="2916">
          <cell r="A2916" t="str">
            <v>611E99055</v>
          </cell>
          <cell r="C2916" t="str">
            <v>EACH</v>
          </cell>
          <cell r="D2916" t="str">
            <v>BARRIER MEDIAN INLET, SINGLE SLOPE, TYPE 915B, AS PER PLAN</v>
          </cell>
          <cell r="F2916">
            <v>0</v>
          </cell>
          <cell r="G2916">
            <v>0</v>
          </cell>
        </row>
        <row r="2917">
          <cell r="A2917" t="str">
            <v>611E99060</v>
          </cell>
          <cell r="C2917" t="str">
            <v>EACH</v>
          </cell>
          <cell r="D2917" t="str">
            <v>BARRIER MEDIAN INLET, SINGLE SLOPE, TYPE 915B1</v>
          </cell>
          <cell r="F2917">
            <v>0</v>
          </cell>
          <cell r="G2917">
            <v>0</v>
          </cell>
        </row>
        <row r="2918">
          <cell r="A2918" t="str">
            <v>611E99061</v>
          </cell>
          <cell r="B2918">
            <v>0</v>
          </cell>
          <cell r="C2918" t="str">
            <v>EACH</v>
          </cell>
          <cell r="D2918" t="str">
            <v>BARRIER MEDIAN INLET, SINGLE SLOPE, TYPE 915B1, AS PER PLAN</v>
          </cell>
          <cell r="F2918">
            <v>0</v>
          </cell>
          <cell r="G2918">
            <v>0</v>
          </cell>
        </row>
        <row r="2919">
          <cell r="A2919" t="str">
            <v>611E99064</v>
          </cell>
          <cell r="C2919" t="str">
            <v>EACH</v>
          </cell>
          <cell r="D2919" t="str">
            <v>BARRIER MEDIAN INLET, SINGLE SLOPE, TYPE 915C</v>
          </cell>
          <cell r="F2919">
            <v>0</v>
          </cell>
          <cell r="G2919">
            <v>0</v>
          </cell>
        </row>
        <row r="2920">
          <cell r="A2920" t="str">
            <v>611E99065</v>
          </cell>
          <cell r="C2920" t="str">
            <v>EACH</v>
          </cell>
          <cell r="D2920" t="str">
            <v>BARRIER MEDIAN INLET, SINGLE SLOPE, TYPE 915C, AS PER PLAN</v>
          </cell>
          <cell r="F2920">
            <v>0</v>
          </cell>
          <cell r="G2920">
            <v>0</v>
          </cell>
        </row>
        <row r="2921">
          <cell r="A2921" t="str">
            <v>611E99070</v>
          </cell>
          <cell r="C2921" t="str">
            <v>EACH</v>
          </cell>
          <cell r="D2921" t="str">
            <v>BARRIER MEDIAN INLET, SINGLE SLOPE, TYPE 915C1</v>
          </cell>
          <cell r="F2921">
            <v>0</v>
          </cell>
          <cell r="G2921">
            <v>0</v>
          </cell>
        </row>
        <row r="2922">
          <cell r="A2922" t="str">
            <v>611E99071</v>
          </cell>
          <cell r="C2922" t="str">
            <v>EACH</v>
          </cell>
          <cell r="D2922" t="str">
            <v>BARRIER MEDIAN INLET, SINGLE SLOPE, TYPE 915C1, AS PER PLAN</v>
          </cell>
          <cell r="F2922">
            <v>0</v>
          </cell>
          <cell r="G2922">
            <v>0</v>
          </cell>
        </row>
        <row r="2923">
          <cell r="A2923" t="str">
            <v>611E99074</v>
          </cell>
          <cell r="C2923" t="str">
            <v>EACH</v>
          </cell>
          <cell r="D2923" t="str">
            <v>BARRIER INLET, SINGLE SLOPE, TYPE D</v>
          </cell>
          <cell r="F2923">
            <v>0</v>
          </cell>
          <cell r="G2923">
            <v>0</v>
          </cell>
        </row>
        <row r="2924">
          <cell r="A2924" t="str">
            <v>611E99075</v>
          </cell>
          <cell r="B2924">
            <v>0</v>
          </cell>
          <cell r="C2924" t="str">
            <v>EACH</v>
          </cell>
          <cell r="D2924" t="str">
            <v>BARRIER INLET, SINGLE SLOPE, TYPE D, AS PER PLAN</v>
          </cell>
          <cell r="F2924">
            <v>0</v>
          </cell>
          <cell r="G2924">
            <v>0</v>
          </cell>
        </row>
        <row r="2925">
          <cell r="A2925" t="str">
            <v>611E99084</v>
          </cell>
          <cell r="B2925">
            <v>0</v>
          </cell>
          <cell r="C2925" t="str">
            <v>EACH</v>
          </cell>
          <cell r="D2925" t="str">
            <v>INLET, NO. 3 FOR SINGLE SLOPE BARRIER, TYPE A</v>
          </cell>
          <cell r="F2925">
            <v>0</v>
          </cell>
          <cell r="G2925">
            <v>0</v>
          </cell>
        </row>
        <row r="2926">
          <cell r="A2926" t="str">
            <v>611E99090</v>
          </cell>
          <cell r="B2926">
            <v>0</v>
          </cell>
          <cell r="C2926" t="str">
            <v>EACH</v>
          </cell>
          <cell r="D2926" t="str">
            <v>INLET, NO. 3 FOR SINGLE SLOPE BARRIER, TYPE A1</v>
          </cell>
          <cell r="F2926">
            <v>0</v>
          </cell>
          <cell r="G2926">
            <v>0</v>
          </cell>
        </row>
        <row r="2927">
          <cell r="A2927" t="str">
            <v>611E99094</v>
          </cell>
          <cell r="B2927">
            <v>0</v>
          </cell>
          <cell r="C2927" t="str">
            <v>EACH</v>
          </cell>
          <cell r="D2927" t="str">
            <v>INLET, NO. 3 FOR SINGLE SLOPE BARRIER, TYPE B</v>
          </cell>
          <cell r="F2927">
            <v>0</v>
          </cell>
          <cell r="G2927">
            <v>0</v>
          </cell>
        </row>
        <row r="2928">
          <cell r="A2928" t="str">
            <v>611E99095</v>
          </cell>
          <cell r="B2928">
            <v>0</v>
          </cell>
          <cell r="C2928" t="str">
            <v>EACH</v>
          </cell>
          <cell r="D2928" t="str">
            <v>INLET, NO. 3 FOR SINGLE SLOPE BARRIER, TYPE B, AS PER PLAN</v>
          </cell>
          <cell r="F2928">
            <v>0</v>
          </cell>
          <cell r="G2928">
            <v>0</v>
          </cell>
        </row>
        <row r="2929">
          <cell r="A2929" t="str">
            <v>611E99100</v>
          </cell>
          <cell r="C2929" t="str">
            <v>EACH</v>
          </cell>
          <cell r="D2929" t="str">
            <v>INLET, NO. 3 FOR SINGLE SLOPE BARRIER, TYPE B1</v>
          </cell>
          <cell r="F2929">
            <v>0</v>
          </cell>
          <cell r="G2929">
            <v>0</v>
          </cell>
        </row>
        <row r="2930">
          <cell r="A2930" t="str">
            <v>611E99101</v>
          </cell>
          <cell r="C2930" t="str">
            <v>EACH</v>
          </cell>
          <cell r="D2930" t="str">
            <v>INLET, NO. 3 FOR SINGLE SLOPE BARRIER, TYPE B1, AS PER PLAN</v>
          </cell>
          <cell r="F2930">
            <v>0</v>
          </cell>
          <cell r="G2930">
            <v>0</v>
          </cell>
        </row>
        <row r="2931">
          <cell r="A2931" t="str">
            <v>611E99104</v>
          </cell>
          <cell r="C2931" t="str">
            <v>EACH</v>
          </cell>
          <cell r="D2931" t="str">
            <v>INLET, NO. 3 FOR SINGLE SLOPE BARRIER, TYPE C</v>
          </cell>
          <cell r="F2931">
            <v>0</v>
          </cell>
          <cell r="G2931">
            <v>0</v>
          </cell>
        </row>
        <row r="2932">
          <cell r="A2932" t="str">
            <v>611E99105</v>
          </cell>
          <cell r="B2932">
            <v>0</v>
          </cell>
          <cell r="C2932" t="str">
            <v>EACH</v>
          </cell>
          <cell r="D2932" t="str">
            <v>INLET, NO. 3 FOR SINGLE SLOPE BARRIER, TYPE C, AS PER PLAN</v>
          </cell>
          <cell r="F2932">
            <v>0</v>
          </cell>
          <cell r="G2932">
            <v>0</v>
          </cell>
        </row>
        <row r="2933">
          <cell r="A2933" t="str">
            <v>611E99110</v>
          </cell>
          <cell r="C2933" t="str">
            <v>EACH</v>
          </cell>
          <cell r="D2933" t="str">
            <v>INLET, NO. 3 FOR SINGLE SLOPE BARRIER, TYPE C1</v>
          </cell>
          <cell r="F2933">
            <v>0</v>
          </cell>
          <cell r="G2933">
            <v>0</v>
          </cell>
        </row>
        <row r="2934">
          <cell r="A2934" t="str">
            <v>611E99111</v>
          </cell>
          <cell r="C2934" t="str">
            <v>EACH</v>
          </cell>
          <cell r="D2934" t="str">
            <v>INLET, NO. 3 FOR SINGLE SLOPE BARRIER, TYPE C1, AS PER PLAN</v>
          </cell>
          <cell r="F2934">
            <v>0</v>
          </cell>
          <cell r="G2934">
            <v>0</v>
          </cell>
        </row>
        <row r="2935">
          <cell r="A2935" t="str">
            <v>611E99114</v>
          </cell>
          <cell r="B2935">
            <v>0</v>
          </cell>
          <cell r="C2935" t="str">
            <v>CY</v>
          </cell>
          <cell r="D2935" t="str">
            <v>LOW STRENGTH MORTAR BACKFILL (TYPE 1)</v>
          </cell>
          <cell r="F2935">
            <v>0</v>
          </cell>
          <cell r="G2935">
            <v>0</v>
          </cell>
        </row>
        <row r="2936">
          <cell r="A2936" t="str">
            <v>611E99115</v>
          </cell>
          <cell r="B2936">
            <v>0</v>
          </cell>
          <cell r="C2936" t="str">
            <v>CY</v>
          </cell>
          <cell r="D2936" t="str">
            <v>LOW STRENGTH MORTAR BACKFILL (TYPE 1), AS PER PLAN</v>
          </cell>
          <cell r="F2936">
            <v>0</v>
          </cell>
          <cell r="G2936">
            <v>0</v>
          </cell>
        </row>
        <row r="2937">
          <cell r="A2937" t="str">
            <v>611E99120</v>
          </cell>
          <cell r="C2937" t="str">
            <v>EACH</v>
          </cell>
          <cell r="D2937" t="str">
            <v>INLET, NO. 4 FOR SINGLE SLOPE BARRIER, TYPE A</v>
          </cell>
          <cell r="F2937">
            <v>0</v>
          </cell>
          <cell r="G2937">
            <v>0</v>
          </cell>
        </row>
        <row r="2938">
          <cell r="A2938" t="str">
            <v>611E99121</v>
          </cell>
          <cell r="C2938" t="str">
            <v>EACH</v>
          </cell>
          <cell r="D2938" t="str">
            <v>INLET, NO. 4 FOR SINGLE SLOPE BARRIER, TYPE A, AS PER PLAN</v>
          </cell>
          <cell r="F2938">
            <v>0</v>
          </cell>
          <cell r="G2938">
            <v>0</v>
          </cell>
        </row>
        <row r="2939">
          <cell r="A2939" t="str">
            <v>611E99124</v>
          </cell>
          <cell r="C2939" t="str">
            <v>EACH</v>
          </cell>
          <cell r="D2939" t="str">
            <v>INLET, NO. 4 FOR SINGLE SLOPE BARRIER, TYPE A1</v>
          </cell>
          <cell r="F2939">
            <v>0</v>
          </cell>
          <cell r="G2939">
            <v>0</v>
          </cell>
        </row>
        <row r="2940">
          <cell r="A2940" t="str">
            <v>611E99130</v>
          </cell>
          <cell r="C2940" t="str">
            <v>EACH</v>
          </cell>
          <cell r="D2940" t="str">
            <v>INLET, NO. 4 FOR SINGLE SLOPE BARRIER, TYPE B</v>
          </cell>
          <cell r="F2940">
            <v>0</v>
          </cell>
          <cell r="G2940">
            <v>0</v>
          </cell>
        </row>
        <row r="2941">
          <cell r="A2941" t="str">
            <v>611E99131</v>
          </cell>
          <cell r="B2941">
            <v>0</v>
          </cell>
          <cell r="C2941" t="str">
            <v>LS</v>
          </cell>
          <cell r="D2941" t="str">
            <v>LOW STRENGTH MORTAR BACKFILL</v>
          </cell>
          <cell r="F2941">
            <v>0</v>
          </cell>
          <cell r="G2941">
            <v>0</v>
          </cell>
        </row>
        <row r="2942">
          <cell r="A2942" t="str">
            <v>611E99140</v>
          </cell>
          <cell r="C2942" t="str">
            <v>EACH</v>
          </cell>
          <cell r="D2942" t="str">
            <v>INLET, NO. 4 FOR SINGLE SLOPE BARRIER, TYPE B1</v>
          </cell>
          <cell r="F2942">
            <v>0</v>
          </cell>
          <cell r="G2942">
            <v>0</v>
          </cell>
        </row>
        <row r="2943">
          <cell r="A2943" t="str">
            <v>611E99150</v>
          </cell>
          <cell r="C2943" t="str">
            <v>EACH</v>
          </cell>
          <cell r="D2943" t="str">
            <v>INLET ADJUSTED TO GRADE</v>
          </cell>
          <cell r="F2943">
            <v>0</v>
          </cell>
          <cell r="G2943">
            <v>0</v>
          </cell>
        </row>
        <row r="2944">
          <cell r="A2944" t="str">
            <v>611E99151</v>
          </cell>
          <cell r="C2944" t="str">
            <v>EACH</v>
          </cell>
          <cell r="D2944" t="str">
            <v>INLET ADJUSTED TO GRADE, AS PER PLAN</v>
          </cell>
          <cell r="F2944">
            <v>0</v>
          </cell>
          <cell r="G2944">
            <v>0</v>
          </cell>
        </row>
        <row r="2945">
          <cell r="A2945" t="str">
            <v>611E99154</v>
          </cell>
          <cell r="B2945">
            <v>0</v>
          </cell>
          <cell r="C2945" t="str">
            <v>HOUR</v>
          </cell>
          <cell r="D2945" t="str">
            <v>LAW ENFORCEMENT OFFICER WITH PATROL CAR FOR ASSISTANCE, AS PER PLAN</v>
          </cell>
          <cell r="F2945">
            <v>0</v>
          </cell>
          <cell r="G2945">
            <v>0</v>
          </cell>
        </row>
        <row r="2946">
          <cell r="A2946" t="str">
            <v>611E99155</v>
          </cell>
          <cell r="C2946" t="str">
            <v>EACH</v>
          </cell>
          <cell r="D2946" t="str">
            <v>INLET RECONSTRUCTED TO GRADE, AS PER PLAN</v>
          </cell>
          <cell r="F2946">
            <v>0</v>
          </cell>
          <cell r="G2946">
            <v>0</v>
          </cell>
        </row>
        <row r="2947">
          <cell r="A2947" t="str">
            <v>611E99160</v>
          </cell>
          <cell r="C2947" t="str">
            <v>EACH</v>
          </cell>
          <cell r="D2947" t="str">
            <v>INLET FRAME AND GRATE</v>
          </cell>
          <cell r="F2947">
            <v>0</v>
          </cell>
          <cell r="G2947">
            <v>0</v>
          </cell>
        </row>
        <row r="2948">
          <cell r="A2948" t="str">
            <v>611E99161</v>
          </cell>
          <cell r="C2948" t="str">
            <v>EACH</v>
          </cell>
          <cell r="D2948" t="str">
            <v>INLET FRAME AND GRATE, AS PER PLAN</v>
          </cell>
          <cell r="F2948">
            <v>0</v>
          </cell>
          <cell r="G2948">
            <v>0</v>
          </cell>
        </row>
        <row r="2949">
          <cell r="A2949" t="str">
            <v>611E99170</v>
          </cell>
          <cell r="B2949">
            <v>0</v>
          </cell>
          <cell r="C2949" t="str">
            <v>EACH</v>
          </cell>
          <cell r="D2949" t="str">
            <v>BARRIER MEDIAN INLET, SINGLE SLOPE, TYPE 915A-2</v>
          </cell>
          <cell r="F2949">
            <v>0</v>
          </cell>
          <cell r="G2949">
            <v>0</v>
          </cell>
        </row>
        <row r="2950">
          <cell r="A2950" t="str">
            <v>611E99174</v>
          </cell>
          <cell r="C2950" t="str">
            <v>EACH</v>
          </cell>
          <cell r="D2950" t="str">
            <v>BARRIER MEDIAN INLET, SINGLE SLOPE, TYPE 915A1-2</v>
          </cell>
          <cell r="F2950">
            <v>0</v>
          </cell>
          <cell r="G2950">
            <v>0</v>
          </cell>
        </row>
        <row r="2951">
          <cell r="A2951" t="str">
            <v>611E99180</v>
          </cell>
          <cell r="B2951">
            <v>0</v>
          </cell>
          <cell r="C2951" t="str">
            <v>MNTH</v>
          </cell>
          <cell r="D2951" t="str">
            <v>WORKSITE TRAFFIC SUPERVISOR, AS PER PLAN</v>
          </cell>
          <cell r="F2951">
            <v>0</v>
          </cell>
          <cell r="G2951">
            <v>0</v>
          </cell>
        </row>
        <row r="2952">
          <cell r="A2952" t="str">
            <v>611E99184</v>
          </cell>
          <cell r="C2952" t="str">
            <v>EACH</v>
          </cell>
          <cell r="D2952" t="str">
            <v>BARRIER MEDIAN INLET, SINGLE SLOPE, TYPE 915B-2</v>
          </cell>
          <cell r="F2952">
            <v>0</v>
          </cell>
          <cell r="G2952">
            <v>0</v>
          </cell>
        </row>
        <row r="2953">
          <cell r="A2953" t="str">
            <v>611E99190</v>
          </cell>
          <cell r="C2953" t="str">
            <v>EACH</v>
          </cell>
          <cell r="D2953" t="str">
            <v>BARRIER MEDIAN INLET, SINGLE SLOPE, TYPE 915B1-2</v>
          </cell>
          <cell r="F2953">
            <v>0</v>
          </cell>
          <cell r="G2953">
            <v>0</v>
          </cell>
        </row>
        <row r="2954">
          <cell r="A2954" t="str">
            <v>611E99194</v>
          </cell>
          <cell r="B2954">
            <v>0</v>
          </cell>
          <cell r="C2954" t="str">
            <v>EACH</v>
          </cell>
          <cell r="D2954" t="str">
            <v>BARRIER MEDIAN INLET, TYPE 915C</v>
          </cell>
          <cell r="F2954">
            <v>0</v>
          </cell>
          <cell r="G2954">
            <v>0</v>
          </cell>
        </row>
        <row r="2955">
          <cell r="A2955" t="str">
            <v>611E99500</v>
          </cell>
          <cell r="B2955">
            <v>0</v>
          </cell>
          <cell r="C2955" t="str">
            <v>EACH</v>
          </cell>
          <cell r="D2955" t="str">
            <v>INLET, MISC.:</v>
          </cell>
          <cell r="F2955">
            <v>1</v>
          </cell>
          <cell r="G2955">
            <v>0</v>
          </cell>
        </row>
        <row r="2956">
          <cell r="A2956" t="str">
            <v>611E99550</v>
          </cell>
          <cell r="B2956">
            <v>0</v>
          </cell>
          <cell r="C2956" t="str">
            <v>EACH</v>
          </cell>
          <cell r="D2956" t="str">
            <v>MANHOLE, NO. 1</v>
          </cell>
          <cell r="F2956">
            <v>0</v>
          </cell>
          <cell r="G2956">
            <v>0</v>
          </cell>
        </row>
        <row r="2957">
          <cell r="A2957" t="str">
            <v>611E99551</v>
          </cell>
          <cell r="C2957" t="str">
            <v>EACH</v>
          </cell>
          <cell r="D2957" t="str">
            <v>MANHOLE, NO. 1, AS PER PLAN</v>
          </cell>
          <cell r="F2957">
            <v>0</v>
          </cell>
          <cell r="G2957">
            <v>0</v>
          </cell>
        </row>
        <row r="2958">
          <cell r="A2958" t="str">
            <v>611E99570</v>
          </cell>
          <cell r="C2958" t="str">
            <v>EACH</v>
          </cell>
          <cell r="D2958" t="str">
            <v>MANHOLE, NO. 2</v>
          </cell>
          <cell r="F2958">
            <v>0</v>
          </cell>
          <cell r="G2958">
            <v>0</v>
          </cell>
        </row>
        <row r="2959">
          <cell r="A2959" t="str">
            <v>611E99571</v>
          </cell>
          <cell r="C2959" t="str">
            <v>EACH</v>
          </cell>
          <cell r="D2959" t="str">
            <v>MANHOLE, NO. 2, AS PER PLAN</v>
          </cell>
          <cell r="F2959">
            <v>0</v>
          </cell>
          <cell r="G2959">
            <v>0</v>
          </cell>
        </row>
        <row r="2960">
          <cell r="A2960" t="str">
            <v>611E99574</v>
          </cell>
          <cell r="B2960">
            <v>0</v>
          </cell>
          <cell r="C2960" t="str">
            <v>EACH</v>
          </cell>
          <cell r="D2960" t="str">
            <v>WORK ZONE IMPACT ATTENUATOR (BIDIRECTIONAL), AS PER PLAN</v>
          </cell>
          <cell r="F2960">
            <v>0</v>
          </cell>
          <cell r="G2960">
            <v>0</v>
          </cell>
        </row>
        <row r="2961">
          <cell r="A2961" t="str">
            <v>611E99575</v>
          </cell>
          <cell r="B2961">
            <v>0</v>
          </cell>
          <cell r="C2961" t="str">
            <v>EACH</v>
          </cell>
          <cell r="D2961" t="str">
            <v>WORK ZONE IMPACT ATTENUATOR (UNIDIRECTIONAL)</v>
          </cell>
          <cell r="F2961">
            <v>0</v>
          </cell>
          <cell r="G2961">
            <v>0</v>
          </cell>
        </row>
        <row r="2962">
          <cell r="A2962" t="str">
            <v>611E99580</v>
          </cell>
          <cell r="B2962">
            <v>0</v>
          </cell>
          <cell r="C2962" t="str">
            <v>EACH</v>
          </cell>
          <cell r="D2962" t="str">
            <v>WORK ZONE IMPACT ATTENUATOR (BIDIRECTIONAL)</v>
          </cell>
          <cell r="F2962">
            <v>0</v>
          </cell>
          <cell r="G2962">
            <v>0</v>
          </cell>
        </row>
        <row r="2963">
          <cell r="A2963" t="str">
            <v>611E99581</v>
          </cell>
          <cell r="C2963" t="str">
            <v>EACH</v>
          </cell>
          <cell r="D2963" t="str">
            <v>MANHOLE, NO. 3 WITH 84" BASE I.D. AND 6" WEIR, AS PER PLAN</v>
          </cell>
          <cell r="F2963">
            <v>0</v>
          </cell>
          <cell r="G2963">
            <v>0</v>
          </cell>
        </row>
        <row r="2964">
          <cell r="A2964" t="str">
            <v>611E99582</v>
          </cell>
          <cell r="C2964" t="str">
            <v>EACH</v>
          </cell>
          <cell r="D2964" t="str">
            <v>MANHOLE, NO. 3 WITH 90" BASE I.D. AND 8" WEIR</v>
          </cell>
          <cell r="F2964">
            <v>0</v>
          </cell>
          <cell r="G2964">
            <v>0</v>
          </cell>
        </row>
        <row r="2965">
          <cell r="A2965" t="str">
            <v>611E99583</v>
          </cell>
          <cell r="C2965" t="str">
            <v>EACH</v>
          </cell>
          <cell r="D2965" t="str">
            <v>MANHOLE, NO. 3 WITH 90" BASE I.D. AND 8" WEIR, AS PER PLAN</v>
          </cell>
          <cell r="F2965">
            <v>0</v>
          </cell>
          <cell r="G2965">
            <v>0</v>
          </cell>
        </row>
        <row r="2966">
          <cell r="A2966" t="str">
            <v>611E99584</v>
          </cell>
          <cell r="C2966" t="str">
            <v>EACH</v>
          </cell>
          <cell r="D2966" t="str">
            <v>MANHOLE, NO. 3 WITH 96" BASE I.D. AND 9" WEIR</v>
          </cell>
          <cell r="F2966">
            <v>0</v>
          </cell>
          <cell r="G2966">
            <v>0</v>
          </cell>
        </row>
        <row r="2967">
          <cell r="A2967" t="str">
            <v>611E99586</v>
          </cell>
          <cell r="B2967">
            <v>0</v>
          </cell>
          <cell r="C2967" t="str">
            <v>EACH</v>
          </cell>
          <cell r="D2967" t="str">
            <v>WORK ZONE IMPACT ATTENUATOR, MISC.:</v>
          </cell>
          <cell r="F2967">
            <v>0</v>
          </cell>
          <cell r="G2967">
            <v>0</v>
          </cell>
        </row>
        <row r="2968">
          <cell r="A2968" t="str">
            <v>611E99600</v>
          </cell>
          <cell r="B2968">
            <v>0</v>
          </cell>
          <cell r="C2968" t="str">
            <v>EACH</v>
          </cell>
          <cell r="D2968" t="str">
            <v>SPEED ZONE AHEAD SYMBOL SIGN</v>
          </cell>
          <cell r="F2968">
            <v>0</v>
          </cell>
          <cell r="G2968">
            <v>0</v>
          </cell>
        </row>
        <row r="2969">
          <cell r="A2969" t="str">
            <v>611E99601</v>
          </cell>
          <cell r="B2969">
            <v>0</v>
          </cell>
          <cell r="C2969" t="str">
            <v>LS</v>
          </cell>
          <cell r="D2969" t="str">
            <v>DETOUR SIGNING</v>
          </cell>
          <cell r="F2969">
            <v>0</v>
          </cell>
          <cell r="G2969">
            <v>0</v>
          </cell>
        </row>
        <row r="2970">
          <cell r="A2970" t="str">
            <v>611E99620</v>
          </cell>
          <cell r="C2970" t="str">
            <v>EACH</v>
          </cell>
          <cell r="D2970" t="str">
            <v>MANHOLE, NO. 5</v>
          </cell>
          <cell r="F2970">
            <v>0</v>
          </cell>
          <cell r="G2970">
            <v>0</v>
          </cell>
        </row>
        <row r="2971">
          <cell r="A2971" t="str">
            <v>611E99621</v>
          </cell>
          <cell r="B2971">
            <v>0</v>
          </cell>
          <cell r="C2971" t="str">
            <v>FT</v>
          </cell>
          <cell r="D2971" t="str">
            <v>WATER-FILLED LONGITUDINAL BARRIER NCHRP 350 TL-2</v>
          </cell>
          <cell r="F2971">
            <v>0</v>
          </cell>
          <cell r="G2971">
            <v>0</v>
          </cell>
        </row>
        <row r="2972">
          <cell r="A2972" t="str">
            <v>611E99640</v>
          </cell>
          <cell r="C2972" t="str">
            <v>EACH</v>
          </cell>
          <cell r="D2972" t="str">
            <v>MANHOLE FRAME</v>
          </cell>
          <cell r="F2972">
            <v>0</v>
          </cell>
          <cell r="G2972">
            <v>0</v>
          </cell>
        </row>
        <row r="2973">
          <cell r="A2973" t="str">
            <v>611E99641</v>
          </cell>
          <cell r="C2973" t="str">
            <v>EACH</v>
          </cell>
          <cell r="D2973" t="str">
            <v>MANHOLE FRAME, AS PER PLAN</v>
          </cell>
          <cell r="F2973">
            <v>0</v>
          </cell>
          <cell r="G2973">
            <v>0</v>
          </cell>
        </row>
        <row r="2974">
          <cell r="A2974" t="str">
            <v>611E99644</v>
          </cell>
          <cell r="C2974" t="str">
            <v>EACH</v>
          </cell>
          <cell r="D2974" t="str">
            <v>MANHOLE COVER</v>
          </cell>
          <cell r="F2974">
            <v>0</v>
          </cell>
          <cell r="G2974">
            <v>0</v>
          </cell>
        </row>
        <row r="2975">
          <cell r="A2975" t="str">
            <v>611E99645</v>
          </cell>
          <cell r="C2975" t="str">
            <v>EACH</v>
          </cell>
          <cell r="D2975" t="str">
            <v>MANHOLE COVER, AS PER PLAN</v>
          </cell>
          <cell r="F2975">
            <v>0</v>
          </cell>
          <cell r="G2975">
            <v>0</v>
          </cell>
        </row>
        <row r="2976">
          <cell r="A2976" t="str">
            <v>611E99650</v>
          </cell>
          <cell r="C2976" t="str">
            <v>EACH</v>
          </cell>
          <cell r="D2976" t="str">
            <v>MANHOLE FRAME AND COVER</v>
          </cell>
          <cell r="F2976">
            <v>0</v>
          </cell>
          <cell r="G2976">
            <v>0</v>
          </cell>
        </row>
        <row r="2977">
          <cell r="A2977" t="str">
            <v>611E99651</v>
          </cell>
          <cell r="C2977" t="str">
            <v>EACH</v>
          </cell>
          <cell r="D2977" t="str">
            <v>MANHOLE FRAME AND COVER, AS PER PLAN</v>
          </cell>
          <cell r="F2977">
            <v>0</v>
          </cell>
          <cell r="G2977">
            <v>0</v>
          </cell>
        </row>
        <row r="2978">
          <cell r="A2978" t="str">
            <v>611E99654</v>
          </cell>
          <cell r="C2978" t="str">
            <v>EACH</v>
          </cell>
          <cell r="D2978" t="str">
            <v>MANHOLE ADJUSTED TO GRADE</v>
          </cell>
          <cell r="F2978">
            <v>0</v>
          </cell>
          <cell r="G2978">
            <v>0</v>
          </cell>
        </row>
        <row r="2979">
          <cell r="A2979" t="str">
            <v>611E99655</v>
          </cell>
          <cell r="C2979" t="str">
            <v>EACH</v>
          </cell>
          <cell r="D2979" t="str">
            <v>MANHOLE ADJUSTED TO GRADE, AS PER PLAN</v>
          </cell>
          <cell r="F2979">
            <v>0</v>
          </cell>
          <cell r="G2979">
            <v>0</v>
          </cell>
        </row>
        <row r="2980">
          <cell r="A2980" t="str">
            <v>611E99660</v>
          </cell>
          <cell r="C2980" t="str">
            <v>EACH</v>
          </cell>
          <cell r="D2980" t="str">
            <v>MANHOLE RECONSTRUCTED TO GRADE</v>
          </cell>
          <cell r="F2980">
            <v>0</v>
          </cell>
          <cell r="G2980">
            <v>0</v>
          </cell>
        </row>
        <row r="2981">
          <cell r="A2981" t="str">
            <v>611E99661</v>
          </cell>
          <cell r="C2981" t="str">
            <v>EACH</v>
          </cell>
          <cell r="D2981" t="str">
            <v>MANHOLE RECONSTRUCTED TO GRADE, AS PER PLAN</v>
          </cell>
          <cell r="F2981">
            <v>0</v>
          </cell>
          <cell r="G2981">
            <v>0</v>
          </cell>
        </row>
        <row r="2982">
          <cell r="A2982" t="str">
            <v>611E99690</v>
          </cell>
          <cell r="C2982" t="str">
            <v>EACH</v>
          </cell>
          <cell r="D2982" t="str">
            <v>MANHOLE, MISC.:</v>
          </cell>
          <cell r="F2982">
            <v>1</v>
          </cell>
          <cell r="G2982">
            <v>0</v>
          </cell>
        </row>
        <row r="2983">
          <cell r="A2983" t="str">
            <v>611E99700</v>
          </cell>
          <cell r="B2983" t="str">
            <v>Y</v>
          </cell>
          <cell r="C2983" t="str">
            <v>EACH</v>
          </cell>
          <cell r="D2983" t="str">
            <v>REPLACEMENT SIGN</v>
          </cell>
          <cell r="F2983">
            <v>0</v>
          </cell>
          <cell r="G2983">
            <v>0</v>
          </cell>
        </row>
        <row r="2984">
          <cell r="A2984" t="str">
            <v>611E99710</v>
          </cell>
          <cell r="C2984" t="str">
            <v>EACH</v>
          </cell>
          <cell r="D2984" t="str">
            <v>PRECAST REINFORCED CONCRETE OUTLET</v>
          </cell>
          <cell r="F2984">
            <v>0</v>
          </cell>
          <cell r="G2984">
            <v>0</v>
          </cell>
        </row>
        <row r="2985">
          <cell r="A2985" t="str">
            <v>611E99711</v>
          </cell>
          <cell r="B2985">
            <v>0</v>
          </cell>
          <cell r="C2985" t="str">
            <v>EACH</v>
          </cell>
          <cell r="D2985" t="str">
            <v>PRECAST REINFORCED CONCRETE OUTLET, AS PER PLAN</v>
          </cell>
          <cell r="F2985">
            <v>0</v>
          </cell>
          <cell r="G2985">
            <v>0</v>
          </cell>
        </row>
        <row r="2986">
          <cell r="A2986" t="str">
            <v>611E99720</v>
          </cell>
          <cell r="B2986">
            <v>0</v>
          </cell>
          <cell r="C2986" t="str">
            <v>EACH</v>
          </cell>
          <cell r="D2986" t="str">
            <v>INSPECTION WELL</v>
          </cell>
          <cell r="F2986">
            <v>0</v>
          </cell>
          <cell r="G2986">
            <v>0</v>
          </cell>
        </row>
        <row r="2987">
          <cell r="A2987" t="str">
            <v>611E99721</v>
          </cell>
          <cell r="C2987" t="str">
            <v>EACH</v>
          </cell>
          <cell r="D2987" t="str">
            <v>INSPECTION WELL, AS PER PLAN</v>
          </cell>
          <cell r="F2987">
            <v>0</v>
          </cell>
          <cell r="G2987">
            <v>0</v>
          </cell>
        </row>
        <row r="2988">
          <cell r="A2988" t="str">
            <v>611E99730</v>
          </cell>
          <cell r="C2988" t="str">
            <v>EACH</v>
          </cell>
          <cell r="D2988" t="str">
            <v>JUNCTION CHAMBER</v>
          </cell>
          <cell r="F2988">
            <v>0</v>
          </cell>
          <cell r="G2988">
            <v>0</v>
          </cell>
        </row>
        <row r="2989">
          <cell r="A2989" t="str">
            <v>611E99731</v>
          </cell>
          <cell r="C2989" t="str">
            <v>EACH</v>
          </cell>
          <cell r="D2989" t="str">
            <v>JUNCTION CHAMBER, AS PER PLAN</v>
          </cell>
          <cell r="F2989">
            <v>0</v>
          </cell>
          <cell r="G2989">
            <v>0</v>
          </cell>
        </row>
        <row r="2990">
          <cell r="A2990" t="str">
            <v>611E99734</v>
          </cell>
          <cell r="C2990" t="str">
            <v>EACH</v>
          </cell>
          <cell r="D2990" t="str">
            <v>JUNCTION CHAMBER RECONSTRUCTED TO GRADE</v>
          </cell>
          <cell r="F2990">
            <v>0</v>
          </cell>
          <cell r="G2990">
            <v>0</v>
          </cell>
        </row>
        <row r="2991">
          <cell r="A2991" t="str">
            <v>611E99740</v>
          </cell>
          <cell r="B2991">
            <v>0</v>
          </cell>
          <cell r="C2991" t="str">
            <v>EACH</v>
          </cell>
          <cell r="D2991" t="str">
            <v>SIPHON CHAMBER</v>
          </cell>
          <cell r="F2991">
            <v>0</v>
          </cell>
          <cell r="G2991">
            <v>0</v>
          </cell>
        </row>
        <row r="2992">
          <cell r="A2992" t="str">
            <v>611E99741</v>
          </cell>
          <cell r="B2992">
            <v>0</v>
          </cell>
          <cell r="C2992" t="str">
            <v>EACH</v>
          </cell>
          <cell r="D2992" t="str">
            <v>WORK ZONE RAISED PAVEMENT MARKER</v>
          </cell>
          <cell r="F2992">
            <v>0</v>
          </cell>
          <cell r="G2992">
            <v>0</v>
          </cell>
        </row>
        <row r="2993">
          <cell r="A2993" t="str">
            <v>611E99820</v>
          </cell>
          <cell r="B2993" t="str">
            <v>Y</v>
          </cell>
          <cell r="C2993" t="str">
            <v>EACH</v>
          </cell>
          <cell r="D2993" t="str">
            <v>WORK ZONE RAISED PAVEMENT MARKER, AS PER PLAN</v>
          </cell>
          <cell r="F2993">
            <v>0</v>
          </cell>
          <cell r="G2993">
            <v>0</v>
          </cell>
        </row>
        <row r="2994">
          <cell r="A2994" t="str">
            <v>611E99830</v>
          </cell>
          <cell r="B2994" t="str">
            <v>Y</v>
          </cell>
          <cell r="C2994" t="str">
            <v>CY</v>
          </cell>
          <cell r="D2994" t="str">
            <v>ASPHALT CONCRETE FOR MAINTAINING TRAFFIC</v>
          </cell>
          <cell r="F2994">
            <v>0</v>
          </cell>
          <cell r="G2994">
            <v>0</v>
          </cell>
        </row>
        <row r="2995">
          <cell r="A2995" t="str">
            <v>611E99850</v>
          </cell>
          <cell r="C2995" t="str">
            <v>EACH</v>
          </cell>
          <cell r="D2995" t="str">
            <v>WATER QUALITY BASIN, RETENTION</v>
          </cell>
          <cell r="F2995">
            <v>0</v>
          </cell>
          <cell r="G2995">
            <v>0</v>
          </cell>
        </row>
        <row r="2996">
          <cell r="A2996" t="str">
            <v>611E99851</v>
          </cell>
          <cell r="C2996" t="str">
            <v>EACH</v>
          </cell>
          <cell r="D2996" t="str">
            <v>WATER QUALITY BASIN, RETENTION, AS PER PLAN</v>
          </cell>
          <cell r="F2996">
            <v>0</v>
          </cell>
          <cell r="G2996">
            <v>0</v>
          </cell>
        </row>
        <row r="2997">
          <cell r="A2997" t="str">
            <v>611E99854</v>
          </cell>
          <cell r="C2997" t="str">
            <v>EACH</v>
          </cell>
          <cell r="D2997" t="str">
            <v>WATER QUALITY BASIN, DETENTION</v>
          </cell>
          <cell r="F2997">
            <v>0</v>
          </cell>
          <cell r="G2997">
            <v>0</v>
          </cell>
        </row>
        <row r="2998">
          <cell r="A2998" t="str">
            <v>611E99855</v>
          </cell>
          <cell r="B2998">
            <v>0</v>
          </cell>
          <cell r="C2998" t="str">
            <v>EACH</v>
          </cell>
          <cell r="D2998" t="str">
            <v>BARRIER REFLECTOR, TYPE A, AS PER PLAN</v>
          </cell>
          <cell r="F2998">
            <v>0</v>
          </cell>
          <cell r="G2998">
            <v>0</v>
          </cell>
        </row>
        <row r="2999">
          <cell r="A2999" t="str">
            <v>611E99860</v>
          </cell>
          <cell r="B2999" t="str">
            <v>Y</v>
          </cell>
          <cell r="C2999" t="str">
            <v>EACH</v>
          </cell>
          <cell r="D2999" t="str">
            <v>BARRIER REFLECTOR, TYPE A2</v>
          </cell>
          <cell r="F2999">
            <v>0</v>
          </cell>
          <cell r="G2999">
            <v>0</v>
          </cell>
        </row>
        <row r="3000">
          <cell r="A3000" t="str">
            <v>611E99900</v>
          </cell>
          <cell r="C3000" t="str">
            <v>EACH</v>
          </cell>
          <cell r="D3000" t="str">
            <v>DRAINAGE STRUCTURE, MISC.:</v>
          </cell>
          <cell r="F3000">
            <v>1</v>
          </cell>
          <cell r="G3000">
            <v>0</v>
          </cell>
        </row>
        <row r="3001">
          <cell r="A3001" t="str">
            <v>611E99910</v>
          </cell>
          <cell r="C3001" t="str">
            <v>FT</v>
          </cell>
          <cell r="D3001" t="str">
            <v>DRAINAGE STRUCTURE, MISC.:</v>
          </cell>
          <cell r="F3001">
            <v>1</v>
          </cell>
          <cell r="G3001">
            <v>0</v>
          </cell>
        </row>
        <row r="3002">
          <cell r="A3002" t="str">
            <v>611E99920</v>
          </cell>
          <cell r="C3002" t="str">
            <v>LS</v>
          </cell>
          <cell r="D3002" t="str">
            <v>DRAINAGE STRUCTURE, MISC.:</v>
          </cell>
          <cell r="F3002">
            <v>1</v>
          </cell>
          <cell r="G3002">
            <v>0</v>
          </cell>
        </row>
        <row r="3003">
          <cell r="A3003" t="str">
            <v>611E99930</v>
          </cell>
          <cell r="B3003" t="str">
            <v>Y</v>
          </cell>
          <cell r="C3003" t="str">
            <v>EACH</v>
          </cell>
          <cell r="D3003" t="str">
            <v>BARRIER REFLECTOR, TYPE B2, AS PER PLAN</v>
          </cell>
          <cell r="F3003">
            <v>1</v>
          </cell>
          <cell r="G3003">
            <v>0</v>
          </cell>
        </row>
        <row r="3004">
          <cell r="A3004" t="str">
            <v>613E41200</v>
          </cell>
          <cell r="B3004">
            <v>0</v>
          </cell>
          <cell r="C3004" t="str">
            <v>EACH</v>
          </cell>
          <cell r="D3004" t="str">
            <v>OBJECT MARKER, ONE WAY</v>
          </cell>
          <cell r="F3004">
            <v>0</v>
          </cell>
          <cell r="G3004">
            <v>0</v>
          </cell>
        </row>
        <row r="3005">
          <cell r="A3005" t="str">
            <v>613E41201</v>
          </cell>
          <cell r="C3005" t="str">
            <v>CY</v>
          </cell>
          <cell r="D3005" t="str">
            <v>LOW STRENGTH MORTAR BACKFILL, AS PER PLAN</v>
          </cell>
          <cell r="F3005">
            <v>0</v>
          </cell>
          <cell r="G3005">
            <v>0</v>
          </cell>
        </row>
        <row r="3006">
          <cell r="A3006" t="str">
            <v>613E41250</v>
          </cell>
          <cell r="C3006" t="str">
            <v>CY</v>
          </cell>
          <cell r="D3006" t="str">
            <v>LOW STRENGTH MORTAR BACKFILL (TYPE 1)</v>
          </cell>
          <cell r="F3006">
            <v>0</v>
          </cell>
          <cell r="G3006">
            <v>0</v>
          </cell>
        </row>
        <row r="3007">
          <cell r="A3007" t="str">
            <v>613E41251</v>
          </cell>
          <cell r="C3007" t="str">
            <v>CY</v>
          </cell>
          <cell r="D3007" t="str">
            <v>LOW STRENGTH MORTAR BACKFILL (TYPE 1), AS PER PLAN</v>
          </cell>
          <cell r="F3007">
            <v>0</v>
          </cell>
          <cell r="G3007">
            <v>0</v>
          </cell>
        </row>
        <row r="3008">
          <cell r="A3008" t="str">
            <v>613E41300</v>
          </cell>
          <cell r="C3008" t="str">
            <v>CY</v>
          </cell>
          <cell r="D3008" t="str">
            <v>LOW STRENGTH MORTAR BACKFILL (TYPE 2)</v>
          </cell>
          <cell r="F3008">
            <v>0</v>
          </cell>
          <cell r="G3008">
            <v>0</v>
          </cell>
        </row>
        <row r="3009">
          <cell r="A3009" t="str">
            <v>613E41301</v>
          </cell>
          <cell r="C3009" t="str">
            <v>CY</v>
          </cell>
          <cell r="D3009" t="str">
            <v>LOW STRENGTH MORTAR BACKFILL (TYPE 2), AS PER PLAN</v>
          </cell>
          <cell r="F3009">
            <v>0</v>
          </cell>
          <cell r="G3009">
            <v>0</v>
          </cell>
        </row>
        <row r="3010">
          <cell r="A3010" t="str">
            <v>613E41350</v>
          </cell>
          <cell r="C3010" t="str">
            <v>CY</v>
          </cell>
          <cell r="D3010" t="str">
            <v>LOW STRENGTH MORTAR BACKFILL (TYPE 3)</v>
          </cell>
          <cell r="F3010">
            <v>0</v>
          </cell>
          <cell r="G3010">
            <v>0</v>
          </cell>
        </row>
        <row r="3011">
          <cell r="A3011" t="str">
            <v>613E41351</v>
          </cell>
          <cell r="C3011" t="str">
            <v>CY</v>
          </cell>
          <cell r="D3011" t="str">
            <v>LOW STRENGTH MORTAR BACKFILL (TYPE 3), AS PER PLAN</v>
          </cell>
          <cell r="F3011">
            <v>0</v>
          </cell>
          <cell r="G3011">
            <v>0</v>
          </cell>
        </row>
        <row r="3012">
          <cell r="A3012" t="str">
            <v>613E41360</v>
          </cell>
          <cell r="C3012" t="str">
            <v>LS</v>
          </cell>
          <cell r="D3012" t="str">
            <v>LOW STRENGTH MORTAR BACKFILL</v>
          </cell>
          <cell r="F3012">
            <v>0</v>
          </cell>
          <cell r="G3012">
            <v>0</v>
          </cell>
        </row>
        <row r="3013">
          <cell r="A3013" t="str">
            <v>614E11000</v>
          </cell>
          <cell r="B3013">
            <v>0</v>
          </cell>
          <cell r="C3013" t="str">
            <v>LS</v>
          </cell>
          <cell r="D3013" t="str">
            <v>MAINTAINING TRAFFIC</v>
          </cell>
          <cell r="F3013">
            <v>0</v>
          </cell>
          <cell r="G3013">
            <v>0</v>
          </cell>
        </row>
        <row r="3014">
          <cell r="A3014" t="str">
            <v>614E11001</v>
          </cell>
          <cell r="B3014">
            <v>0</v>
          </cell>
          <cell r="C3014" t="str">
            <v>LS</v>
          </cell>
          <cell r="D3014" t="str">
            <v>MAINTAINING TRAFFIC, AS PER PLAN</v>
          </cell>
          <cell r="F3014">
            <v>0</v>
          </cell>
          <cell r="G3014">
            <v>0</v>
          </cell>
        </row>
        <row r="3015">
          <cell r="A3015" t="str">
            <v>614E11110</v>
          </cell>
          <cell r="C3015" t="str">
            <v>HOUR</v>
          </cell>
          <cell r="D3015" t="str">
            <v>LAW ENFORCEMENT OFFICER WITH PATROL CAR FOR ASSISTANCE</v>
          </cell>
          <cell r="F3015">
            <v>0</v>
          </cell>
          <cell r="G3015">
            <v>0</v>
          </cell>
        </row>
        <row r="3016">
          <cell r="A3016" t="str">
            <v>614E11111</v>
          </cell>
          <cell r="C3016" t="str">
            <v>HOUR</v>
          </cell>
          <cell r="D3016" t="str">
            <v>LAW ENFORCEMENT OFFICER WITH PATROL CAR FOR ASSISTANCE, AS PER PLAN</v>
          </cell>
          <cell r="F3016">
            <v>0</v>
          </cell>
          <cell r="G3016">
            <v>0</v>
          </cell>
        </row>
        <row r="3017">
          <cell r="A3017" t="str">
            <v>614E11130</v>
          </cell>
          <cell r="C3017" t="str">
            <v>HOUR</v>
          </cell>
          <cell r="D3017" t="str">
            <v>LAW ENFORCEMENT OFFICER FOR ASSISTANCE</v>
          </cell>
          <cell r="F3017">
            <v>0</v>
          </cell>
          <cell r="G3017">
            <v>0</v>
          </cell>
        </row>
        <row r="3018">
          <cell r="A3018" t="str">
            <v>614E11300</v>
          </cell>
          <cell r="B3018" t="str">
            <v>Y</v>
          </cell>
          <cell r="C3018" t="str">
            <v>HOUR</v>
          </cell>
          <cell r="D3018" t="str">
            <v>MAINTAINING TRAFFIC, MISC.:</v>
          </cell>
          <cell r="F3018">
            <v>0</v>
          </cell>
          <cell r="G3018">
            <v>0</v>
          </cell>
        </row>
        <row r="3019">
          <cell r="A3019" t="str">
            <v>614E11630</v>
          </cell>
          <cell r="C3019" t="str">
            <v>FT</v>
          </cell>
          <cell r="D3019" t="str">
            <v>INCREASED BARRIER DELINEATION</v>
          </cell>
          <cell r="F3019">
            <v>0</v>
          </cell>
          <cell r="G3019">
            <v>0</v>
          </cell>
        </row>
        <row r="3020">
          <cell r="A3020" t="str">
            <v>614E11631</v>
          </cell>
          <cell r="C3020" t="str">
            <v>FT</v>
          </cell>
          <cell r="D3020" t="str">
            <v>INCREASED BARRIER DELINEATION, AS PER PLAN</v>
          </cell>
          <cell r="F3020">
            <v>0</v>
          </cell>
          <cell r="G3020">
            <v>0</v>
          </cell>
        </row>
        <row r="3021">
          <cell r="A3021" t="str">
            <v>614E12100</v>
          </cell>
          <cell r="B3021" t="str">
            <v>Y</v>
          </cell>
          <cell r="C3021" t="str">
            <v>MNTH</v>
          </cell>
          <cell r="D3021" t="str">
            <v>MAINTAINING TRAFFIC, MISC.:</v>
          </cell>
          <cell r="F3021">
            <v>0</v>
          </cell>
          <cell r="G3021">
            <v>0</v>
          </cell>
        </row>
        <row r="3022">
          <cell r="A3022" t="str">
            <v>614E12200</v>
          </cell>
          <cell r="B3022" t="str">
            <v>Y</v>
          </cell>
          <cell r="C3022" t="str">
            <v>CY</v>
          </cell>
          <cell r="D3022" t="str">
            <v>MAINTAINING TRAFFIC, MISC.:</v>
          </cell>
          <cell r="F3022">
            <v>0</v>
          </cell>
          <cell r="G3022">
            <v>0</v>
          </cell>
        </row>
        <row r="3023">
          <cell r="A3023" t="str">
            <v>614E12300</v>
          </cell>
          <cell r="B3023" t="str">
            <v>Y</v>
          </cell>
          <cell r="C3023" t="str">
            <v>DAY</v>
          </cell>
          <cell r="D3023" t="str">
            <v>PORTABLE CHANGEABLE MESSAGE SIGN</v>
          </cell>
          <cell r="F3023">
            <v>0</v>
          </cell>
          <cell r="G3023">
            <v>0</v>
          </cell>
        </row>
        <row r="3024">
          <cell r="A3024" t="str">
            <v>614E12360</v>
          </cell>
          <cell r="B3024">
            <v>0</v>
          </cell>
          <cell r="C3024" t="str">
            <v>DAY</v>
          </cell>
          <cell r="D3024" t="str">
            <v>PORTABLE CHANGEABLE MESSAGE SIGN, AS PER PLAN</v>
          </cell>
          <cell r="F3024">
            <v>0</v>
          </cell>
          <cell r="G3024">
            <v>0</v>
          </cell>
        </row>
        <row r="3025">
          <cell r="A3025" t="str">
            <v>614E12370</v>
          </cell>
          <cell r="C3025" t="str">
            <v>EACH</v>
          </cell>
          <cell r="D3025" t="str">
            <v>REMOVE AND REPLACE IMPACT ATTENUATOR</v>
          </cell>
          <cell r="F3025">
            <v>0</v>
          </cell>
          <cell r="G3025" t="str">
            <v>TEMPORARY ONLY</v>
          </cell>
        </row>
        <row r="3026">
          <cell r="A3026" t="str">
            <v>614E12380</v>
          </cell>
          <cell r="C3026" t="str">
            <v>EACH</v>
          </cell>
          <cell r="D3026" t="str">
            <v>WORK ZONE IMPACT ATTENUATOR, 24" WIDE HAZARDS, (UNIDIRECTIONAL)</v>
          </cell>
          <cell r="F3026">
            <v>0</v>
          </cell>
          <cell r="G3026">
            <v>0</v>
          </cell>
        </row>
        <row r="3027">
          <cell r="A3027" t="str">
            <v>614E12381</v>
          </cell>
          <cell r="C3027" t="str">
            <v>EACH</v>
          </cell>
          <cell r="D3027" t="str">
            <v>WORK ZONE IMPACT ATTENUATOR, 24" WIDE HAZARDS, (UNIDIRECTIONAL), AS PER PLAN</v>
          </cell>
          <cell r="F3027">
            <v>0</v>
          </cell>
          <cell r="G3027">
            <v>0</v>
          </cell>
        </row>
        <row r="3028">
          <cell r="A3028" t="str">
            <v>614E12384</v>
          </cell>
          <cell r="B3028">
            <v>0</v>
          </cell>
          <cell r="C3028" t="str">
            <v>MILE</v>
          </cell>
          <cell r="D3028" t="str">
            <v>WORK ZONE LANE LINE, CLASS I</v>
          </cell>
          <cell r="F3028">
            <v>0</v>
          </cell>
          <cell r="G3028">
            <v>0</v>
          </cell>
        </row>
        <row r="3029">
          <cell r="A3029" t="str">
            <v>614E12385</v>
          </cell>
          <cell r="C3029" t="str">
            <v>EACH</v>
          </cell>
          <cell r="D3029" t="str">
            <v>WORK ZONE IMPACT ATTENUATOR, 24" WIDE HAZARDS, (BIDIRECTIONAL), AS PER PLAN</v>
          </cell>
          <cell r="F3029">
            <v>0</v>
          </cell>
          <cell r="G3029">
            <v>0</v>
          </cell>
        </row>
        <row r="3030">
          <cell r="A3030" t="str">
            <v>614E12390</v>
          </cell>
          <cell r="C3030" t="str">
            <v>EACH</v>
          </cell>
          <cell r="D3030" t="str">
            <v>WORK ZONE IMPACT ATTENUATOR, OVER 24” AND LESS THAN 36” WIDE HAZARDS, (UNIDIRECTIONAL)</v>
          </cell>
          <cell r="F3030">
            <v>0</v>
          </cell>
          <cell r="G3030">
            <v>0</v>
          </cell>
        </row>
        <row r="3031">
          <cell r="A3031" t="str">
            <v>614E12391</v>
          </cell>
          <cell r="C3031" t="str">
            <v>EACH</v>
          </cell>
          <cell r="D3031" t="str">
            <v>WORK ZONE IMPACT ATTENUATOR, OVER 24” AND LESS THAN 36” WIDE HAZARDS, (UNIDIRECTIONAL), AS PER PLAN</v>
          </cell>
          <cell r="F3031">
            <v>0</v>
          </cell>
          <cell r="G3031">
            <v>0</v>
          </cell>
        </row>
        <row r="3032">
          <cell r="A3032" t="str">
            <v>614E12394</v>
          </cell>
          <cell r="C3032" t="str">
            <v>EACH</v>
          </cell>
          <cell r="D3032" t="str">
            <v>WORK ZONE IMPACT ATTENUATOR, OVER 24” AND LESS THAN 36” WIDE HAZARDS, (BIDIRECTIONAL)</v>
          </cell>
          <cell r="F3032">
            <v>0</v>
          </cell>
          <cell r="G3032">
            <v>0</v>
          </cell>
        </row>
        <row r="3033">
          <cell r="A3033" t="str">
            <v>614E12395</v>
          </cell>
          <cell r="C3033" t="str">
            <v>EACH</v>
          </cell>
          <cell r="D3033" t="str">
            <v>WORK ZONE IMPACT ATTENUATOR, OVER 24” AND LESS THAN 36” WIDE HAZARDS, (BIDIRECTIONAL), AS PER PLAN</v>
          </cell>
          <cell r="F3033">
            <v>0</v>
          </cell>
          <cell r="G3033">
            <v>0</v>
          </cell>
        </row>
        <row r="3034">
          <cell r="A3034" t="str">
            <v>614E12400</v>
          </cell>
          <cell r="C3034" t="str">
            <v>EACH</v>
          </cell>
          <cell r="D3034" t="str">
            <v>WORK ZONE IMPACT ATTENUATOR, MISC.:</v>
          </cell>
          <cell r="F3034">
            <v>1</v>
          </cell>
          <cell r="G3034">
            <v>0</v>
          </cell>
        </row>
        <row r="3035">
          <cell r="A3035" t="str">
            <v>614E12410</v>
          </cell>
          <cell r="C3035" t="str">
            <v>EACH</v>
          </cell>
          <cell r="D3035" t="str">
            <v>SPEED ZONE AHEAD SYMBOL SIGN</v>
          </cell>
          <cell r="F3035">
            <v>0</v>
          </cell>
          <cell r="G3035">
            <v>0</v>
          </cell>
        </row>
        <row r="3036">
          <cell r="A3036" t="str">
            <v>614E12420</v>
          </cell>
          <cell r="C3036" t="str">
            <v>LS</v>
          </cell>
          <cell r="D3036" t="str">
            <v>DETOUR SIGNING</v>
          </cell>
          <cell r="F3036">
            <v>0</v>
          </cell>
          <cell r="G3036">
            <v>0</v>
          </cell>
        </row>
        <row r="3037">
          <cell r="A3037" t="str">
            <v>614E12421</v>
          </cell>
          <cell r="C3037" t="str">
            <v>LS</v>
          </cell>
          <cell r="D3037" t="str">
            <v>DETOUR SIGNING, AS PER PLAN</v>
          </cell>
          <cell r="F3037">
            <v>0</v>
          </cell>
          <cell r="G3037">
            <v>0</v>
          </cell>
        </row>
        <row r="3038">
          <cell r="A3038" t="str">
            <v>614E12424</v>
          </cell>
          <cell r="C3038" t="str">
            <v>FT</v>
          </cell>
          <cell r="D3038" t="str">
            <v>WATER-FILLED LONGITUDINAL BARRIER NCHRP 350 TL-2</v>
          </cell>
          <cell r="F3038">
            <v>0</v>
          </cell>
          <cell r="G3038">
            <v>0</v>
          </cell>
        </row>
        <row r="3039">
          <cell r="A3039" t="str">
            <v>614E12425</v>
          </cell>
          <cell r="C3039" t="str">
            <v>FT</v>
          </cell>
          <cell r="D3039" t="str">
            <v>WATER-FILLED LONGITUDINAL BARRIER NCHRP 350 TL-2, AS PER PLAN</v>
          </cell>
          <cell r="F3039">
            <v>0</v>
          </cell>
          <cell r="G3039">
            <v>0</v>
          </cell>
        </row>
        <row r="3040">
          <cell r="A3040" t="str">
            <v>614E12426</v>
          </cell>
          <cell r="C3040" t="str">
            <v>FT</v>
          </cell>
          <cell r="D3040" t="str">
            <v>WATER-FILLED LONGITUDINAL BARRIER NCHRP 350 TL-3</v>
          </cell>
          <cell r="F3040">
            <v>0</v>
          </cell>
          <cell r="G3040">
            <v>0</v>
          </cell>
        </row>
        <row r="3041">
          <cell r="A3041" t="str">
            <v>614E12440</v>
          </cell>
          <cell r="C3041" t="str">
            <v>EACH</v>
          </cell>
          <cell r="D3041" t="str">
            <v>WORK ZONE SIGN SUPPORT</v>
          </cell>
          <cell r="F3041">
            <v>0</v>
          </cell>
          <cell r="G3041">
            <v>0</v>
          </cell>
        </row>
        <row r="3042">
          <cell r="A3042" t="str">
            <v>614E12444</v>
          </cell>
          <cell r="C3042" t="str">
            <v>FT</v>
          </cell>
          <cell r="D3042" t="str">
            <v>WORK ZONE SIGN SUPPORT</v>
          </cell>
          <cell r="F3042">
            <v>0</v>
          </cell>
          <cell r="G3042">
            <v>0</v>
          </cell>
        </row>
        <row r="3043">
          <cell r="A3043" t="str">
            <v>614E12460</v>
          </cell>
          <cell r="C3043" t="str">
            <v>EACH</v>
          </cell>
          <cell r="D3043" t="str">
            <v>WORK ZONE MARKING SIGN</v>
          </cell>
          <cell r="F3043">
            <v>0</v>
          </cell>
          <cell r="G3043">
            <v>0</v>
          </cell>
        </row>
        <row r="3044">
          <cell r="A3044" t="str">
            <v>614E12461</v>
          </cell>
          <cell r="C3044" t="str">
            <v>EACH</v>
          </cell>
          <cell r="D3044" t="str">
            <v>WORK ZONE MARKING SIGN, AS PER PLAN</v>
          </cell>
          <cell r="F3044">
            <v>0</v>
          </cell>
          <cell r="G3044">
            <v>0</v>
          </cell>
        </row>
        <row r="3045">
          <cell r="A3045" t="str">
            <v>614E12470</v>
          </cell>
          <cell r="C3045" t="str">
            <v>EACH</v>
          </cell>
          <cell r="D3045" t="str">
            <v>WORK ZONE SPEED LIMIT SIGN</v>
          </cell>
          <cell r="F3045">
            <v>0</v>
          </cell>
          <cell r="G3045">
            <v>0</v>
          </cell>
        </row>
        <row r="3046">
          <cell r="A3046" t="str">
            <v>614E12471</v>
          </cell>
          <cell r="C3046" t="str">
            <v>EACH</v>
          </cell>
          <cell r="D3046" t="str">
            <v>WORK ZONE SPEED LIMIT SIGN, AS PER PLAN</v>
          </cell>
          <cell r="F3046">
            <v>0</v>
          </cell>
          <cell r="G3046">
            <v>0</v>
          </cell>
        </row>
        <row r="3047">
          <cell r="A3047" t="str">
            <v>614E12484</v>
          </cell>
          <cell r="B3047">
            <v>0</v>
          </cell>
          <cell r="C3047" t="str">
            <v>MILE</v>
          </cell>
          <cell r="D3047" t="str">
            <v>WORK ZONE CENTER LINE, CLASS I, 740.06, TYPE II</v>
          </cell>
          <cell r="F3047">
            <v>0</v>
          </cell>
          <cell r="G3047">
            <v>0</v>
          </cell>
        </row>
        <row r="3048">
          <cell r="A3048" t="str">
            <v>614E12485</v>
          </cell>
          <cell r="B3048">
            <v>0</v>
          </cell>
          <cell r="C3048" t="str">
            <v>MILE</v>
          </cell>
          <cell r="D3048" t="str">
            <v>WORK ZONE CENTER LINE, CLASS II</v>
          </cell>
          <cell r="F3048">
            <v>0</v>
          </cell>
          <cell r="G3048">
            <v>0</v>
          </cell>
        </row>
        <row r="3049">
          <cell r="A3049" t="str">
            <v>614E12490</v>
          </cell>
          <cell r="C3049" t="str">
            <v>EACH</v>
          </cell>
          <cell r="D3049" t="str">
            <v>RESUME LEGAL SPEED SIGN</v>
          </cell>
          <cell r="F3049">
            <v>0</v>
          </cell>
          <cell r="G3049">
            <v>0</v>
          </cell>
        </row>
        <row r="3050">
          <cell r="A3050" t="str">
            <v>614E12500</v>
          </cell>
          <cell r="C3050" t="str">
            <v>EACH</v>
          </cell>
          <cell r="D3050" t="str">
            <v>REPLACEMENT SIGN</v>
          </cell>
          <cell r="F3050">
            <v>0</v>
          </cell>
          <cell r="G3050">
            <v>0</v>
          </cell>
        </row>
        <row r="3051">
          <cell r="A3051" t="str">
            <v>614E12600</v>
          </cell>
          <cell r="C3051" t="str">
            <v>EACH</v>
          </cell>
          <cell r="D3051" t="str">
            <v>REPLACEMENT DRUM</v>
          </cell>
          <cell r="F3051">
            <v>0</v>
          </cell>
          <cell r="G3051">
            <v>0</v>
          </cell>
        </row>
        <row r="3052">
          <cell r="A3052" t="str">
            <v>614E12610</v>
          </cell>
          <cell r="B3052" t="str">
            <v>Y</v>
          </cell>
          <cell r="C3052" t="str">
            <v>MILE</v>
          </cell>
          <cell r="D3052" t="str">
            <v>WORK ZONE CENTER LINE, CLASS II, 740.06, TYPE I</v>
          </cell>
          <cell r="F3052">
            <v>0</v>
          </cell>
          <cell r="G3052">
            <v>0</v>
          </cell>
        </row>
        <row r="3053">
          <cell r="A3053" t="str">
            <v>614E12730</v>
          </cell>
          <cell r="B3053" t="str">
            <v>Y</v>
          </cell>
          <cell r="C3053" t="str">
            <v>MILE</v>
          </cell>
          <cell r="D3053" t="str">
            <v>WORK ZONE CENTER LINE, CLASS II, 740.06, TYPE II</v>
          </cell>
          <cell r="F3053">
            <v>0</v>
          </cell>
          <cell r="G3053">
            <v>0</v>
          </cell>
        </row>
        <row r="3054">
          <cell r="A3054" t="str">
            <v>614E12740</v>
          </cell>
          <cell r="C3054" t="str">
            <v>EACH</v>
          </cell>
          <cell r="D3054" t="str">
            <v>WORK ZONE LIGHTING SYSTEM</v>
          </cell>
          <cell r="F3054">
            <v>0</v>
          </cell>
          <cell r="G3054">
            <v>0</v>
          </cell>
        </row>
        <row r="3055">
          <cell r="A3055" t="str">
            <v>614E12741</v>
          </cell>
          <cell r="C3055" t="str">
            <v>EACH</v>
          </cell>
          <cell r="D3055" t="str">
            <v>WORK ZONE LIGHTING SYSTEM, AS PER PLAN</v>
          </cell>
          <cell r="F3055">
            <v>0</v>
          </cell>
          <cell r="G3055">
            <v>0</v>
          </cell>
        </row>
        <row r="3056">
          <cell r="A3056" t="str">
            <v>614E12756</v>
          </cell>
          <cell r="C3056" t="str">
            <v>EACH</v>
          </cell>
          <cell r="D3056" t="str">
            <v>WORK ZONE CROSSOVER LIGHTING SYSTEM</v>
          </cell>
          <cell r="F3056">
            <v>0</v>
          </cell>
          <cell r="G3056">
            <v>0</v>
          </cell>
        </row>
        <row r="3057">
          <cell r="A3057" t="str">
            <v>614E12757</v>
          </cell>
          <cell r="C3057" t="str">
            <v>EACH</v>
          </cell>
          <cell r="D3057" t="str">
            <v>WORK ZONE CROSSOVER LIGHTING SYSTEM, AS PER PLAN</v>
          </cell>
          <cell r="F3057">
            <v>0</v>
          </cell>
          <cell r="G3057">
            <v>0</v>
          </cell>
        </row>
        <row r="3058">
          <cell r="A3058" t="str">
            <v>614E12760</v>
          </cell>
          <cell r="B3058" t="str">
            <v>Y</v>
          </cell>
          <cell r="C3058" t="str">
            <v>MILE</v>
          </cell>
          <cell r="D3058" t="str">
            <v>WORK ZONE EDGE LINE, CLASS I, 740.06, TYPE I</v>
          </cell>
          <cell r="F3058">
            <v>0</v>
          </cell>
          <cell r="G3058">
            <v>0</v>
          </cell>
        </row>
        <row r="3059">
          <cell r="A3059" t="str">
            <v>614E12800</v>
          </cell>
          <cell r="C3059" t="str">
            <v>EACH</v>
          </cell>
          <cell r="D3059" t="str">
            <v>WORK ZONE RAISED PAVEMENT MARKER</v>
          </cell>
          <cell r="F3059">
            <v>0</v>
          </cell>
          <cell r="G3059">
            <v>0</v>
          </cell>
        </row>
        <row r="3060">
          <cell r="A3060" t="str">
            <v>614E12801</v>
          </cell>
          <cell r="C3060" t="str">
            <v>EACH</v>
          </cell>
          <cell r="D3060" t="str">
            <v>WORK ZONE RAISED PAVEMENT MARKER, AS PER PLAN</v>
          </cell>
          <cell r="F3060">
            <v>0</v>
          </cell>
          <cell r="G3060">
            <v>0</v>
          </cell>
        </row>
        <row r="3061">
          <cell r="A3061" t="str">
            <v>614E13000</v>
          </cell>
          <cell r="C3061" t="str">
            <v>CY</v>
          </cell>
          <cell r="D3061" t="str">
            <v>ASPHALT CONCRETE FOR MAINTAINING TRAFFIC</v>
          </cell>
          <cell r="F3061">
            <v>0</v>
          </cell>
          <cell r="G3061">
            <v>0</v>
          </cell>
        </row>
        <row r="3062">
          <cell r="A3062" t="str">
            <v>614E13001</v>
          </cell>
          <cell r="C3062" t="str">
            <v>CY</v>
          </cell>
          <cell r="D3062" t="str">
            <v>ASPHALT CONCRETE FOR MAINTAINING TRAFFIC, AS PER PLAN</v>
          </cell>
          <cell r="F3062">
            <v>0</v>
          </cell>
          <cell r="G3062">
            <v>0</v>
          </cell>
        </row>
        <row r="3063">
          <cell r="A3063" t="str">
            <v>614E13310</v>
          </cell>
          <cell r="C3063" t="str">
            <v>EACH</v>
          </cell>
          <cell r="D3063" t="str">
            <v>BARRIER REFLECTOR, TYPE 1</v>
          </cell>
          <cell r="F3063">
            <v>1</v>
          </cell>
          <cell r="G3063">
            <v>0</v>
          </cell>
        </row>
        <row r="3064">
          <cell r="A3064" t="str">
            <v>614E13312</v>
          </cell>
          <cell r="C3064" t="str">
            <v>EACH</v>
          </cell>
          <cell r="D3064" t="str">
            <v>BARRIER REFLECTOR, TYPE 2</v>
          </cell>
          <cell r="F3064">
            <v>1</v>
          </cell>
          <cell r="G3064">
            <v>0</v>
          </cell>
        </row>
        <row r="3065">
          <cell r="A3065" t="str">
            <v>614E13314</v>
          </cell>
          <cell r="C3065" t="str">
            <v>EACH</v>
          </cell>
          <cell r="D3065" t="str">
            <v>BARRIER REFLECTOR, TYPE 3</v>
          </cell>
          <cell r="F3065">
            <v>1</v>
          </cell>
          <cell r="G3065">
            <v>0</v>
          </cell>
        </row>
        <row r="3066">
          <cell r="A3066" t="str">
            <v>614E13316</v>
          </cell>
          <cell r="C3066" t="str">
            <v>EACH</v>
          </cell>
          <cell r="D3066" t="str">
            <v>BARRIER REFLECTOR, TYPE 4</v>
          </cell>
          <cell r="F3066">
            <v>1</v>
          </cell>
          <cell r="G3066">
            <v>0</v>
          </cell>
        </row>
        <row r="3067">
          <cell r="A3067" t="str">
            <v>614E13318</v>
          </cell>
          <cell r="C3067" t="str">
            <v>EACH</v>
          </cell>
          <cell r="D3067" t="str">
            <v>BARRIER REFLECTOR, TYPE 5</v>
          </cell>
          <cell r="F3067">
            <v>1</v>
          </cell>
          <cell r="G3067">
            <v>0</v>
          </cell>
        </row>
        <row r="3068">
          <cell r="A3068" t="str">
            <v>614E13350</v>
          </cell>
          <cell r="C3068" t="str">
            <v>EACH</v>
          </cell>
          <cell r="D3068" t="str">
            <v>OBJECT MARKER, ONE WAY</v>
          </cell>
          <cell r="F3068">
            <v>0</v>
          </cell>
          <cell r="G3068">
            <v>0</v>
          </cell>
        </row>
        <row r="3069">
          <cell r="A3069" t="str">
            <v>614E13351</v>
          </cell>
          <cell r="C3069" t="str">
            <v>EACH</v>
          </cell>
          <cell r="D3069" t="str">
            <v>OBJECT MARKER, ONE WAY, AS PER PLAN</v>
          </cell>
          <cell r="F3069">
            <v>0</v>
          </cell>
          <cell r="G3069">
            <v>0</v>
          </cell>
        </row>
        <row r="3070">
          <cell r="A3070" t="str">
            <v>614E13360</v>
          </cell>
          <cell r="C3070" t="str">
            <v>EACH</v>
          </cell>
          <cell r="D3070" t="str">
            <v>OBJECT MARKER, TWO WAY</v>
          </cell>
          <cell r="F3070">
            <v>0</v>
          </cell>
          <cell r="G3070">
            <v>0</v>
          </cell>
        </row>
        <row r="3071">
          <cell r="A3071" t="str">
            <v>614E13361</v>
          </cell>
          <cell r="C3071" t="str">
            <v>EACH</v>
          </cell>
          <cell r="D3071" t="str">
            <v>OBJECT MARKER, TWO WAY, AS PER PLAN</v>
          </cell>
          <cell r="F3071">
            <v>0</v>
          </cell>
          <cell r="G3071">
            <v>0</v>
          </cell>
        </row>
        <row r="3072">
          <cell r="A3072" t="str">
            <v>614E13400</v>
          </cell>
          <cell r="C3072" t="str">
            <v>EACH</v>
          </cell>
          <cell r="D3072" t="str">
            <v>CURB REFLECTOR</v>
          </cell>
          <cell r="F3072">
            <v>0</v>
          </cell>
          <cell r="G3072">
            <v>0</v>
          </cell>
        </row>
        <row r="3073">
          <cell r="A3073" t="str">
            <v>614E13600</v>
          </cell>
          <cell r="C3073" t="str">
            <v>EACH</v>
          </cell>
          <cell r="D3073" t="str">
            <v>MAINTENANCE OF TRAFFIC, ONE LANE CLOSURE ON A TWO LANE HIGHWAY</v>
          </cell>
          <cell r="F3073">
            <v>0</v>
          </cell>
          <cell r="G3073">
            <v>0</v>
          </cell>
        </row>
        <row r="3074">
          <cell r="A3074" t="str">
            <v>614E13700</v>
          </cell>
          <cell r="C3074" t="str">
            <v>EACH</v>
          </cell>
          <cell r="D3074" t="str">
            <v>MAINTENANCE OF TRAFFIC, ONE LANE CLOSURE ON A FOUR LANE UNDIVIDED HIGHWAY</v>
          </cell>
          <cell r="F3074">
            <v>0</v>
          </cell>
          <cell r="G3074">
            <v>0</v>
          </cell>
        </row>
        <row r="3075">
          <cell r="A3075" t="str">
            <v>614E13800</v>
          </cell>
          <cell r="C3075" t="str">
            <v>EACH</v>
          </cell>
          <cell r="D3075" t="str">
            <v>MAINTENANCE OF TRAFFIC, ONE LANE CLOSURE ON A 4 LANE OR GREATER DIVIDED HIGHWAY</v>
          </cell>
          <cell r="F3075">
            <v>0</v>
          </cell>
          <cell r="G3075">
            <v>0</v>
          </cell>
        </row>
        <row r="3076">
          <cell r="A3076" t="str">
            <v>614E13900</v>
          </cell>
          <cell r="C3076" t="str">
            <v>EACH</v>
          </cell>
          <cell r="D3076" t="str">
            <v>MAINTENANCE OF TRAFFIC FOR SHOULDER CLOSURE</v>
          </cell>
          <cell r="F3076">
            <v>0</v>
          </cell>
          <cell r="G3076">
            <v>0</v>
          </cell>
        </row>
        <row r="3077">
          <cell r="A3077" t="str">
            <v>614E15000</v>
          </cell>
          <cell r="B3077" t="str">
            <v>Y</v>
          </cell>
          <cell r="C3077" t="str">
            <v>FT</v>
          </cell>
          <cell r="D3077" t="str">
            <v>WORK ZONE DOTTED LINE, CLASS I, 740.06, TYPE I</v>
          </cell>
          <cell r="F3077">
            <v>0</v>
          </cell>
          <cell r="G3077">
            <v>0</v>
          </cell>
        </row>
        <row r="3078">
          <cell r="A3078" t="str">
            <v>614E16000</v>
          </cell>
          <cell r="B3078" t="str">
            <v>Y</v>
          </cell>
          <cell r="C3078" t="str">
            <v>FT</v>
          </cell>
          <cell r="D3078" t="str">
            <v>WORK ZONE DOTTED LINE, CLASS I, 740.06, TYPE I, AS PER PLAN</v>
          </cell>
          <cell r="F3078">
            <v>0</v>
          </cell>
          <cell r="G3078">
            <v>0</v>
          </cell>
        </row>
        <row r="3079">
          <cell r="A3079" t="str">
            <v>614E18000</v>
          </cell>
          <cell r="C3079" t="str">
            <v>EACH</v>
          </cell>
          <cell r="D3079" t="str">
            <v>MAINTAINING TRAFFIC, MISC.:</v>
          </cell>
          <cell r="F3079">
            <v>1</v>
          </cell>
          <cell r="G3079">
            <v>0</v>
          </cell>
        </row>
        <row r="3080">
          <cell r="A3080" t="str">
            <v>614E18002</v>
          </cell>
          <cell r="C3080" t="str">
            <v>LS</v>
          </cell>
          <cell r="D3080" t="str">
            <v>MAINTAINING TRAFFIC, MISC.:</v>
          </cell>
          <cell r="F3080">
            <v>1</v>
          </cell>
          <cell r="G3080">
            <v>0</v>
          </cell>
        </row>
        <row r="3081">
          <cell r="A3081" t="str">
            <v>614E18010</v>
          </cell>
          <cell r="C3081" t="str">
            <v>SF</v>
          </cell>
          <cell r="D3081" t="str">
            <v>MAINTAINING TRAFFIC, MISC.:</v>
          </cell>
          <cell r="F3081">
            <v>1</v>
          </cell>
          <cell r="G3081">
            <v>0</v>
          </cell>
        </row>
        <row r="3082">
          <cell r="A3082" t="str">
            <v>614E18020</v>
          </cell>
          <cell r="C3082" t="str">
            <v>HOUR</v>
          </cell>
          <cell r="D3082" t="str">
            <v>MAINTAINING TRAFFIC, MISC.:</v>
          </cell>
          <cell r="F3082">
            <v>1</v>
          </cell>
          <cell r="G3082">
            <v>0</v>
          </cell>
        </row>
        <row r="3083">
          <cell r="A3083" t="str">
            <v>614E18030</v>
          </cell>
          <cell r="C3083" t="str">
            <v>FT</v>
          </cell>
          <cell r="D3083" t="str">
            <v>MAINTAINING TRAFFIC, MISC.:</v>
          </cell>
          <cell r="F3083">
            <v>1</v>
          </cell>
          <cell r="G3083">
            <v>0</v>
          </cell>
        </row>
        <row r="3084">
          <cell r="A3084" t="str">
            <v>614E18040</v>
          </cell>
          <cell r="C3084" t="str">
            <v>DAY</v>
          </cell>
          <cell r="D3084" t="str">
            <v>MAINTAINING TRAFFIC, MISC.:</v>
          </cell>
          <cell r="F3084">
            <v>1</v>
          </cell>
          <cell r="G3084">
            <v>0</v>
          </cell>
        </row>
        <row r="3085">
          <cell r="A3085" t="str">
            <v>614E18050</v>
          </cell>
          <cell r="C3085" t="str">
            <v>MNTH</v>
          </cell>
          <cell r="D3085" t="str">
            <v>MAINTAINING TRAFFIC, MISC.:</v>
          </cell>
          <cell r="F3085">
            <v>1</v>
          </cell>
          <cell r="G3085">
            <v>0</v>
          </cell>
        </row>
        <row r="3086">
          <cell r="A3086" t="str">
            <v>614E18060</v>
          </cell>
          <cell r="C3086" t="str">
            <v>CY</v>
          </cell>
          <cell r="D3086" t="str">
            <v>MAINTAINING TRAFFIC, MISC.:</v>
          </cell>
          <cell r="F3086">
            <v>1</v>
          </cell>
          <cell r="G3086">
            <v>0</v>
          </cell>
        </row>
        <row r="3087">
          <cell r="A3087" t="str">
            <v>614E18600</v>
          </cell>
          <cell r="C3087" t="str">
            <v>SNMT</v>
          </cell>
          <cell r="D3087" t="str">
            <v>PORTABLE CHANGEABLE MESSAGE SIGN</v>
          </cell>
          <cell r="F3087">
            <v>0</v>
          </cell>
          <cell r="G3087">
            <v>0</v>
          </cell>
        </row>
        <row r="3088">
          <cell r="A3088" t="str">
            <v>614E18601</v>
          </cell>
          <cell r="C3088" t="str">
            <v>SNMT</v>
          </cell>
          <cell r="D3088" t="str">
            <v>PORTABLE CHANGEABLE MESSAGE SIGN, AS PER PLAN</v>
          </cell>
          <cell r="F3088">
            <v>0</v>
          </cell>
          <cell r="G3088">
            <v>0</v>
          </cell>
        </row>
        <row r="3089">
          <cell r="A3089" t="str">
            <v>614E20000</v>
          </cell>
          <cell r="C3089" t="str">
            <v>MILE</v>
          </cell>
          <cell r="D3089" t="str">
            <v>WORK ZONE LANE LINE, CLASS I, 4"</v>
          </cell>
          <cell r="F3089">
            <v>0</v>
          </cell>
          <cell r="G3089">
            <v>0</v>
          </cell>
        </row>
        <row r="3090">
          <cell r="A3090" t="str">
            <v>614E20001</v>
          </cell>
          <cell r="C3090" t="str">
            <v>MILE</v>
          </cell>
          <cell r="D3090" t="str">
            <v>WORK ZONE LANE LINE, CLASS I, 4", AS PER PLAN</v>
          </cell>
          <cell r="F3090">
            <v>0</v>
          </cell>
          <cell r="G3090">
            <v>0</v>
          </cell>
        </row>
        <row r="3091">
          <cell r="A3091" t="str">
            <v>614E20010</v>
          </cell>
          <cell r="C3091" t="str">
            <v>MILE</v>
          </cell>
          <cell r="D3091" t="str">
            <v>WORK ZONE LANE LINE, CLASS I, 6"</v>
          </cell>
          <cell r="F3091">
            <v>0</v>
          </cell>
          <cell r="G3091">
            <v>0</v>
          </cell>
        </row>
        <row r="3092">
          <cell r="A3092" t="str">
            <v>614E20011</v>
          </cell>
          <cell r="C3092" t="str">
            <v>MILE</v>
          </cell>
          <cell r="D3092" t="str">
            <v>WORK ZONE LANE LINE, CLASS I, 6", AS PER PLAN</v>
          </cell>
          <cell r="F3092">
            <v>0</v>
          </cell>
          <cell r="G3092">
            <v>0</v>
          </cell>
        </row>
        <row r="3093">
          <cell r="A3093" t="str">
            <v>614E20056</v>
          </cell>
          <cell r="C3093" t="str">
            <v>MILE</v>
          </cell>
          <cell r="D3093" t="str">
            <v>WORK ZONE LANE LINE, CLASS I, 6", 807 PAINT</v>
          </cell>
          <cell r="F3093">
            <v>0</v>
          </cell>
          <cell r="G3093">
            <v>0</v>
          </cell>
        </row>
        <row r="3094">
          <cell r="A3094" t="str">
            <v>614E20057</v>
          </cell>
          <cell r="C3094" t="str">
            <v>MILE</v>
          </cell>
          <cell r="D3094" t="str">
            <v>WORK ZONE LANE LINE, CLASS I, 6", 807 PAINT, AS PER PLAN</v>
          </cell>
          <cell r="F3094">
            <v>0</v>
          </cell>
          <cell r="G3094">
            <v>0</v>
          </cell>
        </row>
        <row r="3095">
          <cell r="A3095" t="str">
            <v>614E20100</v>
          </cell>
          <cell r="C3095" t="str">
            <v>MILE</v>
          </cell>
          <cell r="D3095" t="str">
            <v>WORK ZONE LANE LINE, CLASS I, 4", 642 PAINT</v>
          </cell>
          <cell r="F3095">
            <v>0</v>
          </cell>
          <cell r="G3095">
            <v>0</v>
          </cell>
        </row>
        <row r="3096">
          <cell r="A3096" t="str">
            <v>614E20101</v>
          </cell>
          <cell r="C3096" t="str">
            <v>MILE</v>
          </cell>
          <cell r="D3096" t="str">
            <v>WORK ZONE LANE LINE, CLASS I, 4", 642 PAINT, AS PER PLAN</v>
          </cell>
          <cell r="F3096">
            <v>0</v>
          </cell>
          <cell r="G3096">
            <v>0</v>
          </cell>
        </row>
        <row r="3097">
          <cell r="A3097" t="str">
            <v>614E20110</v>
          </cell>
          <cell r="C3097" t="str">
            <v>MILE</v>
          </cell>
          <cell r="D3097" t="str">
            <v>WORK ZONE LANE LINE, CLASS I, 6", 642 PAINT</v>
          </cell>
          <cell r="F3097">
            <v>0</v>
          </cell>
          <cell r="G3097">
            <v>0</v>
          </cell>
        </row>
        <row r="3098">
          <cell r="A3098" t="str">
            <v>614E20111</v>
          </cell>
          <cell r="C3098" t="str">
            <v>MILE</v>
          </cell>
          <cell r="D3098" t="str">
            <v>WORK ZONE LANE LINE, CLASS I, 6", 642 PAINT, AS PER PLAN</v>
          </cell>
          <cell r="F3098">
            <v>0</v>
          </cell>
          <cell r="G3098">
            <v>0</v>
          </cell>
        </row>
        <row r="3099">
          <cell r="A3099" t="str">
            <v>614E20200</v>
          </cell>
          <cell r="C3099" t="str">
            <v>MILE</v>
          </cell>
          <cell r="D3099" t="str">
            <v>WORK ZONE LANE LINE, CLASS I, 4", 740.06, TYPE I</v>
          </cell>
          <cell r="F3099">
            <v>0</v>
          </cell>
          <cell r="G3099">
            <v>0</v>
          </cell>
        </row>
        <row r="3100">
          <cell r="A3100" t="str">
            <v>614E20201</v>
          </cell>
          <cell r="C3100" t="str">
            <v>MILE</v>
          </cell>
          <cell r="D3100" t="str">
            <v>WORK ZONE LANE LINE, CLASS I, 4", 740.06, TYPE I, AS PER PLAN</v>
          </cell>
          <cell r="F3100">
            <v>0</v>
          </cell>
          <cell r="G3100">
            <v>0</v>
          </cell>
        </row>
        <row r="3101">
          <cell r="A3101" t="str">
            <v>614E20210</v>
          </cell>
          <cell r="C3101" t="str">
            <v>MILE</v>
          </cell>
          <cell r="D3101" t="str">
            <v>WORK ZONE LANE LINE, CLASS I, 6", 740.06, TYPE I</v>
          </cell>
          <cell r="F3101">
            <v>0</v>
          </cell>
          <cell r="G3101">
            <v>0</v>
          </cell>
        </row>
        <row r="3102">
          <cell r="A3102" t="str">
            <v>614E20211</v>
          </cell>
          <cell r="C3102" t="str">
            <v>MILE</v>
          </cell>
          <cell r="D3102" t="str">
            <v>WORK ZONE LANE LINE, CLASS I, 6", 740.06, TYPE I, AS PER PLAN</v>
          </cell>
          <cell r="F3102">
            <v>0</v>
          </cell>
          <cell r="G3102">
            <v>0</v>
          </cell>
        </row>
        <row r="3103">
          <cell r="A3103" t="str">
            <v>614E20300</v>
          </cell>
          <cell r="C3103" t="str">
            <v>MILE</v>
          </cell>
          <cell r="D3103" t="str">
            <v>WORK ZONE LANE LINE, CLASS I, 4", 740.06, TYPE II</v>
          </cell>
          <cell r="F3103">
            <v>0</v>
          </cell>
          <cell r="G3103">
            <v>0</v>
          </cell>
        </row>
        <row r="3104">
          <cell r="A3104" t="str">
            <v>614E20310</v>
          </cell>
          <cell r="C3104" t="str">
            <v>MILE</v>
          </cell>
          <cell r="D3104" t="str">
            <v>WORK ZONE LANE LINE, CLASS I, 6", 740.06, TYPE II</v>
          </cell>
          <cell r="F3104">
            <v>0</v>
          </cell>
          <cell r="G3104">
            <v>0</v>
          </cell>
        </row>
        <row r="3105">
          <cell r="A3105" t="str">
            <v>614E20356</v>
          </cell>
          <cell r="C3105" t="str">
            <v>MILE</v>
          </cell>
          <cell r="D3105" t="str">
            <v>WORK ZONE LANE LINE, CLASS I, 6", 873</v>
          </cell>
          <cell r="F3105">
            <v>0</v>
          </cell>
          <cell r="G3105">
            <v>0</v>
          </cell>
        </row>
        <row r="3106">
          <cell r="A3106" t="str">
            <v>614E20357</v>
          </cell>
          <cell r="C3106" t="str">
            <v>MILE</v>
          </cell>
          <cell r="D3106" t="str">
            <v>WORK ZONE LANE LINE, CLASS I, 6", 873, AS PER PLAN</v>
          </cell>
          <cell r="F3106">
            <v>0</v>
          </cell>
          <cell r="G3106">
            <v>0</v>
          </cell>
        </row>
        <row r="3107">
          <cell r="A3107" t="str">
            <v>614E20360</v>
          </cell>
          <cell r="C3107" t="str">
            <v>MILE</v>
          </cell>
          <cell r="D3107" t="str">
            <v>WORK ZONE LANE LINE, CLASS I, 4", 648</v>
          </cell>
          <cell r="F3107">
            <v>0</v>
          </cell>
          <cell r="G3107">
            <v>0</v>
          </cell>
        </row>
        <row r="3108">
          <cell r="A3108" t="str">
            <v>614E20366</v>
          </cell>
          <cell r="C3108" t="str">
            <v>MILE</v>
          </cell>
          <cell r="D3108" t="str">
            <v>WORK ZONE LANE LINE, CLASS I, 6", 648</v>
          </cell>
          <cell r="F3108">
            <v>0</v>
          </cell>
          <cell r="G3108">
            <v>0</v>
          </cell>
        </row>
        <row r="3109">
          <cell r="A3109" t="str">
            <v>614E20367</v>
          </cell>
          <cell r="C3109" t="str">
            <v>MILE</v>
          </cell>
          <cell r="D3109" t="str">
            <v>WORK ZONE LANE LINE, CLASS I, 6", 648, AS PER PLAN</v>
          </cell>
          <cell r="F3109">
            <v>0</v>
          </cell>
          <cell r="G3109">
            <v>0</v>
          </cell>
        </row>
        <row r="3110">
          <cell r="A3110" t="str">
            <v>614E20400</v>
          </cell>
          <cell r="C3110" t="str">
            <v>MILE</v>
          </cell>
          <cell r="D3110" t="str">
            <v>WORK ZONE LANE LINE, CLASS II, 4"</v>
          </cell>
          <cell r="F3110">
            <v>0</v>
          </cell>
          <cell r="G3110">
            <v>0</v>
          </cell>
        </row>
        <row r="3111">
          <cell r="A3111" t="str">
            <v>614E20401</v>
          </cell>
          <cell r="C3111" t="str">
            <v>MILE</v>
          </cell>
          <cell r="D3111" t="str">
            <v>WORK ZONE LANE LINE, CLASS II, 4", AS PER PLAN</v>
          </cell>
          <cell r="F3111">
            <v>0</v>
          </cell>
          <cell r="G3111">
            <v>0</v>
          </cell>
        </row>
        <row r="3112">
          <cell r="A3112" t="str">
            <v>614E20410</v>
          </cell>
          <cell r="C3112" t="str">
            <v>MILE</v>
          </cell>
          <cell r="D3112" t="str">
            <v>WORK ZONE LANE LINE, CLASS II, 6"</v>
          </cell>
          <cell r="F3112">
            <v>0</v>
          </cell>
          <cell r="G3112">
            <v>0</v>
          </cell>
        </row>
        <row r="3113">
          <cell r="A3113" t="str">
            <v>614E20500</v>
          </cell>
          <cell r="C3113" t="str">
            <v>MILE</v>
          </cell>
          <cell r="D3113" t="str">
            <v>WORK ZONE LANE LINE, CLASS II, 4", 642 PAINT</v>
          </cell>
          <cell r="F3113">
            <v>0</v>
          </cell>
          <cell r="G3113">
            <v>0</v>
          </cell>
        </row>
        <row r="3114">
          <cell r="A3114" t="str">
            <v>614E20510</v>
          </cell>
          <cell r="C3114" t="str">
            <v>MILE</v>
          </cell>
          <cell r="D3114" t="str">
            <v>WORK ZONE LANE LINE, CLASS II, 6", 642 PAINT</v>
          </cell>
          <cell r="F3114">
            <v>0</v>
          </cell>
          <cell r="G3114">
            <v>0</v>
          </cell>
        </row>
        <row r="3115">
          <cell r="A3115" t="str">
            <v>614E20550</v>
          </cell>
          <cell r="C3115" t="str">
            <v>MILE</v>
          </cell>
          <cell r="D3115" t="str">
            <v>WORK ZONE LANE LINE, CLASS III, 4", 642 PAINT</v>
          </cell>
          <cell r="F3115">
            <v>0</v>
          </cell>
          <cell r="G3115">
            <v>0</v>
          </cell>
        </row>
        <row r="3116">
          <cell r="A3116" t="str">
            <v>614E20560</v>
          </cell>
          <cell r="C3116" t="str">
            <v>MILE</v>
          </cell>
          <cell r="D3116" t="str">
            <v>WORK ZONE LANE LINE, CLASS III, 6", 642 PAINT</v>
          </cell>
          <cell r="F3116">
            <v>0</v>
          </cell>
          <cell r="G3116">
            <v>0</v>
          </cell>
        </row>
        <row r="3117">
          <cell r="A3117" t="str">
            <v>614E20600</v>
          </cell>
          <cell r="C3117" t="str">
            <v>MILE</v>
          </cell>
          <cell r="D3117" t="str">
            <v>WORK ZONE LANE LINE, CLASS II, 4", 740.06, TYPE I</v>
          </cell>
          <cell r="F3117">
            <v>0</v>
          </cell>
          <cell r="G3117">
            <v>0</v>
          </cell>
        </row>
        <row r="3118">
          <cell r="A3118" t="str">
            <v>614E20610</v>
          </cell>
          <cell r="C3118" t="str">
            <v>MILE</v>
          </cell>
          <cell r="D3118" t="str">
            <v>WORK ZONE LANE LINE, CLASS II, 6", 740.06, TYPE I</v>
          </cell>
          <cell r="F3118">
            <v>0</v>
          </cell>
          <cell r="G3118">
            <v>0</v>
          </cell>
        </row>
        <row r="3119">
          <cell r="A3119" t="str">
            <v>614E20700</v>
          </cell>
          <cell r="C3119" t="str">
            <v>MILE</v>
          </cell>
          <cell r="D3119" t="str">
            <v>WORK ZONE LANE LINE, CLASS II, 4", 740.06, TYPE II</v>
          </cell>
          <cell r="F3119">
            <v>0</v>
          </cell>
          <cell r="G3119">
            <v>0</v>
          </cell>
        </row>
        <row r="3120">
          <cell r="A3120" t="str">
            <v>614E20710</v>
          </cell>
          <cell r="C3120" t="str">
            <v>MILE</v>
          </cell>
          <cell r="D3120" t="str">
            <v>WORK ZONE LANE LINE, CLASS II, 6", 740.06, TYPE II</v>
          </cell>
          <cell r="F3120">
            <v>0</v>
          </cell>
          <cell r="G3120">
            <v>0</v>
          </cell>
        </row>
        <row r="3121">
          <cell r="A3121" t="str">
            <v>614E21000</v>
          </cell>
          <cell r="C3121" t="str">
            <v>MILE</v>
          </cell>
          <cell r="D3121" t="str">
            <v>WORK ZONE CENTER LINE, CLASS I</v>
          </cell>
          <cell r="F3121">
            <v>0</v>
          </cell>
          <cell r="G3121">
            <v>0</v>
          </cell>
        </row>
        <row r="3122">
          <cell r="A3122" t="str">
            <v>614E21001</v>
          </cell>
          <cell r="C3122" t="str">
            <v>MILE</v>
          </cell>
          <cell r="D3122" t="str">
            <v>WORK ZONE CENTER LINE, CLASS I, AS PER PLAN</v>
          </cell>
          <cell r="F3122">
            <v>0</v>
          </cell>
          <cell r="G3122">
            <v>0</v>
          </cell>
        </row>
        <row r="3123">
          <cell r="A3123" t="str">
            <v>614E21050</v>
          </cell>
          <cell r="C3123" t="str">
            <v>MILE</v>
          </cell>
          <cell r="D3123" t="str">
            <v>WORK ZONE CENTER LINE, CLASS I, 807 PAINT</v>
          </cell>
          <cell r="F3123">
            <v>0</v>
          </cell>
          <cell r="G3123">
            <v>0</v>
          </cell>
        </row>
        <row r="3124">
          <cell r="A3124" t="str">
            <v>614E21051</v>
          </cell>
          <cell r="C3124" t="str">
            <v>MILE</v>
          </cell>
          <cell r="D3124" t="str">
            <v>WORK ZONE CENTER LINE, CLASS I, 807 PAINT, AS PER PLAN</v>
          </cell>
          <cell r="F3124">
            <v>0</v>
          </cell>
          <cell r="G3124">
            <v>0</v>
          </cell>
        </row>
        <row r="3125">
          <cell r="A3125" t="str">
            <v>614E21100</v>
          </cell>
          <cell r="C3125" t="str">
            <v>MILE</v>
          </cell>
          <cell r="D3125" t="str">
            <v>WORK ZONE CENTER LINE, CLASS I, 642 PAINT</v>
          </cell>
          <cell r="F3125">
            <v>0</v>
          </cell>
          <cell r="G3125">
            <v>0</v>
          </cell>
        </row>
        <row r="3126">
          <cell r="A3126" t="str">
            <v>614E21101</v>
          </cell>
          <cell r="C3126" t="str">
            <v>MILE</v>
          </cell>
          <cell r="D3126" t="str">
            <v>WORK ZONE CENTER LINE, CLASS I, 642 PAINT, AS PER PLAN</v>
          </cell>
          <cell r="F3126">
            <v>0</v>
          </cell>
          <cell r="G3126">
            <v>0</v>
          </cell>
        </row>
        <row r="3127">
          <cell r="A3127" t="str">
            <v>614E21200</v>
          </cell>
          <cell r="C3127" t="str">
            <v>MILE</v>
          </cell>
          <cell r="D3127" t="str">
            <v>WORK ZONE CENTER LINE, CLASS I, 740.06, TYPE I</v>
          </cell>
          <cell r="F3127">
            <v>0</v>
          </cell>
          <cell r="G3127">
            <v>0</v>
          </cell>
        </row>
        <row r="3128">
          <cell r="A3128" t="str">
            <v>614E21201</v>
          </cell>
          <cell r="C3128" t="str">
            <v>MILE</v>
          </cell>
          <cell r="D3128" t="str">
            <v>WORK ZONE CENTER LINE, CLASS I, 740.06, TYPE I, AS PER PLAN</v>
          </cell>
          <cell r="F3128">
            <v>0</v>
          </cell>
          <cell r="G3128">
            <v>0</v>
          </cell>
        </row>
        <row r="3129">
          <cell r="A3129" t="str">
            <v>614E21300</v>
          </cell>
          <cell r="C3129" t="str">
            <v>MILE</v>
          </cell>
          <cell r="D3129" t="str">
            <v>WORK ZONE CENTER LINE, CLASS I, 740.06, TYPE II</v>
          </cell>
          <cell r="F3129">
            <v>0</v>
          </cell>
          <cell r="G3129">
            <v>0</v>
          </cell>
        </row>
        <row r="3130">
          <cell r="A3130" t="str">
            <v>614E21350</v>
          </cell>
          <cell r="C3130" t="str">
            <v>MILE</v>
          </cell>
          <cell r="D3130" t="str">
            <v>WORK ZONE CENTER LINE, CLASS I, 873</v>
          </cell>
          <cell r="F3130">
            <v>0</v>
          </cell>
          <cell r="G3130">
            <v>0</v>
          </cell>
        </row>
        <row r="3131">
          <cell r="A3131" t="str">
            <v>614E21351</v>
          </cell>
          <cell r="C3131" t="str">
            <v>MILE</v>
          </cell>
          <cell r="D3131" t="str">
            <v>WORK ZONE CENTER LINE, CLASS I, 873, AS PER PLAN</v>
          </cell>
          <cell r="F3131">
            <v>0</v>
          </cell>
          <cell r="G3131">
            <v>0</v>
          </cell>
        </row>
        <row r="3132">
          <cell r="A3132" t="str">
            <v>614E21360</v>
          </cell>
          <cell r="C3132" t="str">
            <v>MILE</v>
          </cell>
          <cell r="D3132" t="str">
            <v>WORK ZONE CENTER LINE, CLASS I, 648</v>
          </cell>
          <cell r="F3132">
            <v>0</v>
          </cell>
          <cell r="G3132">
            <v>0</v>
          </cell>
        </row>
        <row r="3133">
          <cell r="A3133" t="str">
            <v>614E21361</v>
          </cell>
          <cell r="C3133" t="str">
            <v>MILE</v>
          </cell>
          <cell r="D3133" t="str">
            <v>WORK ZONE CENTER LINE, CLASS I, 648, AS PER PLAN</v>
          </cell>
          <cell r="F3133">
            <v>0</v>
          </cell>
          <cell r="G3133">
            <v>0</v>
          </cell>
        </row>
        <row r="3134">
          <cell r="A3134" t="str">
            <v>614E21400</v>
          </cell>
          <cell r="C3134" t="str">
            <v>MILE</v>
          </cell>
          <cell r="D3134" t="str">
            <v>WORK ZONE CENTER LINE, CLASS II</v>
          </cell>
          <cell r="F3134">
            <v>0</v>
          </cell>
          <cell r="G3134">
            <v>0</v>
          </cell>
        </row>
        <row r="3135">
          <cell r="A3135" t="str">
            <v>614E21401</v>
          </cell>
          <cell r="C3135" t="str">
            <v>MILE</v>
          </cell>
          <cell r="D3135" t="str">
            <v>WORK ZONE CENTER LINE, CLASS II, AS PER PLAN</v>
          </cell>
          <cell r="F3135">
            <v>0</v>
          </cell>
          <cell r="G3135">
            <v>0</v>
          </cell>
        </row>
        <row r="3136">
          <cell r="A3136" t="str">
            <v>614E21500</v>
          </cell>
          <cell r="C3136" t="str">
            <v>MILE</v>
          </cell>
          <cell r="D3136" t="str">
            <v>WORK ZONE CENTER LINE, CLASS II, 642 PAINT</v>
          </cell>
          <cell r="F3136">
            <v>0</v>
          </cell>
          <cell r="G3136">
            <v>0</v>
          </cell>
        </row>
        <row r="3137">
          <cell r="A3137" t="str">
            <v>614E21550</v>
          </cell>
          <cell r="C3137" t="str">
            <v>MILE</v>
          </cell>
          <cell r="D3137" t="str">
            <v>WORK ZONE CENTER LINE, CLASS III, 642 PAINT</v>
          </cell>
          <cell r="F3137">
            <v>0</v>
          </cell>
          <cell r="G3137">
            <v>0</v>
          </cell>
        </row>
        <row r="3138">
          <cell r="A3138" t="str">
            <v>614E21600</v>
          </cell>
          <cell r="C3138" t="str">
            <v>MILE</v>
          </cell>
          <cell r="D3138" t="str">
            <v>WORK ZONE CENTER LINE, CLASS II, 740.06, TYPE I</v>
          </cell>
          <cell r="F3138">
            <v>0</v>
          </cell>
          <cell r="G3138">
            <v>0</v>
          </cell>
        </row>
        <row r="3139">
          <cell r="A3139" t="str">
            <v>614E21700</v>
          </cell>
          <cell r="C3139" t="str">
            <v>MILE</v>
          </cell>
          <cell r="D3139" t="str">
            <v>WORK ZONE CENTER LINE, CLASS II, 740.06, TYPE II</v>
          </cell>
          <cell r="F3139">
            <v>0</v>
          </cell>
          <cell r="G3139">
            <v>0</v>
          </cell>
        </row>
        <row r="3140">
          <cell r="A3140" t="str">
            <v>614E22000</v>
          </cell>
          <cell r="C3140" t="str">
            <v>MILE</v>
          </cell>
          <cell r="D3140" t="str">
            <v>WORK ZONE EDGE LINE, CLASS I, 4"</v>
          </cell>
          <cell r="F3140">
            <v>0</v>
          </cell>
          <cell r="G3140">
            <v>0</v>
          </cell>
        </row>
        <row r="3141">
          <cell r="A3141" t="str">
            <v>614E22001</v>
          </cell>
          <cell r="C3141" t="str">
            <v>MILE</v>
          </cell>
          <cell r="D3141" t="str">
            <v>WORK ZONE EDGE LINE, CLASS I, 4", AS PER PLAN</v>
          </cell>
          <cell r="F3141">
            <v>0</v>
          </cell>
          <cell r="G3141">
            <v>0</v>
          </cell>
        </row>
        <row r="3142">
          <cell r="A3142" t="str">
            <v>614E22010</v>
          </cell>
          <cell r="C3142" t="str">
            <v>MILE</v>
          </cell>
          <cell r="D3142" t="str">
            <v>WORK ZONE EDGE LINE, CLASS I, 6"</v>
          </cell>
          <cell r="F3142">
            <v>0</v>
          </cell>
          <cell r="G3142">
            <v>0</v>
          </cell>
        </row>
        <row r="3143">
          <cell r="A3143" t="str">
            <v>614E22011</v>
          </cell>
          <cell r="C3143" t="str">
            <v>MILE</v>
          </cell>
          <cell r="D3143" t="str">
            <v>WORK ZONE EDGE LINE, CLASS I, 6", AS PER PLAN</v>
          </cell>
          <cell r="F3143">
            <v>0</v>
          </cell>
          <cell r="G3143">
            <v>0</v>
          </cell>
        </row>
        <row r="3144">
          <cell r="A3144" t="str">
            <v>614E22056</v>
          </cell>
          <cell r="C3144" t="str">
            <v>MILE</v>
          </cell>
          <cell r="D3144" t="str">
            <v>WORK ZONE EDGE LINE, CLASS I, 6", 807 PAINT</v>
          </cell>
          <cell r="F3144">
            <v>0</v>
          </cell>
          <cell r="G3144">
            <v>0</v>
          </cell>
        </row>
        <row r="3145">
          <cell r="A3145" t="str">
            <v>614E22057</v>
          </cell>
          <cell r="C3145" t="str">
            <v>MILE</v>
          </cell>
          <cell r="D3145" t="str">
            <v>WORK ZONE EDGE LINE, CLASS I, 6", 807 PAINT, AS PER PLAN</v>
          </cell>
          <cell r="F3145">
            <v>0</v>
          </cell>
          <cell r="G3145">
            <v>0</v>
          </cell>
        </row>
        <row r="3146">
          <cell r="A3146" t="str">
            <v>614E22100</v>
          </cell>
          <cell r="C3146" t="str">
            <v>MILE</v>
          </cell>
          <cell r="D3146" t="str">
            <v>WORK ZONE EDGE LINE, CLASS I, 4", 642 PAINT</v>
          </cell>
          <cell r="F3146">
            <v>0</v>
          </cell>
          <cell r="G3146">
            <v>0</v>
          </cell>
        </row>
        <row r="3147">
          <cell r="A3147" t="str">
            <v>614E22101</v>
          </cell>
          <cell r="C3147" t="str">
            <v>MILE</v>
          </cell>
          <cell r="D3147" t="str">
            <v>WORK ZONE EDGE LINE, CLASS I, 4", 642 PAINT, AS PER PLAN</v>
          </cell>
          <cell r="F3147">
            <v>0</v>
          </cell>
          <cell r="G3147">
            <v>0</v>
          </cell>
        </row>
        <row r="3148">
          <cell r="A3148" t="str">
            <v>614E22110</v>
          </cell>
          <cell r="B3148">
            <v>0</v>
          </cell>
          <cell r="C3148" t="str">
            <v>MILE</v>
          </cell>
          <cell r="D3148" t="str">
            <v>WORK ZONE EDGE LINE, CLASS I, 6", 642 PAINT</v>
          </cell>
          <cell r="F3148">
            <v>0</v>
          </cell>
          <cell r="G3148">
            <v>0</v>
          </cell>
        </row>
        <row r="3149">
          <cell r="A3149" t="str">
            <v>614E22111</v>
          </cell>
          <cell r="C3149" t="str">
            <v>MILE</v>
          </cell>
          <cell r="D3149" t="str">
            <v>WORK ZONE EDGE LINE, CLASS I, 6", 642 PAINT, AS PER PLAN</v>
          </cell>
          <cell r="F3149">
            <v>0</v>
          </cell>
          <cell r="G3149">
            <v>0</v>
          </cell>
        </row>
        <row r="3150">
          <cell r="A3150" t="str">
            <v>614E22200</v>
          </cell>
          <cell r="C3150" t="str">
            <v>MILE</v>
          </cell>
          <cell r="D3150" t="str">
            <v>WORK ZONE EDGE LINE, CLASS I, 4", 740.06, TYPE I</v>
          </cell>
          <cell r="F3150">
            <v>0</v>
          </cell>
          <cell r="G3150">
            <v>0</v>
          </cell>
        </row>
        <row r="3151">
          <cell r="A3151" t="str">
            <v>614E22201</v>
          </cell>
          <cell r="B3151">
            <v>0</v>
          </cell>
          <cell r="C3151" t="str">
            <v>MILE</v>
          </cell>
          <cell r="D3151" t="str">
            <v>WORK ZONE EDGE LINE, CLASS I, 4", 740.06, TYPE I, AS PER PLAN</v>
          </cell>
          <cell r="F3151">
            <v>0</v>
          </cell>
          <cell r="G3151">
            <v>0</v>
          </cell>
        </row>
        <row r="3152">
          <cell r="A3152" t="str">
            <v>614E22210</v>
          </cell>
          <cell r="C3152" t="str">
            <v>MILE</v>
          </cell>
          <cell r="D3152" t="str">
            <v>WORK ZONE EDGE LINE, CLASS I, 6", 740.06, TYPE I</v>
          </cell>
          <cell r="F3152">
            <v>0</v>
          </cell>
          <cell r="G3152">
            <v>0</v>
          </cell>
        </row>
        <row r="3153">
          <cell r="A3153" t="str">
            <v>614E22300</v>
          </cell>
          <cell r="C3153" t="str">
            <v>MILE</v>
          </cell>
          <cell r="D3153" t="str">
            <v>WORK ZONE EDGE LINE, CLASS I, 4", 740.06, TYPE II</v>
          </cell>
          <cell r="F3153">
            <v>0</v>
          </cell>
          <cell r="G3153">
            <v>0</v>
          </cell>
        </row>
        <row r="3154">
          <cell r="A3154" t="str">
            <v>614E22308</v>
          </cell>
          <cell r="C3154" t="str">
            <v>MILE</v>
          </cell>
          <cell r="D3154" t="str">
            <v>WORK ZONE EDGE LINE, CLASS I, 6", 740.06, TYPE II</v>
          </cell>
          <cell r="F3154">
            <v>0</v>
          </cell>
          <cell r="G3154">
            <v>0</v>
          </cell>
        </row>
        <row r="3155">
          <cell r="A3155" t="str">
            <v>614E22326</v>
          </cell>
          <cell r="C3155" t="str">
            <v>MILE</v>
          </cell>
          <cell r="D3155" t="str">
            <v>WORK ZONE EDGE LINE, CLASS I, 6", 873</v>
          </cell>
          <cell r="F3155">
            <v>0</v>
          </cell>
          <cell r="G3155">
            <v>0</v>
          </cell>
        </row>
        <row r="3156">
          <cell r="A3156" t="str">
            <v>614E22327</v>
          </cell>
          <cell r="B3156">
            <v>0</v>
          </cell>
          <cell r="C3156" t="str">
            <v>MILE</v>
          </cell>
          <cell r="D3156" t="str">
            <v>WORK ZONE EDGE LINE, CLASS I, 6", 873, AS PER PLAN</v>
          </cell>
          <cell r="F3156">
            <v>0</v>
          </cell>
          <cell r="G3156">
            <v>0</v>
          </cell>
        </row>
        <row r="3157">
          <cell r="A3157" t="str">
            <v>614E22330</v>
          </cell>
          <cell r="C3157" t="str">
            <v>MILE</v>
          </cell>
          <cell r="D3157" t="str">
            <v>WORK ZONE EDGE LINE, CLASS I, 4", 648</v>
          </cell>
          <cell r="F3157">
            <v>0</v>
          </cell>
          <cell r="G3157">
            <v>0</v>
          </cell>
        </row>
        <row r="3158">
          <cell r="A3158" t="str">
            <v>614E22336</v>
          </cell>
          <cell r="C3158" t="str">
            <v>MILE</v>
          </cell>
          <cell r="D3158" t="str">
            <v>WORK ZONE EDGE LINE, CLASS I, 6", 648</v>
          </cell>
          <cell r="F3158">
            <v>0</v>
          </cell>
          <cell r="G3158">
            <v>0</v>
          </cell>
        </row>
        <row r="3159">
          <cell r="A3159" t="str">
            <v>614E22337</v>
          </cell>
          <cell r="C3159" t="str">
            <v>MILE</v>
          </cell>
          <cell r="D3159" t="str">
            <v>WORK ZONE EDGE LINE, CLASS I, 6", 648, AS PER PLAN</v>
          </cell>
          <cell r="F3159">
            <v>0</v>
          </cell>
          <cell r="G3159">
            <v>0</v>
          </cell>
        </row>
        <row r="3160">
          <cell r="A3160" t="str">
            <v>614E22350</v>
          </cell>
          <cell r="C3160" t="str">
            <v>MILE</v>
          </cell>
          <cell r="D3160" t="str">
            <v>WORK ZONE EDGE LINE, CLASS III, 4", 642 PAINT</v>
          </cell>
          <cell r="F3160">
            <v>0</v>
          </cell>
          <cell r="G3160">
            <v>0</v>
          </cell>
        </row>
        <row r="3161">
          <cell r="A3161" t="str">
            <v>614E22360</v>
          </cell>
          <cell r="C3161" t="str">
            <v>MILE</v>
          </cell>
          <cell r="D3161" t="str">
            <v>WORK ZONE EDGE LINE, CLASS III, 6", 642 PAINT</v>
          </cell>
          <cell r="F3161">
            <v>0</v>
          </cell>
          <cell r="G3161">
            <v>0</v>
          </cell>
        </row>
        <row r="3162">
          <cell r="A3162" t="str">
            <v>614E23000</v>
          </cell>
          <cell r="C3162" t="str">
            <v>FT</v>
          </cell>
          <cell r="D3162" t="str">
            <v>WORK ZONE CHANNELIZING LINE, CLASS I, 8"</v>
          </cell>
          <cell r="F3162">
            <v>0</v>
          </cell>
          <cell r="G3162">
            <v>0</v>
          </cell>
        </row>
        <row r="3163">
          <cell r="A3163" t="str">
            <v>614E23001</v>
          </cell>
          <cell r="C3163" t="str">
            <v>FT</v>
          </cell>
          <cell r="D3163" t="str">
            <v>WORK ZONE CHANNELIZING LINE, CLASS I, 8", AS PER PLAN</v>
          </cell>
          <cell r="F3163">
            <v>0</v>
          </cell>
          <cell r="G3163">
            <v>0</v>
          </cell>
        </row>
        <row r="3164">
          <cell r="A3164" t="str">
            <v>614E23010</v>
          </cell>
          <cell r="C3164" t="str">
            <v>FT</v>
          </cell>
          <cell r="D3164" t="str">
            <v>WORK ZONE CHANNELIZING LINE, CLASS I, 12"</v>
          </cell>
          <cell r="F3164">
            <v>0</v>
          </cell>
          <cell r="G3164">
            <v>0</v>
          </cell>
        </row>
        <row r="3165">
          <cell r="A3165" t="str">
            <v>614E23011</v>
          </cell>
          <cell r="C3165" t="str">
            <v>FT</v>
          </cell>
          <cell r="D3165" t="str">
            <v>WORK ZONE CHANNELIZING LINE, CLASS I, 12", AS PER PLAN</v>
          </cell>
          <cell r="F3165">
            <v>0</v>
          </cell>
          <cell r="G3165">
            <v>0</v>
          </cell>
        </row>
        <row r="3166">
          <cell r="A3166" t="str">
            <v>614E23100</v>
          </cell>
          <cell r="C3166" t="str">
            <v>FT</v>
          </cell>
          <cell r="D3166" t="str">
            <v>WORK ZONE CHANNELIZING LINE, CLASS I, 8", 807 PAINT</v>
          </cell>
          <cell r="F3166">
            <v>0</v>
          </cell>
          <cell r="G3166">
            <v>0</v>
          </cell>
        </row>
        <row r="3167">
          <cell r="A3167" t="str">
            <v>614E23110</v>
          </cell>
          <cell r="C3167" t="str">
            <v>FT</v>
          </cell>
          <cell r="D3167" t="str">
            <v>WORK ZONE CHANNELIZING LINE, CLASS I, 12", 807 PAINT</v>
          </cell>
          <cell r="F3167">
            <v>0</v>
          </cell>
          <cell r="G3167">
            <v>0</v>
          </cell>
        </row>
        <row r="3168">
          <cell r="A3168" t="str">
            <v>614E23111</v>
          </cell>
          <cell r="C3168" t="str">
            <v>FT</v>
          </cell>
          <cell r="D3168" t="str">
            <v>WORK ZONE CHANNELIZING LINE, CLASS I, 12", 807 PAINT, AS PER PLAN</v>
          </cell>
          <cell r="F3168">
            <v>0</v>
          </cell>
          <cell r="G3168">
            <v>0</v>
          </cell>
        </row>
        <row r="3169">
          <cell r="A3169" t="str">
            <v>614E23130</v>
          </cell>
          <cell r="C3169" t="str">
            <v>FT</v>
          </cell>
          <cell r="D3169" t="str">
            <v>WORK ZONE CHANNELIZING LINE, CLASS I, 12", 873</v>
          </cell>
          <cell r="F3169">
            <v>0</v>
          </cell>
          <cell r="G3169">
            <v>0</v>
          </cell>
        </row>
        <row r="3170">
          <cell r="A3170" t="str">
            <v>614E23140</v>
          </cell>
          <cell r="C3170" t="str">
            <v>FT</v>
          </cell>
          <cell r="D3170" t="str">
            <v>WORK ZONE CHANNELIZING LINE, CLASS I, 8", 648</v>
          </cell>
          <cell r="F3170">
            <v>0</v>
          </cell>
          <cell r="G3170">
            <v>0</v>
          </cell>
        </row>
        <row r="3171">
          <cell r="A3171" t="str">
            <v>614E23150</v>
          </cell>
          <cell r="C3171" t="str">
            <v>FT</v>
          </cell>
          <cell r="D3171" t="str">
            <v>WORK ZONE CHANNELIZING LINE, CLASS I, 12", 648</v>
          </cell>
          <cell r="F3171">
            <v>0</v>
          </cell>
          <cell r="G3171">
            <v>0</v>
          </cell>
        </row>
        <row r="3172">
          <cell r="A3172" t="str">
            <v>614E23200</v>
          </cell>
          <cell r="C3172" t="str">
            <v>FT</v>
          </cell>
          <cell r="D3172" t="str">
            <v>WORK ZONE CHANNELIZING LINE, CLASS I, 8", 642 PAINT</v>
          </cell>
          <cell r="F3172">
            <v>0</v>
          </cell>
          <cell r="G3172">
            <v>0</v>
          </cell>
        </row>
        <row r="3173">
          <cell r="A3173" t="str">
            <v>614E23201</v>
          </cell>
          <cell r="C3173" t="str">
            <v>FT</v>
          </cell>
          <cell r="D3173" t="str">
            <v>WORK ZONE CHANNELIZING LINE, CLASS I, 8", 642 PAINT, AS PER PLAN</v>
          </cell>
          <cell r="F3173">
            <v>0</v>
          </cell>
          <cell r="G3173">
            <v>0</v>
          </cell>
        </row>
        <row r="3174">
          <cell r="A3174" t="str">
            <v>614E23210</v>
          </cell>
          <cell r="C3174" t="str">
            <v>FT</v>
          </cell>
          <cell r="D3174" t="str">
            <v>WORK ZONE CHANNELIZING LINE, CLASS I, 12", 642 PAINT</v>
          </cell>
          <cell r="F3174">
            <v>0</v>
          </cell>
          <cell r="G3174">
            <v>0</v>
          </cell>
        </row>
        <row r="3175">
          <cell r="A3175" t="str">
            <v>614E23211</v>
          </cell>
          <cell r="C3175" t="str">
            <v>FT</v>
          </cell>
          <cell r="D3175" t="str">
            <v>WORK ZONE CHANNELIZING LINE, CLASS I, 12", 642 PAINT, AS PER PLAN</v>
          </cell>
          <cell r="F3175">
            <v>0</v>
          </cell>
          <cell r="G3175">
            <v>0</v>
          </cell>
        </row>
        <row r="3176">
          <cell r="A3176" t="str">
            <v>614E23400</v>
          </cell>
          <cell r="C3176" t="str">
            <v>FT</v>
          </cell>
          <cell r="D3176" t="str">
            <v>WORK ZONE CHANNELIZING LINE, CLASS I, 8", 740.06, TYPE I</v>
          </cell>
          <cell r="F3176">
            <v>0</v>
          </cell>
          <cell r="G3176">
            <v>0</v>
          </cell>
        </row>
        <row r="3177">
          <cell r="A3177" t="str">
            <v>614E23401</v>
          </cell>
          <cell r="C3177" t="str">
            <v>FT</v>
          </cell>
          <cell r="D3177" t="str">
            <v>WORK ZONE CHANNELIZING LINE, CLASS I, 8", 740.06, TYPE I, AS PER PLAN</v>
          </cell>
          <cell r="F3177">
            <v>0</v>
          </cell>
          <cell r="G3177">
            <v>0</v>
          </cell>
        </row>
        <row r="3178">
          <cell r="A3178" t="str">
            <v>614E23410</v>
          </cell>
          <cell r="C3178" t="str">
            <v>FT</v>
          </cell>
          <cell r="D3178" t="str">
            <v>WORK ZONE CHANNELIZING LINE, CLASS I, 12", 740.06, TYPE I</v>
          </cell>
          <cell r="F3178">
            <v>0</v>
          </cell>
          <cell r="G3178">
            <v>0</v>
          </cell>
        </row>
        <row r="3179">
          <cell r="A3179" t="str">
            <v>614E23600</v>
          </cell>
          <cell r="C3179" t="str">
            <v>FT</v>
          </cell>
          <cell r="D3179" t="str">
            <v>WORK ZONE CHANNELIZING LINE, CLASS I, 8", 740.06, TYPE II</v>
          </cell>
          <cell r="F3179">
            <v>0</v>
          </cell>
          <cell r="G3179">
            <v>0</v>
          </cell>
        </row>
        <row r="3180">
          <cell r="A3180" t="str">
            <v>614E23610</v>
          </cell>
          <cell r="B3180">
            <v>0</v>
          </cell>
          <cell r="C3180" t="str">
            <v>MNTH</v>
          </cell>
          <cell r="D3180" t="str">
            <v>FIELD OFFICE, TYPE A</v>
          </cell>
          <cell r="F3180">
            <v>0</v>
          </cell>
          <cell r="G3180">
            <v>0</v>
          </cell>
        </row>
        <row r="3181">
          <cell r="A3181" t="str">
            <v>614E23650</v>
          </cell>
          <cell r="C3181" t="str">
            <v>FT</v>
          </cell>
          <cell r="D3181" t="str">
            <v>WORK ZONE CHANNELIZING LINE, CLASS II, 8"</v>
          </cell>
          <cell r="F3181">
            <v>0</v>
          </cell>
          <cell r="G3181">
            <v>0</v>
          </cell>
        </row>
        <row r="3182">
          <cell r="A3182" t="str">
            <v>614E23656</v>
          </cell>
          <cell r="C3182" t="str">
            <v>FT</v>
          </cell>
          <cell r="D3182" t="str">
            <v>WORK ZONE CHANNELIZING LINE, CLASS II, 12"</v>
          </cell>
          <cell r="F3182">
            <v>0</v>
          </cell>
          <cell r="G3182">
            <v>0</v>
          </cell>
        </row>
        <row r="3183">
          <cell r="A3183" t="str">
            <v>614E23660</v>
          </cell>
          <cell r="B3183">
            <v>0</v>
          </cell>
          <cell r="C3183" t="str">
            <v>MNTH</v>
          </cell>
          <cell r="D3183" t="str">
            <v>FIELD OFFICE, TYPE B, AS PER PLAN</v>
          </cell>
          <cell r="F3183">
            <v>0</v>
          </cell>
          <cell r="G3183">
            <v>0</v>
          </cell>
        </row>
        <row r="3184">
          <cell r="A3184" t="str">
            <v>614E23670</v>
          </cell>
          <cell r="C3184" t="str">
            <v>FT</v>
          </cell>
          <cell r="D3184" t="str">
            <v>WORK ZONE CHANNELIZING LINE, CLASS II, 12", 642 PAINT</v>
          </cell>
          <cell r="F3184">
            <v>0</v>
          </cell>
          <cell r="G3184">
            <v>0</v>
          </cell>
        </row>
        <row r="3185">
          <cell r="A3185" t="str">
            <v>614E23680</v>
          </cell>
          <cell r="C3185" t="str">
            <v>FT</v>
          </cell>
          <cell r="D3185" t="str">
            <v>WORK ZONE CHANNELIZING LINE, CLASS III, 8", 642 PAINT</v>
          </cell>
          <cell r="F3185">
            <v>0</v>
          </cell>
          <cell r="G3185">
            <v>0</v>
          </cell>
        </row>
        <row r="3186">
          <cell r="A3186" t="str">
            <v>614E23690</v>
          </cell>
          <cell r="C3186" t="str">
            <v>FT</v>
          </cell>
          <cell r="D3186" t="str">
            <v>WORK ZONE CHANNELIZING LINE, CLASS III, 12", 642 PAINT</v>
          </cell>
          <cell r="F3186">
            <v>0</v>
          </cell>
          <cell r="G3186">
            <v>0</v>
          </cell>
        </row>
        <row r="3187">
          <cell r="A3187" t="str">
            <v>614E24000</v>
          </cell>
          <cell r="C3187" t="str">
            <v>FT</v>
          </cell>
          <cell r="D3187" t="str">
            <v>WORK ZONE DOTTED LINE, CLASS I</v>
          </cell>
          <cell r="F3187">
            <v>0</v>
          </cell>
          <cell r="G3187">
            <v>0</v>
          </cell>
        </row>
        <row r="3188">
          <cell r="A3188" t="str">
            <v>614E24001</v>
          </cell>
          <cell r="B3188">
            <v>0</v>
          </cell>
          <cell r="C3188" t="str">
            <v>EACH</v>
          </cell>
          <cell r="D3188" t="str">
            <v>DELINEATOR, POST GROUND MOUNTED, AS PER PLAN</v>
          </cell>
          <cell r="F3188">
            <v>0</v>
          </cell>
          <cell r="G3188">
            <v>0</v>
          </cell>
        </row>
        <row r="3189">
          <cell r="A3189" t="str">
            <v>614E24100</v>
          </cell>
          <cell r="C3189" t="str">
            <v>FT</v>
          </cell>
          <cell r="D3189" t="str">
            <v>WORK ZONE DOTTED LINE, CLASS I, 4", 807 PAINT</v>
          </cell>
          <cell r="F3189">
            <v>0</v>
          </cell>
          <cell r="G3189">
            <v>0</v>
          </cell>
        </row>
        <row r="3190">
          <cell r="A3190" t="str">
            <v>614E24102</v>
          </cell>
          <cell r="C3190" t="str">
            <v>FT</v>
          </cell>
          <cell r="D3190" t="str">
            <v>WORK ZONE DOTTED LINE, CLASS I, 6", 807 PAINT</v>
          </cell>
          <cell r="F3190">
            <v>0</v>
          </cell>
          <cell r="G3190">
            <v>0</v>
          </cell>
        </row>
        <row r="3191">
          <cell r="A3191" t="str">
            <v>614E24122</v>
          </cell>
          <cell r="C3191" t="str">
            <v>FT</v>
          </cell>
          <cell r="D3191" t="str">
            <v>WORK ZONE DOTTED LINE, CLASS I, 6", 873</v>
          </cell>
          <cell r="F3191">
            <v>0</v>
          </cell>
          <cell r="G3191">
            <v>0</v>
          </cell>
        </row>
        <row r="3192">
          <cell r="A3192" t="str">
            <v>614E24140</v>
          </cell>
          <cell r="C3192" t="str">
            <v>FT</v>
          </cell>
          <cell r="D3192" t="str">
            <v>WORK ZONE DOTTED LINE, CLASS I, 4", 648</v>
          </cell>
          <cell r="F3192">
            <v>0</v>
          </cell>
          <cell r="G3192">
            <v>0</v>
          </cell>
        </row>
        <row r="3193">
          <cell r="A3193" t="str">
            <v>614E24142</v>
          </cell>
          <cell r="C3193" t="str">
            <v>FT</v>
          </cell>
          <cell r="D3193" t="str">
            <v>WORK ZONE DOTTED LINE, CLASS I, 6", 648</v>
          </cell>
          <cell r="F3193">
            <v>0</v>
          </cell>
          <cell r="G3193">
            <v>0</v>
          </cell>
        </row>
        <row r="3194">
          <cell r="A3194" t="str">
            <v>614E24200</v>
          </cell>
          <cell r="C3194" t="str">
            <v>FT</v>
          </cell>
          <cell r="D3194" t="str">
            <v>WORK ZONE DOTTED LINE, CLASS I, 4", 642 PAINT</v>
          </cell>
          <cell r="F3194">
            <v>0</v>
          </cell>
          <cell r="G3194">
            <v>0</v>
          </cell>
        </row>
        <row r="3195">
          <cell r="A3195" t="str">
            <v>614E24201</v>
          </cell>
          <cell r="C3195" t="str">
            <v>FT</v>
          </cell>
          <cell r="D3195" t="str">
            <v>WORK ZONE DOTTED LINE, CLASS I, 4", 642 PAINT, AS PER PLAN</v>
          </cell>
          <cell r="F3195">
            <v>0</v>
          </cell>
          <cell r="G3195">
            <v>0</v>
          </cell>
        </row>
        <row r="3196">
          <cell r="A3196" t="str">
            <v>614E24202</v>
          </cell>
          <cell r="C3196" t="str">
            <v>FT</v>
          </cell>
          <cell r="D3196" t="str">
            <v>WORK ZONE DOTTED LINE, CLASS I, 6", 642 PAINT</v>
          </cell>
          <cell r="F3196">
            <v>0</v>
          </cell>
          <cell r="G3196">
            <v>0</v>
          </cell>
        </row>
        <row r="3197">
          <cell r="A3197" t="str">
            <v>614E24204</v>
          </cell>
          <cell r="C3197" t="str">
            <v>FT</v>
          </cell>
          <cell r="D3197" t="str">
            <v>WORK ZONE DOTTED LINE, CLASS I, 8", 642 PAINT</v>
          </cell>
          <cell r="F3197">
            <v>0</v>
          </cell>
          <cell r="G3197">
            <v>0</v>
          </cell>
        </row>
        <row r="3198">
          <cell r="A3198" t="str">
            <v>614E24208</v>
          </cell>
          <cell r="C3198" t="str">
            <v>FT</v>
          </cell>
          <cell r="D3198" t="str">
            <v>WORK ZONE DOTTED LINE, CLASS I, 12", 642 PAINT</v>
          </cell>
          <cell r="F3198">
            <v>0</v>
          </cell>
          <cell r="G3198">
            <v>0</v>
          </cell>
        </row>
        <row r="3199">
          <cell r="A3199" t="str">
            <v>614E24400</v>
          </cell>
          <cell r="C3199" t="str">
            <v>FT</v>
          </cell>
          <cell r="D3199" t="str">
            <v>WORK ZONE DOTTED LINE, CLASS I, 4", 740.06, TYPE I</v>
          </cell>
          <cell r="F3199">
            <v>0</v>
          </cell>
          <cell r="G3199">
            <v>0</v>
          </cell>
        </row>
        <row r="3200">
          <cell r="A3200" t="str">
            <v>614E24401</v>
          </cell>
          <cell r="C3200" t="str">
            <v>FT</v>
          </cell>
          <cell r="D3200" t="str">
            <v>WORK ZONE DOTTED LINE, CLASS I, 4", 740.06, TYPE I, AS PER PLAN</v>
          </cell>
          <cell r="F3200">
            <v>0</v>
          </cell>
          <cell r="G3200">
            <v>0</v>
          </cell>
        </row>
        <row r="3201">
          <cell r="A3201" t="str">
            <v>614E24402</v>
          </cell>
          <cell r="C3201" t="str">
            <v>FT</v>
          </cell>
          <cell r="D3201" t="str">
            <v>WORK ZONE DOTTED LINE, CLASS I, 6", 740.06, TYPE I</v>
          </cell>
          <cell r="F3201">
            <v>0</v>
          </cell>
          <cell r="G3201">
            <v>0</v>
          </cell>
        </row>
        <row r="3202">
          <cell r="A3202" t="str">
            <v>614E24404</v>
          </cell>
          <cell r="C3202" t="str">
            <v>FT</v>
          </cell>
          <cell r="D3202" t="str">
            <v>WORK ZONE DOTTED LINE, CLASS I, 8", 740.06, TYPE I</v>
          </cell>
          <cell r="F3202">
            <v>0</v>
          </cell>
          <cell r="G3202">
            <v>0</v>
          </cell>
        </row>
        <row r="3203">
          <cell r="A3203" t="str">
            <v>614E24408</v>
          </cell>
          <cell r="C3203" t="str">
            <v>FT</v>
          </cell>
          <cell r="D3203" t="str">
            <v>WORK ZONE DOTTED LINE, CLASS I, 12", 740.06, TYPE I</v>
          </cell>
          <cell r="F3203">
            <v>0</v>
          </cell>
          <cell r="G3203">
            <v>0</v>
          </cell>
        </row>
        <row r="3204">
          <cell r="A3204" t="str">
            <v>614E24600</v>
          </cell>
          <cell r="C3204" t="str">
            <v>FT</v>
          </cell>
          <cell r="D3204" t="str">
            <v>WORK ZONE DOTTED LINE, CLASS I, 4", 740.06, TYPE II</v>
          </cell>
          <cell r="F3204">
            <v>0</v>
          </cell>
          <cell r="G3204">
            <v>0</v>
          </cell>
        </row>
        <row r="3205">
          <cell r="A3205" t="str">
            <v>614E24602</v>
          </cell>
          <cell r="C3205" t="str">
            <v>FT</v>
          </cell>
          <cell r="D3205" t="str">
            <v>WORK ZONE DOTTED LINE, CLASS I, 6", 740.06, TYPE II</v>
          </cell>
          <cell r="F3205">
            <v>0</v>
          </cell>
          <cell r="G3205">
            <v>0</v>
          </cell>
        </row>
        <row r="3206">
          <cell r="A3206" t="str">
            <v>614E24604</v>
          </cell>
          <cell r="C3206" t="str">
            <v>FT</v>
          </cell>
          <cell r="D3206" t="str">
            <v>WORK ZONE DOTTED LINE, CLASS I, 8", 740.06, TYPE II</v>
          </cell>
          <cell r="F3206">
            <v>0</v>
          </cell>
          <cell r="G3206">
            <v>0</v>
          </cell>
        </row>
        <row r="3207">
          <cell r="A3207" t="str">
            <v>614E24608</v>
          </cell>
          <cell r="C3207" t="str">
            <v>FT</v>
          </cell>
          <cell r="D3207" t="str">
            <v>WORK ZONE DOTTED LINE, CLASS I, 12", 740.06, TYPE II</v>
          </cell>
          <cell r="F3207">
            <v>0</v>
          </cell>
          <cell r="G3207">
            <v>0</v>
          </cell>
        </row>
        <row r="3208">
          <cell r="A3208" t="str">
            <v>614E24610</v>
          </cell>
          <cell r="C3208" t="str">
            <v>FT</v>
          </cell>
          <cell r="D3208" t="str">
            <v>WORK ZONE DOTTED LINE, CLASS III, 4", 642 PAINT</v>
          </cell>
          <cell r="F3208">
            <v>0</v>
          </cell>
          <cell r="G3208">
            <v>0</v>
          </cell>
        </row>
        <row r="3209">
          <cell r="A3209" t="str">
            <v>614E24612</v>
          </cell>
          <cell r="C3209" t="str">
            <v>FT</v>
          </cell>
          <cell r="D3209" t="str">
            <v>WORK ZONE DOTTED LINE, CLASS III, 6", 642 PAINT</v>
          </cell>
          <cell r="F3209">
            <v>0</v>
          </cell>
          <cell r="G3209">
            <v>0</v>
          </cell>
        </row>
        <row r="3210">
          <cell r="A3210" t="str">
            <v>614E24614</v>
          </cell>
          <cell r="C3210" t="str">
            <v>FT</v>
          </cell>
          <cell r="D3210" t="str">
            <v>WORK ZONE DOTTED LINE, CLASS III, 8", 642 PAINT</v>
          </cell>
          <cell r="F3210">
            <v>0</v>
          </cell>
          <cell r="G3210">
            <v>0</v>
          </cell>
        </row>
        <row r="3211">
          <cell r="A3211" t="str">
            <v>614E24618</v>
          </cell>
          <cell r="C3211" t="str">
            <v>FT</v>
          </cell>
          <cell r="D3211" t="str">
            <v>WORK ZONE DOTTED LINE, CLASS III, 12", 642 PAINT</v>
          </cell>
          <cell r="F3211">
            <v>0</v>
          </cell>
          <cell r="G3211">
            <v>0</v>
          </cell>
        </row>
        <row r="3212">
          <cell r="A3212" t="str">
            <v>614E25000</v>
          </cell>
          <cell r="C3212" t="str">
            <v>FT</v>
          </cell>
          <cell r="D3212" t="str">
            <v>WORK ZONE TRANSVERSE/DIAGONAL LINE, CLASS I</v>
          </cell>
          <cell r="F3212">
            <v>0</v>
          </cell>
          <cell r="G3212">
            <v>0</v>
          </cell>
        </row>
        <row r="3213">
          <cell r="A3213" t="str">
            <v>614E25120</v>
          </cell>
          <cell r="C3213" t="str">
            <v>FT</v>
          </cell>
          <cell r="D3213" t="str">
            <v>WORK ZONE TRANSVERSE/DIAGONAL LINE, CLASS I, 648</v>
          </cell>
          <cell r="F3213">
            <v>0</v>
          </cell>
          <cell r="G3213">
            <v>0</v>
          </cell>
        </row>
        <row r="3214">
          <cell r="A3214" t="str">
            <v>614E25200</v>
          </cell>
          <cell r="C3214" t="str">
            <v>FT</v>
          </cell>
          <cell r="D3214" t="str">
            <v>WORK ZONE TRANSVERSE/DIAGONAL LINE, CLASS I, 642 PAINT</v>
          </cell>
          <cell r="F3214">
            <v>0</v>
          </cell>
          <cell r="G3214">
            <v>0</v>
          </cell>
        </row>
        <row r="3215">
          <cell r="A3215" t="str">
            <v>614E25201</v>
          </cell>
          <cell r="C3215" t="str">
            <v>FT</v>
          </cell>
          <cell r="D3215" t="str">
            <v>WORK ZONE TRANSVERSE/DIAGONAL LINE, CLASS I, 642 PAINT, AS PER PLAN</v>
          </cell>
          <cell r="F3215">
            <v>0</v>
          </cell>
          <cell r="G3215">
            <v>0</v>
          </cell>
        </row>
        <row r="3216">
          <cell r="A3216" t="str">
            <v>614E25210</v>
          </cell>
          <cell r="B3216">
            <v>0</v>
          </cell>
          <cell r="C3216" t="str">
            <v>FT</v>
          </cell>
          <cell r="D3216" t="str">
            <v>CONCRETE BARRIER, SINGLE SLOPE, TYPE B1, AS PER PLAN</v>
          </cell>
          <cell r="F3216">
            <v>0</v>
          </cell>
          <cell r="G3216">
            <v>0</v>
          </cell>
        </row>
        <row r="3217">
          <cell r="A3217" t="str">
            <v>614E25400</v>
          </cell>
          <cell r="C3217" t="str">
            <v>FT</v>
          </cell>
          <cell r="D3217" t="str">
            <v>WORK ZONE TRANSVERSE/DIAGONAL LINE, CLASS I, 740.06, TYPE I</v>
          </cell>
          <cell r="F3217">
            <v>0</v>
          </cell>
          <cell r="G3217">
            <v>0</v>
          </cell>
        </row>
        <row r="3218">
          <cell r="A3218" t="str">
            <v>614E25600</v>
          </cell>
          <cell r="C3218" t="str">
            <v>FT</v>
          </cell>
          <cell r="D3218" t="str">
            <v>WORK ZONE TRANSVERSE/DIAGONAL LINE, CLASS I, 740.06, TYPE II</v>
          </cell>
          <cell r="F3218">
            <v>0</v>
          </cell>
          <cell r="G3218">
            <v>0</v>
          </cell>
        </row>
        <row r="3219">
          <cell r="A3219" t="str">
            <v>614E25620</v>
          </cell>
          <cell r="B3219">
            <v>0</v>
          </cell>
          <cell r="C3219" t="str">
            <v>FT</v>
          </cell>
          <cell r="D3219" t="str">
            <v>CONCRETE BARRIER, SINGLE SLOPE, TYPE C1</v>
          </cell>
          <cell r="F3219">
            <v>0</v>
          </cell>
          <cell r="G3219">
            <v>0</v>
          </cell>
        </row>
        <row r="3220">
          <cell r="A3220" t="str">
            <v>614E26000</v>
          </cell>
          <cell r="C3220" t="str">
            <v>FT</v>
          </cell>
          <cell r="D3220" t="str">
            <v>WORK ZONE STOP LINE, CLASS I</v>
          </cell>
          <cell r="F3220">
            <v>0</v>
          </cell>
          <cell r="G3220">
            <v>0</v>
          </cell>
        </row>
        <row r="3221">
          <cell r="A3221" t="str">
            <v>614E26001</v>
          </cell>
          <cell r="C3221" t="str">
            <v>FT</v>
          </cell>
          <cell r="D3221" t="str">
            <v>WORK ZONE STOP LINE, CLASS I, AS PER PLAN</v>
          </cell>
          <cell r="F3221">
            <v>0</v>
          </cell>
          <cell r="G3221">
            <v>0</v>
          </cell>
        </row>
        <row r="3222">
          <cell r="A3222" t="str">
            <v>614E26120</v>
          </cell>
          <cell r="C3222" t="str">
            <v>FT</v>
          </cell>
          <cell r="D3222" t="str">
            <v>WORK ZONE STOP LINE, CLASS I, 648</v>
          </cell>
          <cell r="F3222">
            <v>0</v>
          </cell>
          <cell r="G3222">
            <v>0</v>
          </cell>
        </row>
        <row r="3223">
          <cell r="A3223" t="str">
            <v>614E26200</v>
          </cell>
          <cell r="C3223" t="str">
            <v>FT</v>
          </cell>
          <cell r="D3223" t="str">
            <v>WORK ZONE STOP LINE, CLASS I, 642 PAINT</v>
          </cell>
          <cell r="F3223">
            <v>0</v>
          </cell>
          <cell r="G3223">
            <v>0</v>
          </cell>
        </row>
        <row r="3224">
          <cell r="A3224" t="str">
            <v>614E26201</v>
          </cell>
          <cell r="B3224">
            <v>0</v>
          </cell>
          <cell r="C3224" t="str">
            <v>EACH</v>
          </cell>
          <cell r="D3224" t="str">
            <v>BARRIER TRANSITION, AS PER PLAN</v>
          </cell>
          <cell r="F3224">
            <v>0</v>
          </cell>
          <cell r="G3224">
            <v>0</v>
          </cell>
        </row>
        <row r="3225">
          <cell r="A3225" t="str">
            <v>614E26400</v>
          </cell>
          <cell r="C3225" t="str">
            <v>FT</v>
          </cell>
          <cell r="D3225" t="str">
            <v>WORK ZONE STOP LINE, CLASS I, 740.06, TYPE I</v>
          </cell>
          <cell r="F3225">
            <v>0</v>
          </cell>
          <cell r="G3225">
            <v>0</v>
          </cell>
        </row>
        <row r="3226">
          <cell r="A3226" t="str">
            <v>614E26600</v>
          </cell>
          <cell r="C3226" t="str">
            <v>FT</v>
          </cell>
          <cell r="D3226" t="str">
            <v>WORK ZONE STOP LINE, CLASS I, 740.06, TYPE II</v>
          </cell>
          <cell r="F3226">
            <v>0</v>
          </cell>
          <cell r="G3226">
            <v>0</v>
          </cell>
        </row>
        <row r="3227">
          <cell r="A3227" t="str">
            <v>614E26610</v>
          </cell>
          <cell r="C3227" t="str">
            <v>FT</v>
          </cell>
          <cell r="D3227" t="str">
            <v>WORK ZONE STOP LINE, CLASS III, 642 PAINT</v>
          </cell>
          <cell r="F3227">
            <v>0</v>
          </cell>
          <cell r="G3227">
            <v>0</v>
          </cell>
        </row>
        <row r="3228">
          <cell r="A3228" t="str">
            <v>614E26611</v>
          </cell>
          <cell r="C3228" t="str">
            <v>FT</v>
          </cell>
          <cell r="D3228" t="str">
            <v>WORK ZONE STOP LINE, CLASS III, 642 PAINT, AS PER PLAN</v>
          </cell>
          <cell r="F3228">
            <v>0</v>
          </cell>
          <cell r="G3228">
            <v>0</v>
          </cell>
        </row>
        <row r="3229">
          <cell r="A3229" t="str">
            <v>614E27000</v>
          </cell>
          <cell r="C3229" t="str">
            <v>FT</v>
          </cell>
          <cell r="D3229" t="str">
            <v>WORK ZONE CROSSWALK LINE, CLASS I</v>
          </cell>
          <cell r="F3229">
            <v>0</v>
          </cell>
          <cell r="G3229">
            <v>0</v>
          </cell>
        </row>
        <row r="3230">
          <cell r="A3230" t="str">
            <v>614E27001</v>
          </cell>
          <cell r="C3230" t="str">
            <v>FT</v>
          </cell>
          <cell r="D3230" t="str">
            <v>WORK ZONE CROSSWALK LINE, CLASS I, AS PER PLAN</v>
          </cell>
          <cell r="F3230">
            <v>0</v>
          </cell>
          <cell r="G3230">
            <v>0</v>
          </cell>
        </row>
        <row r="3231">
          <cell r="A3231" t="str">
            <v>614E27200</v>
          </cell>
          <cell r="C3231" t="str">
            <v>FT</v>
          </cell>
          <cell r="D3231" t="str">
            <v>WORK ZONE CROSSWALK LINE, CLASS I, 642 PAINT</v>
          </cell>
          <cell r="F3231">
            <v>0</v>
          </cell>
          <cell r="G3231">
            <v>0</v>
          </cell>
        </row>
        <row r="3232">
          <cell r="A3232" t="str">
            <v>614E27201</v>
          </cell>
          <cell r="C3232" t="str">
            <v>FT</v>
          </cell>
          <cell r="D3232" t="str">
            <v>WORK ZONE CROSSWALK LINE, CLASS I, 642 PAINT, AS PER PLAN</v>
          </cell>
          <cell r="F3232">
            <v>0</v>
          </cell>
          <cell r="G3232">
            <v>0</v>
          </cell>
        </row>
        <row r="3233">
          <cell r="A3233" t="str">
            <v>614E27400</v>
          </cell>
          <cell r="C3233" t="str">
            <v>FT</v>
          </cell>
          <cell r="D3233" t="str">
            <v>WORK ZONE CROSSWALK LINE, CLASS I, 740.06, TYPE I</v>
          </cell>
          <cell r="F3233">
            <v>0</v>
          </cell>
          <cell r="G3233">
            <v>0</v>
          </cell>
        </row>
        <row r="3234">
          <cell r="A3234" t="str">
            <v>614E27600</v>
          </cell>
          <cell r="C3234" t="str">
            <v>FT</v>
          </cell>
          <cell r="D3234" t="str">
            <v>WORK ZONE CROSSWALK LINE, CLASS I, 740.06, TYPE II</v>
          </cell>
          <cell r="F3234">
            <v>0</v>
          </cell>
          <cell r="G3234">
            <v>0</v>
          </cell>
        </row>
        <row r="3235">
          <cell r="A3235" t="str">
            <v>614E27620</v>
          </cell>
          <cell r="C3235" t="str">
            <v>FT</v>
          </cell>
          <cell r="D3235" t="str">
            <v>WORK ZONE CROSSWALK LINE, CLASS III, 642 PAINT</v>
          </cell>
          <cell r="F3235">
            <v>0</v>
          </cell>
          <cell r="G3235">
            <v>0</v>
          </cell>
        </row>
        <row r="3236">
          <cell r="A3236" t="str">
            <v>614E27621</v>
          </cell>
          <cell r="C3236" t="str">
            <v>FT</v>
          </cell>
          <cell r="D3236" t="str">
            <v>WORK ZONE CROSSWALK LINE, CLASS III, 642 PAINT, AS PER PLAN</v>
          </cell>
          <cell r="F3236">
            <v>0</v>
          </cell>
          <cell r="G3236">
            <v>0</v>
          </cell>
        </row>
        <row r="3237">
          <cell r="A3237" t="str">
            <v>614E28000</v>
          </cell>
          <cell r="C3237" t="str">
            <v>FT</v>
          </cell>
          <cell r="D3237" t="str">
            <v>WORK ZONE GORE MARKING, CLASS II</v>
          </cell>
          <cell r="F3237">
            <v>0</v>
          </cell>
          <cell r="G3237">
            <v>0</v>
          </cell>
        </row>
        <row r="3238">
          <cell r="A3238" t="str">
            <v>614E28001</v>
          </cell>
          <cell r="C3238" t="str">
            <v>FT</v>
          </cell>
          <cell r="D3238" t="str">
            <v>WORK ZONE GORE MARKING, CLASS II, AS PER PLAN</v>
          </cell>
          <cell r="F3238">
            <v>0</v>
          </cell>
          <cell r="G3238">
            <v>0</v>
          </cell>
        </row>
        <row r="3239">
          <cell r="A3239" t="str">
            <v>614E28200</v>
          </cell>
          <cell r="C3239" t="str">
            <v>FT</v>
          </cell>
          <cell r="D3239" t="str">
            <v>WORK ZONE GORE MARKING, CLASS II, 642 PAINT</v>
          </cell>
          <cell r="F3239">
            <v>0</v>
          </cell>
          <cell r="G3239">
            <v>0</v>
          </cell>
        </row>
        <row r="3240">
          <cell r="A3240" t="str">
            <v>614E28400</v>
          </cell>
          <cell r="C3240" t="str">
            <v>FT</v>
          </cell>
          <cell r="D3240" t="str">
            <v>WORK ZONE GORE MARKING, CLASS II, 740.06, TYPE I</v>
          </cell>
          <cell r="F3240">
            <v>0</v>
          </cell>
          <cell r="G3240">
            <v>0</v>
          </cell>
        </row>
        <row r="3241">
          <cell r="A3241" t="str">
            <v>614E28600</v>
          </cell>
          <cell r="C3241" t="str">
            <v>FT</v>
          </cell>
          <cell r="D3241" t="str">
            <v>WORK ZONE GORE MARKING, CLASS II, 740.06, TYPE II</v>
          </cell>
          <cell r="F3241">
            <v>0</v>
          </cell>
          <cell r="G3241">
            <v>0</v>
          </cell>
        </row>
        <row r="3242">
          <cell r="A3242" t="str">
            <v>614E30000</v>
          </cell>
          <cell r="C3242" t="str">
            <v>EACH</v>
          </cell>
          <cell r="D3242" t="str">
            <v>WORK ZONE ARROW, CLASS I</v>
          </cell>
          <cell r="F3242">
            <v>0</v>
          </cell>
          <cell r="G3242">
            <v>0</v>
          </cell>
        </row>
        <row r="3243">
          <cell r="A3243" t="str">
            <v>614E30001</v>
          </cell>
          <cell r="C3243" t="str">
            <v>EACH</v>
          </cell>
          <cell r="D3243" t="str">
            <v>WORK ZONE ARROW, CLASS I, AS PER PLAN</v>
          </cell>
          <cell r="F3243">
            <v>0</v>
          </cell>
          <cell r="G3243">
            <v>0</v>
          </cell>
        </row>
        <row r="3244">
          <cell r="A3244" t="str">
            <v>614E30120</v>
          </cell>
          <cell r="C3244" t="str">
            <v>EACH</v>
          </cell>
          <cell r="D3244" t="str">
            <v>WORK ZONE ARROW, CLASS I, 648</v>
          </cell>
          <cell r="F3244">
            <v>0</v>
          </cell>
          <cell r="G3244">
            <v>0</v>
          </cell>
        </row>
        <row r="3245">
          <cell r="A3245" t="str">
            <v>614E30200</v>
          </cell>
          <cell r="C3245" t="str">
            <v>EACH</v>
          </cell>
          <cell r="D3245" t="str">
            <v>WORK ZONE ARROW, CLASS I, 642 PAINT</v>
          </cell>
          <cell r="F3245">
            <v>0</v>
          </cell>
          <cell r="G3245">
            <v>0</v>
          </cell>
        </row>
        <row r="3246">
          <cell r="A3246" t="str">
            <v>614E30400</v>
          </cell>
          <cell r="C3246" t="str">
            <v>EACH</v>
          </cell>
          <cell r="D3246" t="str">
            <v>WORK ZONE ARROW, CLASS I, 740.06, TYPE I</v>
          </cell>
          <cell r="F3246">
            <v>0</v>
          </cell>
          <cell r="G3246">
            <v>0</v>
          </cell>
        </row>
        <row r="3247">
          <cell r="A3247" t="str">
            <v>614E30650</v>
          </cell>
          <cell r="C3247" t="str">
            <v>EACH</v>
          </cell>
          <cell r="D3247" t="str">
            <v>WORK ZONE ARROW, CLASS III, 642 PAINT</v>
          </cell>
          <cell r="F3247">
            <v>0</v>
          </cell>
          <cell r="G3247">
            <v>0</v>
          </cell>
        </row>
        <row r="3248">
          <cell r="A3248" t="str">
            <v>614E31000</v>
          </cell>
          <cell r="C3248" t="str">
            <v>EACH</v>
          </cell>
          <cell r="D3248" t="str">
            <v>WORK ZONE WORD ON PAVEMENT, 72", CLASS I</v>
          </cell>
          <cell r="F3248">
            <v>0</v>
          </cell>
          <cell r="G3248">
            <v>0</v>
          </cell>
        </row>
        <row r="3249">
          <cell r="A3249" t="str">
            <v>614E31200</v>
          </cell>
          <cell r="C3249" t="str">
            <v>EACH</v>
          </cell>
          <cell r="D3249" t="str">
            <v>WORK ZONE WORD ON PAVEMENT, 72", CLASS I, 642 PAINT</v>
          </cell>
          <cell r="F3249">
            <v>0</v>
          </cell>
          <cell r="G3249">
            <v>0</v>
          </cell>
        </row>
        <row r="3250">
          <cell r="A3250" t="str">
            <v>614E31400</v>
          </cell>
          <cell r="C3250" t="str">
            <v>EACH</v>
          </cell>
          <cell r="D3250" t="str">
            <v>WORK ZONE WORD ON PAVEMENT, 72", CLASS I, 740.06, TYPE I</v>
          </cell>
          <cell r="F3250">
            <v>0</v>
          </cell>
          <cell r="G3250">
            <v>0</v>
          </cell>
        </row>
        <row r="3251">
          <cell r="A3251" t="str">
            <v>614E31600</v>
          </cell>
          <cell r="C3251" t="str">
            <v>EACH</v>
          </cell>
          <cell r="D3251" t="str">
            <v>WORK ZONE WORD ON PAVEMENT, 72", CLASS I, 740.06, TYPE II</v>
          </cell>
          <cell r="F3251">
            <v>0</v>
          </cell>
          <cell r="G3251">
            <v>0</v>
          </cell>
        </row>
        <row r="3252">
          <cell r="A3252" t="str">
            <v>614E31620</v>
          </cell>
          <cell r="C3252" t="str">
            <v>EACH</v>
          </cell>
          <cell r="D3252" t="str">
            <v>WORK ZONE WORD ON PAVEMENT, 72", CLASS III, 642 PAINT</v>
          </cell>
          <cell r="F3252">
            <v>0</v>
          </cell>
          <cell r="G3252">
            <v>0</v>
          </cell>
        </row>
        <row r="3253">
          <cell r="A3253" t="str">
            <v>614E31640</v>
          </cell>
          <cell r="C3253" t="str">
            <v>EACH</v>
          </cell>
          <cell r="D3253" t="str">
            <v>WORK ZONE WORD ON PAVEMENT, 96", CLASS I</v>
          </cell>
          <cell r="F3253">
            <v>0</v>
          </cell>
          <cell r="G3253">
            <v>0</v>
          </cell>
        </row>
        <row r="3254">
          <cell r="A3254" t="str">
            <v>614E31641</v>
          </cell>
          <cell r="C3254" t="str">
            <v>EACH</v>
          </cell>
          <cell r="D3254" t="str">
            <v>WORK ZONE WORD ON PAVEMENT, 96", CLASS I, AS PER PLAN</v>
          </cell>
          <cell r="F3254">
            <v>0</v>
          </cell>
          <cell r="G3254">
            <v>0</v>
          </cell>
        </row>
        <row r="3255">
          <cell r="A3255" t="str">
            <v>614E31650</v>
          </cell>
          <cell r="C3255" t="str">
            <v>EACH</v>
          </cell>
          <cell r="D3255" t="str">
            <v>WORK ZONE WORD ON PAVEMENT, 96", CLASS I, 642 PAINT</v>
          </cell>
          <cell r="F3255">
            <v>0</v>
          </cell>
          <cell r="G3255">
            <v>0</v>
          </cell>
        </row>
        <row r="3256">
          <cell r="A3256" t="str">
            <v>614E31670</v>
          </cell>
          <cell r="C3256" t="str">
            <v>EACH</v>
          </cell>
          <cell r="D3256" t="str">
            <v>WORK ZONE WORD ON PAVEMENT, 96", CLASS III, 642 PAINT</v>
          </cell>
          <cell r="F3256">
            <v>0</v>
          </cell>
          <cell r="G3256">
            <v>0</v>
          </cell>
        </row>
        <row r="3257">
          <cell r="A3257" t="str">
            <v>614E31700</v>
          </cell>
          <cell r="C3257" t="str">
            <v>EACH</v>
          </cell>
          <cell r="D3257" t="str">
            <v>WORK ZONE SCHOOL SYMBOL MARKING, 72", CLASS I</v>
          </cell>
          <cell r="F3257">
            <v>0</v>
          </cell>
          <cell r="G3257">
            <v>0</v>
          </cell>
        </row>
        <row r="3258">
          <cell r="A3258" t="str">
            <v>614E31701</v>
          </cell>
          <cell r="C3258" t="str">
            <v>EACH</v>
          </cell>
          <cell r="D3258" t="str">
            <v>WORK ZONE SCHOOL SYMBOL MARKING, 72", CLASS I, AS PER PLAN</v>
          </cell>
          <cell r="F3258">
            <v>0</v>
          </cell>
          <cell r="G3258">
            <v>0</v>
          </cell>
        </row>
        <row r="3259">
          <cell r="A3259" t="str">
            <v>614E31720</v>
          </cell>
          <cell r="C3259" t="str">
            <v>EACH</v>
          </cell>
          <cell r="D3259" t="str">
            <v>WORK ZONE SCHOOL SYMBOL MARKING, 72", CLASS I, 642 PAINT</v>
          </cell>
          <cell r="F3259">
            <v>0</v>
          </cell>
          <cell r="G3259">
            <v>0</v>
          </cell>
        </row>
        <row r="3260">
          <cell r="A3260" t="str">
            <v>614E31740</v>
          </cell>
          <cell r="C3260" t="str">
            <v>EACH</v>
          </cell>
          <cell r="D3260" t="str">
            <v>WORK ZONE SCHOOL SYMBOL MARKING, 72", CLASS III, 642 PAINT</v>
          </cell>
          <cell r="F3260">
            <v>0</v>
          </cell>
          <cell r="G3260">
            <v>0</v>
          </cell>
        </row>
        <row r="3261">
          <cell r="A3261" t="str">
            <v>614E31742</v>
          </cell>
          <cell r="C3261" t="str">
            <v>EACH</v>
          </cell>
          <cell r="D3261" t="str">
            <v>WORK ZONE SCHOOL SYMBOL MARKING, 96", CLASS I</v>
          </cell>
          <cell r="F3261">
            <v>0</v>
          </cell>
          <cell r="G3261">
            <v>0</v>
          </cell>
        </row>
        <row r="3262">
          <cell r="A3262" t="str">
            <v>614E31744</v>
          </cell>
          <cell r="C3262" t="str">
            <v>EACH</v>
          </cell>
          <cell r="D3262" t="str">
            <v>WORK ZONE SCHOOL SYMBOL MARKING, 96", CLASS I, 642 PAINT</v>
          </cell>
          <cell r="F3262">
            <v>0</v>
          </cell>
          <cell r="G3262">
            <v>0</v>
          </cell>
        </row>
        <row r="3263">
          <cell r="A3263" t="str">
            <v>614E31750</v>
          </cell>
          <cell r="C3263" t="str">
            <v>EACH</v>
          </cell>
          <cell r="D3263" t="str">
            <v>WORK ZONE SCHOOL SYMBOL MARKING, 96", CLASS III, 642 PAINT</v>
          </cell>
          <cell r="F3263">
            <v>0</v>
          </cell>
          <cell r="G3263">
            <v>0</v>
          </cell>
        </row>
        <row r="3264">
          <cell r="A3264" t="str">
            <v>614E31760</v>
          </cell>
          <cell r="C3264" t="str">
            <v>EACH</v>
          </cell>
          <cell r="D3264" t="str">
            <v>WORK ZONE SCHOOL SYMBOL MARKING, 120", CLASS I</v>
          </cell>
          <cell r="F3264">
            <v>0</v>
          </cell>
          <cell r="G3264">
            <v>0</v>
          </cell>
        </row>
        <row r="3265">
          <cell r="A3265" t="str">
            <v>614E31770</v>
          </cell>
          <cell r="C3265" t="str">
            <v>EACH</v>
          </cell>
          <cell r="D3265" t="str">
            <v>WORK ZONE SCHOOL SYMBOL MARKING, 120", CLASS III, 642 PAINT</v>
          </cell>
          <cell r="F3265">
            <v>0</v>
          </cell>
          <cell r="G3265">
            <v>0</v>
          </cell>
        </row>
        <row r="3266">
          <cell r="A3266" t="str">
            <v>614E32000</v>
          </cell>
          <cell r="C3266" t="str">
            <v>EACH</v>
          </cell>
          <cell r="D3266" t="str">
            <v>WORK ZONE RAILROAD SYMBOL MARKING, CLASS I</v>
          </cell>
          <cell r="F3266">
            <v>0</v>
          </cell>
          <cell r="G3266">
            <v>0</v>
          </cell>
        </row>
        <row r="3267">
          <cell r="A3267" t="str">
            <v>614E32200</v>
          </cell>
          <cell r="C3267" t="str">
            <v>EACH</v>
          </cell>
          <cell r="D3267" t="str">
            <v>WORK ZONE RAILROAD SYMBOL MARKING, CLASS I, 642 PAINT</v>
          </cell>
          <cell r="F3267">
            <v>0</v>
          </cell>
          <cell r="G3267">
            <v>0</v>
          </cell>
        </row>
        <row r="3268">
          <cell r="A3268" t="str">
            <v>614E32210</v>
          </cell>
          <cell r="C3268" t="str">
            <v>EACH</v>
          </cell>
          <cell r="D3268" t="str">
            <v>WORK ZONE RAILROAD SYMBOL MARKING, CLASS III, 642 PAINT</v>
          </cell>
          <cell r="F3268">
            <v>0</v>
          </cell>
          <cell r="G3268">
            <v>0</v>
          </cell>
        </row>
        <row r="3269">
          <cell r="A3269" t="str">
            <v>614E32400</v>
          </cell>
          <cell r="C3269" t="str">
            <v>EACH</v>
          </cell>
          <cell r="D3269" t="str">
            <v>WORK ZONE RAILROAD SYMBOL MARKING, CLASS I, 740.06, TYPE I</v>
          </cell>
          <cell r="F3269">
            <v>0</v>
          </cell>
          <cell r="G3269">
            <v>0</v>
          </cell>
        </row>
        <row r="3270">
          <cell r="A3270" t="str">
            <v>614E32600</v>
          </cell>
          <cell r="C3270" t="str">
            <v>EACH</v>
          </cell>
          <cell r="D3270" t="str">
            <v>WORK ZONE RAILROAD SYMBOL MARKING, CLASS I, 740.06, TYPE II</v>
          </cell>
          <cell r="F3270">
            <v>0</v>
          </cell>
          <cell r="G3270">
            <v>0</v>
          </cell>
        </row>
        <row r="3271">
          <cell r="A3271" t="str">
            <v>614E32658</v>
          </cell>
          <cell r="C3271" t="str">
            <v>EACH</v>
          </cell>
          <cell r="D3271" t="str">
            <v>WORK ZONE SPEED MEASUREMENT MARKING, CLASS I, 642 PAINT</v>
          </cell>
          <cell r="F3271">
            <v>0</v>
          </cell>
          <cell r="G3271">
            <v>0</v>
          </cell>
        </row>
        <row r="3272">
          <cell r="A3272" t="str">
            <v>614E32700</v>
          </cell>
          <cell r="C3272" t="str">
            <v>SF</v>
          </cell>
          <cell r="D3272" t="str">
            <v>WORK ZONE ISLAND MARKING, CLASS I</v>
          </cell>
          <cell r="F3272">
            <v>0</v>
          </cell>
          <cell r="G3272">
            <v>0</v>
          </cell>
        </row>
        <row r="3273">
          <cell r="A3273" t="str">
            <v>614E32730</v>
          </cell>
          <cell r="C3273" t="str">
            <v>SF</v>
          </cell>
          <cell r="D3273" t="str">
            <v>WORK ZONE ISLAND MARKING, CLASS I, 648</v>
          </cell>
          <cell r="F3273">
            <v>0</v>
          </cell>
          <cell r="G3273">
            <v>0</v>
          </cell>
        </row>
        <row r="3274">
          <cell r="A3274" t="str">
            <v>614E32800</v>
          </cell>
          <cell r="C3274" t="str">
            <v>SF</v>
          </cell>
          <cell r="D3274" t="str">
            <v>WORK ZONE ISLAND MARKING, CLASS III, 642 PAINT</v>
          </cell>
          <cell r="F3274">
            <v>0</v>
          </cell>
          <cell r="G3274">
            <v>0</v>
          </cell>
        </row>
        <row r="3275">
          <cell r="A3275" t="str">
            <v>614E40000</v>
          </cell>
          <cell r="C3275" t="str">
            <v>FT</v>
          </cell>
          <cell r="D3275" t="str">
            <v>LONGITUDINAL CHANNELIZER</v>
          </cell>
          <cell r="F3275">
            <v>0</v>
          </cell>
          <cell r="G3275">
            <v>0</v>
          </cell>
        </row>
        <row r="3276">
          <cell r="A3276" t="str">
            <v>614E40050</v>
          </cell>
          <cell r="C3276" t="str">
            <v>EACH</v>
          </cell>
          <cell r="D3276" t="str">
            <v>BUSINESS ENTRANCE SIGN</v>
          </cell>
          <cell r="F3276">
            <v>0</v>
          </cell>
          <cell r="G3276">
            <v>0</v>
          </cell>
        </row>
        <row r="3277">
          <cell r="A3277" t="str">
            <v>614E40051</v>
          </cell>
          <cell r="C3277" t="str">
            <v>EACH</v>
          </cell>
          <cell r="D3277" t="str">
            <v>BUSINESS ENTRANCE SIGN, AS PER PLAN</v>
          </cell>
          <cell r="F3277">
            <v>0</v>
          </cell>
          <cell r="G3277">
            <v>0</v>
          </cell>
        </row>
        <row r="3278">
          <cell r="A3278" t="str">
            <v>614E98000</v>
          </cell>
          <cell r="C3278" t="str">
            <v>MILE</v>
          </cell>
          <cell r="D3278" t="str">
            <v>WORK ZONE PAVEMENT MARKING, MISC.:</v>
          </cell>
          <cell r="F3278">
            <v>1</v>
          </cell>
          <cell r="G3278">
            <v>0</v>
          </cell>
        </row>
        <row r="3279">
          <cell r="A3279" t="str">
            <v>614E98100</v>
          </cell>
          <cell r="C3279" t="str">
            <v>FT</v>
          </cell>
          <cell r="D3279" t="str">
            <v>WORK ZONE PAVEMENT MARKING, MISC.:</v>
          </cell>
          <cell r="F3279">
            <v>1</v>
          </cell>
          <cell r="G3279">
            <v>0</v>
          </cell>
        </row>
        <row r="3280">
          <cell r="A3280" t="str">
            <v>614E98200</v>
          </cell>
          <cell r="C3280" t="str">
            <v>EACH</v>
          </cell>
          <cell r="D3280" t="str">
            <v>WORK ZONE PAVEMENT MARKING, MISC.:</v>
          </cell>
          <cell r="F3280">
            <v>1</v>
          </cell>
          <cell r="G3280">
            <v>0</v>
          </cell>
        </row>
        <row r="3281">
          <cell r="A3281" t="str">
            <v>614E98300</v>
          </cell>
          <cell r="C3281" t="str">
            <v>SF</v>
          </cell>
          <cell r="D3281" t="str">
            <v>WORK ZONE PAVEMENT MARKING, MISC.:</v>
          </cell>
          <cell r="F3281">
            <v>1</v>
          </cell>
          <cell r="G3281">
            <v>0</v>
          </cell>
        </row>
        <row r="3282">
          <cell r="A3282" t="str">
            <v>614E99000</v>
          </cell>
          <cell r="B3282" t="str">
            <v>Y</v>
          </cell>
          <cell r="C3282" t="str">
            <v>FT</v>
          </cell>
          <cell r="D3282" t="str">
            <v>BARRIER, MISC.:</v>
          </cell>
          <cell r="F3282">
            <v>0</v>
          </cell>
          <cell r="G3282" t="str">
            <v>DESIGN BUILD PROJECTS ONLY</v>
          </cell>
        </row>
        <row r="3283">
          <cell r="A3283" t="str">
            <v>615E10000</v>
          </cell>
          <cell r="C3283" t="str">
            <v>LS</v>
          </cell>
          <cell r="D3283" t="str">
            <v>ROADS FOR MAINTAINING TRAFFIC</v>
          </cell>
          <cell r="F3283">
            <v>0</v>
          </cell>
          <cell r="G3283">
            <v>0</v>
          </cell>
        </row>
        <row r="3284">
          <cell r="A3284" t="str">
            <v>615E10001</v>
          </cell>
          <cell r="C3284" t="str">
            <v>LS</v>
          </cell>
          <cell r="D3284" t="str">
            <v>ROADS FOR MAINTAINING TRAFFIC, AS PER PLAN</v>
          </cell>
          <cell r="F3284">
            <v>0</v>
          </cell>
          <cell r="G3284">
            <v>0</v>
          </cell>
        </row>
        <row r="3285">
          <cell r="A3285" t="str">
            <v>615E15000</v>
          </cell>
          <cell r="B3285" t="str">
            <v>Y</v>
          </cell>
          <cell r="C3285" t="str">
            <v>CY</v>
          </cell>
          <cell r="D3285" t="str">
            <v>BARRIER, MISC.:</v>
          </cell>
          <cell r="F3285">
            <v>0</v>
          </cell>
          <cell r="G3285">
            <v>0</v>
          </cell>
        </row>
        <row r="3286">
          <cell r="A3286" t="str">
            <v>615E20000</v>
          </cell>
          <cell r="C3286" t="str">
            <v>SY</v>
          </cell>
          <cell r="D3286" t="str">
            <v>PAVEMENT FOR MAINTAINING TRAFFIC, CLASS A</v>
          </cell>
          <cell r="F3286">
            <v>0</v>
          </cell>
          <cell r="G3286">
            <v>0</v>
          </cell>
        </row>
        <row r="3287">
          <cell r="A3287" t="str">
            <v>615E20001</v>
          </cell>
          <cell r="B3287">
            <v>0</v>
          </cell>
          <cell r="C3287" t="str">
            <v>SY</v>
          </cell>
          <cell r="D3287" t="str">
            <v>PAVEMENT FOR MAINTAINING TRAFFIC, CLASS A, AS PER PLAN</v>
          </cell>
          <cell r="F3287">
            <v>0</v>
          </cell>
          <cell r="G3287">
            <v>0</v>
          </cell>
        </row>
        <row r="3288">
          <cell r="A3288" t="str">
            <v>615E25000</v>
          </cell>
          <cell r="C3288" t="str">
            <v>SY</v>
          </cell>
          <cell r="D3288" t="str">
            <v>PAVEMENT FOR MAINTAINING TRAFFIC, CLASS B</v>
          </cell>
          <cell r="F3288">
            <v>0</v>
          </cell>
          <cell r="G3288">
            <v>0</v>
          </cell>
        </row>
        <row r="3289">
          <cell r="A3289" t="str">
            <v>615E25001</v>
          </cell>
          <cell r="C3289" t="str">
            <v>SY</v>
          </cell>
          <cell r="D3289" t="str">
            <v>PAVEMENT FOR MAINTAINING TRAFFIC, CLASS B, AS PER PLAN</v>
          </cell>
          <cell r="F3289">
            <v>0</v>
          </cell>
          <cell r="G3289">
            <v>0</v>
          </cell>
        </row>
        <row r="3290">
          <cell r="A3290" t="str">
            <v>615E99000</v>
          </cell>
          <cell r="B3290" t="str">
            <v>Y</v>
          </cell>
          <cell r="C3290" t="str">
            <v>LS</v>
          </cell>
          <cell r="D3290" t="str">
            <v>PROVIDING ELECTRONIC INSTRUMENTATION</v>
          </cell>
          <cell r="F3290">
            <v>0</v>
          </cell>
          <cell r="G3290">
            <v>0</v>
          </cell>
        </row>
        <row r="3291">
          <cell r="A3291" t="str">
            <v>616E10000</v>
          </cell>
          <cell r="C3291" t="str">
            <v>MGAL</v>
          </cell>
          <cell r="D3291" t="str">
            <v>WATER</v>
          </cell>
          <cell r="F3291">
            <v>0</v>
          </cell>
          <cell r="G3291">
            <v>0</v>
          </cell>
        </row>
        <row r="3292">
          <cell r="A3292" t="str">
            <v>616E10001</v>
          </cell>
          <cell r="C3292" t="str">
            <v>MGAL</v>
          </cell>
          <cell r="D3292" t="str">
            <v>WATER, AS PER PLAN</v>
          </cell>
          <cell r="F3292">
            <v>0</v>
          </cell>
          <cell r="G3292">
            <v>0</v>
          </cell>
        </row>
        <row r="3293">
          <cell r="A3293" t="str">
            <v>616E20000</v>
          </cell>
          <cell r="C3293" t="str">
            <v>TON</v>
          </cell>
          <cell r="D3293" t="str">
            <v>CALCIUM CHLORIDE</v>
          </cell>
          <cell r="F3293">
            <v>0</v>
          </cell>
          <cell r="G3293">
            <v>0</v>
          </cell>
        </row>
        <row r="3294">
          <cell r="A3294" t="str">
            <v>617E10100</v>
          </cell>
          <cell r="C3294" t="str">
            <v>CY</v>
          </cell>
          <cell r="D3294" t="str">
            <v>COMPACTED AGGREGATE</v>
          </cell>
          <cell r="F3294">
            <v>0</v>
          </cell>
          <cell r="G3294">
            <v>0</v>
          </cell>
        </row>
        <row r="3295">
          <cell r="A3295" t="str">
            <v>617E10101</v>
          </cell>
          <cell r="C3295" t="str">
            <v>CY</v>
          </cell>
          <cell r="D3295" t="str">
            <v>COMPACTED AGGREGATE, AS PER PLAN</v>
          </cell>
          <cell r="F3295">
            <v>0</v>
          </cell>
          <cell r="G3295">
            <v>0</v>
          </cell>
        </row>
        <row r="3296">
          <cell r="A3296" t="str">
            <v>617E11100</v>
          </cell>
          <cell r="C3296" t="str">
            <v>TON</v>
          </cell>
          <cell r="D3296" t="str">
            <v>COMPACTED AGGREGATE</v>
          </cell>
          <cell r="F3296">
            <v>0</v>
          </cell>
          <cell r="G3296">
            <v>0</v>
          </cell>
        </row>
        <row r="3297">
          <cell r="A3297" t="str">
            <v>617E11101</v>
          </cell>
          <cell r="C3297" t="str">
            <v>TON</v>
          </cell>
          <cell r="D3297" t="str">
            <v>COMPACTED AGGREGATE, AS PER PLAN</v>
          </cell>
          <cell r="F3297">
            <v>0</v>
          </cell>
          <cell r="G3297">
            <v>0</v>
          </cell>
        </row>
        <row r="3298">
          <cell r="A3298" t="str">
            <v>617E20000</v>
          </cell>
          <cell r="C3298" t="str">
            <v>SY</v>
          </cell>
          <cell r="D3298" t="str">
            <v>SHOULDER PREPARATION</v>
          </cell>
          <cell r="F3298">
            <v>0</v>
          </cell>
          <cell r="G3298">
            <v>0</v>
          </cell>
        </row>
        <row r="3299">
          <cell r="A3299" t="str">
            <v>617E20001</v>
          </cell>
          <cell r="C3299" t="str">
            <v>SY</v>
          </cell>
          <cell r="D3299" t="str">
            <v>SHOULDER PREPARATION, AS PER PLAN</v>
          </cell>
          <cell r="F3299">
            <v>0</v>
          </cell>
          <cell r="G3299">
            <v>0</v>
          </cell>
        </row>
        <row r="3300">
          <cell r="A3300" t="str">
            <v>617E25000</v>
          </cell>
          <cell r="C3300" t="str">
            <v>MGAL</v>
          </cell>
          <cell r="D3300" t="str">
            <v>WATER</v>
          </cell>
          <cell r="F3300">
            <v>0</v>
          </cell>
          <cell r="G3300">
            <v>0</v>
          </cell>
        </row>
        <row r="3301">
          <cell r="A3301" t="str">
            <v>617E98000</v>
          </cell>
          <cell r="C3301" t="str">
            <v>SY</v>
          </cell>
          <cell r="D3301" t="str">
            <v>SHOULDER RECONDITIONING, MISC.:</v>
          </cell>
          <cell r="F3301">
            <v>1</v>
          </cell>
          <cell r="G3301">
            <v>0</v>
          </cell>
        </row>
        <row r="3302">
          <cell r="A3302" t="str">
            <v>617E98100</v>
          </cell>
          <cell r="C3302" t="str">
            <v>CY</v>
          </cell>
          <cell r="D3302" t="str">
            <v>SHOULDER RECONDITIONING, MISC.:</v>
          </cell>
          <cell r="F3302">
            <v>1</v>
          </cell>
          <cell r="G3302">
            <v>0</v>
          </cell>
        </row>
        <row r="3303">
          <cell r="A3303" t="str">
            <v>617E98200</v>
          </cell>
          <cell r="C3303" t="str">
            <v>TON</v>
          </cell>
          <cell r="D3303" t="str">
            <v>SHOULDER RECONDITIONING, MISC.:</v>
          </cell>
          <cell r="F3303">
            <v>1</v>
          </cell>
          <cell r="G3303">
            <v>0</v>
          </cell>
        </row>
        <row r="3304">
          <cell r="A3304" t="str">
            <v>618E40100</v>
          </cell>
          <cell r="C3304" t="str">
            <v>FT</v>
          </cell>
          <cell r="D3304" t="str">
            <v>RUMBLE STRIPS, SHOULDER (ASPHALT CONCRETE)</v>
          </cell>
          <cell r="F3304">
            <v>0</v>
          </cell>
          <cell r="G3304">
            <v>0</v>
          </cell>
        </row>
        <row r="3305">
          <cell r="A3305" t="str">
            <v>618E40101</v>
          </cell>
          <cell r="C3305" t="str">
            <v>FT</v>
          </cell>
          <cell r="D3305" t="str">
            <v>RUMBLE STRIPS, SHOULDER (ASPHALT CONCRETE), AS PER PLAN</v>
          </cell>
          <cell r="F3305">
            <v>0</v>
          </cell>
          <cell r="G3305">
            <v>0</v>
          </cell>
        </row>
        <row r="3306">
          <cell r="A3306" t="str">
            <v>618E40200</v>
          </cell>
          <cell r="C3306" t="str">
            <v>FT</v>
          </cell>
          <cell r="D3306" t="str">
            <v>RUMBLE STRIPS, SHOULDER (CONCRETE)</v>
          </cell>
          <cell r="F3306">
            <v>0</v>
          </cell>
          <cell r="G3306">
            <v>0</v>
          </cell>
        </row>
        <row r="3307">
          <cell r="A3307" t="str">
            <v>618E40600</v>
          </cell>
          <cell r="C3307" t="str">
            <v>MILE</v>
          </cell>
          <cell r="D3307" t="str">
            <v>RUMBLE STRIPS, SHOULDER (ASPHALT CONCRETE)</v>
          </cell>
          <cell r="F3307">
            <v>0</v>
          </cell>
          <cell r="G3307" t="str">
            <v>CHECK UNIT OF MEASURE</v>
          </cell>
        </row>
        <row r="3308">
          <cell r="A3308" t="str">
            <v>618E40601</v>
          </cell>
          <cell r="B3308">
            <v>0</v>
          </cell>
          <cell r="C3308" t="str">
            <v>MILE</v>
          </cell>
          <cell r="D3308" t="str">
            <v>RUMBLE STRIPS, SHOULDER (ASPHALT CONCRETE), AS PER PLAN</v>
          </cell>
          <cell r="F3308">
            <v>0</v>
          </cell>
          <cell r="G3308" t="str">
            <v>CHECK UNIT OF MEASURE</v>
          </cell>
        </row>
        <row r="3309">
          <cell r="A3309" t="str">
            <v>618E40700</v>
          </cell>
          <cell r="B3309">
            <v>0</v>
          </cell>
          <cell r="C3309" t="str">
            <v>MILE</v>
          </cell>
          <cell r="D3309" t="str">
            <v>RUMBLE STRIPS, SHOULDER (CONCRETE)</v>
          </cell>
          <cell r="F3309">
            <v>0</v>
          </cell>
          <cell r="G3309">
            <v>0</v>
          </cell>
        </row>
        <row r="3310">
          <cell r="A3310" t="str">
            <v>618E40800</v>
          </cell>
          <cell r="C3310" t="str">
            <v>FT</v>
          </cell>
          <cell r="D3310" t="str">
            <v>RUMBLE STRIPES, EDGE LINE (ASPHALT CONCRETE)</v>
          </cell>
          <cell r="F3310">
            <v>0</v>
          </cell>
          <cell r="G3310">
            <v>0</v>
          </cell>
        </row>
        <row r="3311">
          <cell r="A3311" t="str">
            <v>618E40850</v>
          </cell>
          <cell r="C3311" t="str">
            <v>FT</v>
          </cell>
          <cell r="D3311" t="str">
            <v>RUMBLE STRIPES, EDGE LINE (CONCRETE)</v>
          </cell>
          <cell r="F3311">
            <v>0</v>
          </cell>
          <cell r="G3311">
            <v>0</v>
          </cell>
        </row>
        <row r="3312">
          <cell r="A3312" t="str">
            <v>618E40900</v>
          </cell>
          <cell r="C3312" t="str">
            <v>FT</v>
          </cell>
          <cell r="D3312" t="str">
            <v>RUMBLE STRIPES, CENTER LINE (ASPHALT CONCRETE)</v>
          </cell>
          <cell r="F3312">
            <v>0</v>
          </cell>
          <cell r="G3312">
            <v>0</v>
          </cell>
        </row>
        <row r="3313">
          <cell r="A3313" t="str">
            <v>618E40950</v>
          </cell>
          <cell r="C3313" t="str">
            <v>FT</v>
          </cell>
          <cell r="D3313" t="str">
            <v>RUMBLE STRIPES, CENTER LINE (CONCRETE)</v>
          </cell>
          <cell r="F3313">
            <v>0</v>
          </cell>
          <cell r="G3313">
            <v>0</v>
          </cell>
        </row>
        <row r="3314">
          <cell r="A3314" t="str">
            <v>618E41000</v>
          </cell>
          <cell r="B3314">
            <v>0</v>
          </cell>
          <cell r="C3314" t="str">
            <v>MILE</v>
          </cell>
          <cell r="D3314" t="str">
            <v>RUMBLE STRIPES, EDGE LINE (ASPHALT CONCRETE)</v>
          </cell>
          <cell r="F3314">
            <v>0</v>
          </cell>
          <cell r="G3314" t="str">
            <v>CHECK UNIT OF MEASURE</v>
          </cell>
        </row>
        <row r="3315">
          <cell r="A3315" t="str">
            <v>618E41001</v>
          </cell>
          <cell r="C3315" t="str">
            <v>MILE</v>
          </cell>
          <cell r="D3315" t="str">
            <v>RUMBLE STRIPES, EDGE LINE (ASPHALT CONCRETE), AS PER PLAN</v>
          </cell>
          <cell r="F3315">
            <v>0</v>
          </cell>
          <cell r="G3315">
            <v>0</v>
          </cell>
        </row>
        <row r="3316">
          <cell r="A3316" t="str">
            <v>618E42000</v>
          </cell>
          <cell r="C3316" t="str">
            <v>MILE</v>
          </cell>
          <cell r="D3316" t="str">
            <v>RUMBLE STRIPES, EDGE LINE (CONCRETE)</v>
          </cell>
          <cell r="F3316">
            <v>0</v>
          </cell>
          <cell r="G3316">
            <v>0</v>
          </cell>
        </row>
        <row r="3317">
          <cell r="A3317" t="str">
            <v>618E43000</v>
          </cell>
          <cell r="C3317" t="str">
            <v>MILE</v>
          </cell>
          <cell r="D3317" t="str">
            <v>RUMBLE STRIPES, CENTER LINE (ASPHALT CONCRETE)</v>
          </cell>
          <cell r="F3317">
            <v>0</v>
          </cell>
          <cell r="G3317">
            <v>0</v>
          </cell>
        </row>
        <row r="3318">
          <cell r="A3318" t="str">
            <v>618E44000</v>
          </cell>
          <cell r="C3318" t="str">
            <v>MILE</v>
          </cell>
          <cell r="D3318" t="str">
            <v>RUMBLE STRIPES, CENTER LINE (CONCRETE)</v>
          </cell>
          <cell r="F3318">
            <v>0</v>
          </cell>
          <cell r="G3318">
            <v>0</v>
          </cell>
        </row>
        <row r="3319">
          <cell r="A3319" t="str">
            <v>619E16000</v>
          </cell>
          <cell r="C3319" t="str">
            <v>MNTH</v>
          </cell>
          <cell r="D3319" t="str">
            <v>FIELD OFFICE, TYPE A</v>
          </cell>
          <cell r="F3319">
            <v>0</v>
          </cell>
          <cell r="G3319">
            <v>0</v>
          </cell>
        </row>
        <row r="3320">
          <cell r="A3320" t="str">
            <v>619E16001</v>
          </cell>
          <cell r="C3320" t="str">
            <v>MNTH</v>
          </cell>
          <cell r="D3320" t="str">
            <v>FIELD OFFICE, TYPE A, AS PER PLAN</v>
          </cell>
          <cell r="F3320">
            <v>0</v>
          </cell>
          <cell r="G3320">
            <v>0</v>
          </cell>
        </row>
        <row r="3321">
          <cell r="A3321" t="str">
            <v>619E16010</v>
          </cell>
          <cell r="C3321" t="str">
            <v>MNTH</v>
          </cell>
          <cell r="D3321" t="str">
            <v>FIELD OFFICE, TYPE B</v>
          </cell>
          <cell r="F3321">
            <v>0</v>
          </cell>
          <cell r="G3321">
            <v>0</v>
          </cell>
        </row>
        <row r="3322">
          <cell r="A3322" t="str">
            <v>619E16011</v>
          </cell>
          <cell r="C3322" t="str">
            <v>MNTH</v>
          </cell>
          <cell r="D3322" t="str">
            <v>FIELD OFFICE, TYPE B, AS PER PLAN</v>
          </cell>
          <cell r="F3322">
            <v>0</v>
          </cell>
          <cell r="G3322">
            <v>0</v>
          </cell>
        </row>
        <row r="3323">
          <cell r="A3323" t="str">
            <v>619E16020</v>
          </cell>
          <cell r="C3323" t="str">
            <v>MNTH</v>
          </cell>
          <cell r="D3323" t="str">
            <v>FIELD OFFICE, TYPE C</v>
          </cell>
          <cell r="F3323">
            <v>0</v>
          </cell>
          <cell r="G3323">
            <v>0</v>
          </cell>
        </row>
        <row r="3324">
          <cell r="A3324" t="str">
            <v>619E16021</v>
          </cell>
          <cell r="B3324">
            <v>0</v>
          </cell>
          <cell r="C3324" t="str">
            <v>EACH</v>
          </cell>
          <cell r="D3324" t="str">
            <v>CONNECTOR KIT, TYPE II, AS PER PLAN</v>
          </cell>
          <cell r="F3324">
            <v>0</v>
          </cell>
          <cell r="G3324">
            <v>0</v>
          </cell>
        </row>
        <row r="3325">
          <cell r="A3325" t="str">
            <v>620E00500</v>
          </cell>
          <cell r="C3325" t="str">
            <v>EACH</v>
          </cell>
          <cell r="D3325" t="str">
            <v>DELINEATOR, POST GROUND MOUNTED</v>
          </cell>
          <cell r="F3325">
            <v>0</v>
          </cell>
          <cell r="G3325">
            <v>0</v>
          </cell>
        </row>
        <row r="3326">
          <cell r="A3326" t="str">
            <v>620E00501</v>
          </cell>
          <cell r="C3326" t="str">
            <v>EACH</v>
          </cell>
          <cell r="D3326" t="str">
            <v>DELINEATOR, POST GROUND MOUNTED, AS PER PLAN</v>
          </cell>
          <cell r="F3326">
            <v>0</v>
          </cell>
          <cell r="G3326">
            <v>0</v>
          </cell>
        </row>
        <row r="3327">
          <cell r="A3327" t="str">
            <v>620E11000</v>
          </cell>
          <cell r="C3327" t="str">
            <v>EACH</v>
          </cell>
          <cell r="D3327" t="str">
            <v>DELINEATOR, BRACKET MOUNTED</v>
          </cell>
          <cell r="F3327">
            <v>0</v>
          </cell>
          <cell r="G3327">
            <v>0</v>
          </cell>
        </row>
        <row r="3328">
          <cell r="A3328" t="str">
            <v>620E31200</v>
          </cell>
          <cell r="C3328" t="str">
            <v>EACH</v>
          </cell>
          <cell r="D3328" t="str">
            <v>REMOVAL OF DELINEATOR</v>
          </cell>
          <cell r="F3328">
            <v>0</v>
          </cell>
          <cell r="G3328">
            <v>0</v>
          </cell>
        </row>
        <row r="3329">
          <cell r="A3329" t="str">
            <v>620E31210</v>
          </cell>
          <cell r="C3329" t="str">
            <v>EACH</v>
          </cell>
          <cell r="D3329" t="str">
            <v>DELINEATOR REMOVED AND REERECTED</v>
          </cell>
          <cell r="F3329">
            <v>0</v>
          </cell>
          <cell r="G3329">
            <v>0</v>
          </cell>
        </row>
        <row r="3330">
          <cell r="A3330" t="str">
            <v>620E31211</v>
          </cell>
          <cell r="C3330" t="str">
            <v>EACH</v>
          </cell>
          <cell r="D3330" t="str">
            <v>DELINEATOR REMOVED AND REERECTED, AS PER PLAN</v>
          </cell>
          <cell r="F3330">
            <v>0</v>
          </cell>
          <cell r="G3330">
            <v>0</v>
          </cell>
        </row>
        <row r="3331">
          <cell r="A3331" t="str">
            <v>620E40200</v>
          </cell>
          <cell r="C3331" t="str">
            <v>EACH</v>
          </cell>
          <cell r="D3331" t="str">
            <v>REFLECTOR</v>
          </cell>
          <cell r="F3331">
            <v>0</v>
          </cell>
          <cell r="G3331">
            <v>0</v>
          </cell>
        </row>
        <row r="3332">
          <cell r="A3332" t="str">
            <v>620E55000</v>
          </cell>
          <cell r="C3332" t="str">
            <v>LS</v>
          </cell>
          <cell r="D3332" t="str">
            <v>DELINEATOR LAYOUT</v>
          </cell>
          <cell r="F3332">
            <v>0</v>
          </cell>
          <cell r="G3332">
            <v>0</v>
          </cell>
        </row>
        <row r="3333">
          <cell r="A3333" t="str">
            <v>620E60000</v>
          </cell>
          <cell r="C3333" t="str">
            <v>EACH</v>
          </cell>
          <cell r="D3333" t="str">
            <v>DELINEATOR, POST SURFACE MOUNTED</v>
          </cell>
          <cell r="F3333">
            <v>0</v>
          </cell>
          <cell r="G3333">
            <v>0</v>
          </cell>
        </row>
        <row r="3334">
          <cell r="A3334" t="str">
            <v>620E60001</v>
          </cell>
          <cell r="C3334" t="str">
            <v>EACH</v>
          </cell>
          <cell r="D3334" t="str">
            <v>DELINEATOR, POST SURFACE MOUNTED, AS PER PLAN</v>
          </cell>
          <cell r="F3334">
            <v>0</v>
          </cell>
          <cell r="G3334">
            <v>0</v>
          </cell>
        </row>
        <row r="3335">
          <cell r="A3335" t="str">
            <v>620E60500</v>
          </cell>
          <cell r="C3335" t="str">
            <v>EACH</v>
          </cell>
          <cell r="D3335" t="str">
            <v>REMOVAL OF DELINEATOR, POST SURFACE MOUNTED</v>
          </cell>
          <cell r="F3335">
            <v>0</v>
          </cell>
          <cell r="G3335">
            <v>0</v>
          </cell>
        </row>
        <row r="3336">
          <cell r="A3336" t="str">
            <v>620E70000</v>
          </cell>
          <cell r="C3336" t="str">
            <v>EACH</v>
          </cell>
          <cell r="D3336" t="str">
            <v>DELINEATOR, MISC.:</v>
          </cell>
          <cell r="F3336">
            <v>1</v>
          </cell>
          <cell r="G3336">
            <v>0</v>
          </cell>
        </row>
        <row r="3337">
          <cell r="A3337" t="str">
            <v>620E70010</v>
          </cell>
          <cell r="C3337" t="str">
            <v>FT</v>
          </cell>
          <cell r="D3337" t="str">
            <v>DELINEATOR, MISC.:</v>
          </cell>
          <cell r="F3337">
            <v>1</v>
          </cell>
          <cell r="G3337">
            <v>0</v>
          </cell>
        </row>
        <row r="3338">
          <cell r="A3338" t="str">
            <v>621E00100</v>
          </cell>
          <cell r="C3338" t="str">
            <v>EACH</v>
          </cell>
          <cell r="D3338" t="str">
            <v>RPM</v>
          </cell>
          <cell r="F3338">
            <v>0</v>
          </cell>
          <cell r="G3338">
            <v>0</v>
          </cell>
        </row>
        <row r="3339">
          <cell r="A3339" t="str">
            <v>621E00101</v>
          </cell>
          <cell r="C3339" t="str">
            <v>EACH</v>
          </cell>
          <cell r="D3339" t="str">
            <v>RPM, AS PER PLAN</v>
          </cell>
          <cell r="F3339">
            <v>0</v>
          </cell>
          <cell r="G3339">
            <v>0</v>
          </cell>
        </row>
        <row r="3340">
          <cell r="A3340" t="str">
            <v>621E00300</v>
          </cell>
          <cell r="C3340" t="str">
            <v>EACH</v>
          </cell>
          <cell r="D3340" t="str">
            <v>RPM REFLECTOR</v>
          </cell>
          <cell r="F3340">
            <v>0</v>
          </cell>
          <cell r="G3340">
            <v>0</v>
          </cell>
        </row>
        <row r="3341">
          <cell r="A3341" t="str">
            <v>621E00301</v>
          </cell>
          <cell r="C3341" t="str">
            <v>EACH</v>
          </cell>
          <cell r="D3341" t="str">
            <v>RPM REFLECTOR, AS PER PLAN</v>
          </cell>
          <cell r="F3341">
            <v>0</v>
          </cell>
          <cell r="G3341">
            <v>0</v>
          </cell>
        </row>
        <row r="3342">
          <cell r="A3342" t="str">
            <v>621E54000</v>
          </cell>
          <cell r="C3342" t="str">
            <v>EACH</v>
          </cell>
          <cell r="D3342" t="str">
            <v>RAISED PAVEMENT MARKER REMOVED</v>
          </cell>
          <cell r="F3342">
            <v>0</v>
          </cell>
          <cell r="G3342">
            <v>0</v>
          </cell>
        </row>
        <row r="3343">
          <cell r="A3343" t="str">
            <v>621E54001</v>
          </cell>
          <cell r="C3343" t="str">
            <v>EACH</v>
          </cell>
          <cell r="D3343" t="str">
            <v>RAISED PAVEMENT MARKER REMOVED, AS PER PLAN</v>
          </cell>
          <cell r="F3343">
            <v>0</v>
          </cell>
          <cell r="G3343">
            <v>0</v>
          </cell>
        </row>
        <row r="3344">
          <cell r="A3344" t="str">
            <v>621E90000</v>
          </cell>
          <cell r="C3344" t="str">
            <v>EACH</v>
          </cell>
          <cell r="D3344" t="str">
            <v>RPM, MISC.:</v>
          </cell>
          <cell r="F3344">
            <v>1</v>
          </cell>
          <cell r="G3344">
            <v>0</v>
          </cell>
        </row>
        <row r="3345">
          <cell r="A3345" t="str">
            <v>621E91000</v>
          </cell>
          <cell r="B3345">
            <v>0</v>
          </cell>
          <cell r="C3345" t="str">
            <v>EACH</v>
          </cell>
          <cell r="D3345" t="str">
            <v>LIGHT POLE, DECORATIVE, AS PER PLAN</v>
          </cell>
          <cell r="F3345">
            <v>1</v>
          </cell>
          <cell r="G3345">
            <v>0</v>
          </cell>
        </row>
        <row r="3346">
          <cell r="A3346" t="str">
            <v>622E10060</v>
          </cell>
          <cell r="B3346">
            <v>0</v>
          </cell>
          <cell r="C3346" t="str">
            <v>EACH</v>
          </cell>
          <cell r="D3346" t="str">
            <v>LIGHT POLE, CONVENTIONAL</v>
          </cell>
          <cell r="F3346">
            <v>0</v>
          </cell>
          <cell r="G3346">
            <v>0</v>
          </cell>
        </row>
        <row r="3347">
          <cell r="A3347" t="str">
            <v>622E10061</v>
          </cell>
          <cell r="C3347" t="str">
            <v>FT</v>
          </cell>
          <cell r="D3347" t="str">
            <v>CONCRETE BARRIER, SINGLE SLOPE, TYPE B, AS PER PLAN</v>
          </cell>
          <cell r="F3347">
            <v>0</v>
          </cell>
          <cell r="G3347">
            <v>0</v>
          </cell>
        </row>
        <row r="3348">
          <cell r="A3348" t="str">
            <v>622E10080</v>
          </cell>
          <cell r="C3348" t="str">
            <v>FT</v>
          </cell>
          <cell r="D3348" t="str">
            <v>CONCRETE BARRIER, SINGLE SLOPE, TYPE B, REINFORCED</v>
          </cell>
          <cell r="F3348">
            <v>0</v>
          </cell>
          <cell r="G3348">
            <v>0</v>
          </cell>
        </row>
        <row r="3349">
          <cell r="A3349" t="str">
            <v>622E10100</v>
          </cell>
          <cell r="C3349" t="str">
            <v>FT</v>
          </cell>
          <cell r="D3349" t="str">
            <v>CONCRETE BARRIER, SINGLE SLOPE, TYPE B1</v>
          </cell>
          <cell r="F3349">
            <v>0</v>
          </cell>
          <cell r="G3349">
            <v>0</v>
          </cell>
        </row>
        <row r="3350">
          <cell r="A3350" t="str">
            <v>622E10101</v>
          </cell>
          <cell r="C3350" t="str">
            <v>FT</v>
          </cell>
          <cell r="D3350" t="str">
            <v>CONCRETE BARRIER, SINGLE SLOPE, TYPE B1, AS PER PLAN</v>
          </cell>
          <cell r="F3350">
            <v>0</v>
          </cell>
          <cell r="G3350">
            <v>0</v>
          </cell>
        </row>
        <row r="3351">
          <cell r="A3351" t="str">
            <v>622E10120</v>
          </cell>
          <cell r="B3351">
            <v>0</v>
          </cell>
          <cell r="C3351" t="str">
            <v>EACH</v>
          </cell>
          <cell r="D3351" t="str">
            <v>LIGHT POLE (INSTALLATION ONLY)</v>
          </cell>
          <cell r="F3351">
            <v>0</v>
          </cell>
          <cell r="G3351">
            <v>0</v>
          </cell>
        </row>
        <row r="3352">
          <cell r="A3352" t="str">
            <v>622E10121</v>
          </cell>
          <cell r="C3352" t="str">
            <v>FT</v>
          </cell>
          <cell r="D3352" t="str">
            <v>CONCRETE BARRIER, SINGLE SLOPE, TYPE C, AS PER PLAN</v>
          </cell>
          <cell r="F3352">
            <v>0</v>
          </cell>
          <cell r="G3352">
            <v>0</v>
          </cell>
        </row>
        <row r="3353">
          <cell r="A3353" t="str">
            <v>622E10140</v>
          </cell>
          <cell r="C3353" t="str">
            <v>FT</v>
          </cell>
          <cell r="D3353" t="str">
            <v>CONCRETE BARRIER, SINGLE SLOPE, TYPE C1</v>
          </cell>
          <cell r="F3353">
            <v>0</v>
          </cell>
          <cell r="G3353">
            <v>0</v>
          </cell>
        </row>
        <row r="3354">
          <cell r="A3354" t="str">
            <v>622E10141</v>
          </cell>
          <cell r="C3354" t="str">
            <v>FT</v>
          </cell>
          <cell r="D3354" t="str">
            <v>CONCRETE BARRIER, SINGLE SLOPE, TYPE C1, AS PER PLAN</v>
          </cell>
          <cell r="F3354">
            <v>0</v>
          </cell>
          <cell r="G3354">
            <v>0</v>
          </cell>
        </row>
        <row r="3355">
          <cell r="A3355" t="str">
            <v>622E10160</v>
          </cell>
          <cell r="C3355" t="str">
            <v>FT</v>
          </cell>
          <cell r="D3355" t="str">
            <v>CONCRETE BARRIER, SINGLE SLOPE, TYPE D</v>
          </cell>
          <cell r="F3355">
            <v>0</v>
          </cell>
          <cell r="G3355">
            <v>0</v>
          </cell>
        </row>
        <row r="3356">
          <cell r="A3356" t="str">
            <v>622E10161</v>
          </cell>
          <cell r="C3356" t="str">
            <v>FT</v>
          </cell>
          <cell r="D3356" t="str">
            <v>CONCRETE BARRIER, SINGLE SLOPE, TYPE D, AS PER PLAN</v>
          </cell>
          <cell r="F3356">
            <v>0</v>
          </cell>
          <cell r="G3356">
            <v>0</v>
          </cell>
        </row>
        <row r="3357">
          <cell r="A3357" t="str">
            <v>622E10200</v>
          </cell>
          <cell r="C3357" t="str">
            <v>EACH</v>
          </cell>
          <cell r="D3357" t="str">
            <v>BARRIER TRANSITION</v>
          </cell>
          <cell r="F3357">
            <v>0</v>
          </cell>
          <cell r="G3357">
            <v>0</v>
          </cell>
        </row>
        <row r="3358">
          <cell r="A3358" t="str">
            <v>622E10201</v>
          </cell>
          <cell r="C3358" t="str">
            <v>EACH</v>
          </cell>
          <cell r="D3358" t="str">
            <v>BARRIER TRANSITION, AS PER PLAN</v>
          </cell>
          <cell r="F3358">
            <v>0</v>
          </cell>
          <cell r="G3358">
            <v>0</v>
          </cell>
        </row>
        <row r="3359">
          <cell r="A3359" t="str">
            <v>622E24000</v>
          </cell>
          <cell r="C3359" t="str">
            <v>FT</v>
          </cell>
          <cell r="D3359" t="str">
            <v>CONCRETE BARRIER, TYPE D</v>
          </cell>
          <cell r="F3359">
            <v>0</v>
          </cell>
          <cell r="G3359">
            <v>0</v>
          </cell>
        </row>
        <row r="3360">
          <cell r="A3360" t="str">
            <v>622E24001</v>
          </cell>
          <cell r="B3360">
            <v>0</v>
          </cell>
          <cell r="C3360" t="str">
            <v>EACH</v>
          </cell>
          <cell r="D3360" t="str">
            <v>LIGHT POLE ANCHOR BOLTS ON STRUCTURE, AS PER PLAN</v>
          </cell>
          <cell r="F3360">
            <v>0</v>
          </cell>
          <cell r="G3360">
            <v>0</v>
          </cell>
        </row>
        <row r="3361">
          <cell r="A3361" t="str">
            <v>622E24840</v>
          </cell>
          <cell r="C3361" t="str">
            <v>EACH</v>
          </cell>
          <cell r="D3361" t="str">
            <v>CONCRETE BARRIER END SECTION, TYPE B</v>
          </cell>
          <cell r="F3361">
            <v>0</v>
          </cell>
          <cell r="G3361">
            <v>0</v>
          </cell>
        </row>
        <row r="3362">
          <cell r="A3362" t="str">
            <v>622E24841</v>
          </cell>
          <cell r="C3362" t="str">
            <v>EACH</v>
          </cell>
          <cell r="D3362" t="str">
            <v>CONCRETE BARRIER END SECTION, TYPE B, AS PER PLAN</v>
          </cell>
          <cell r="F3362">
            <v>0</v>
          </cell>
          <cell r="G3362">
            <v>0</v>
          </cell>
        </row>
        <row r="3363">
          <cell r="A3363" t="str">
            <v>622E24850</v>
          </cell>
          <cell r="C3363" t="str">
            <v>EACH</v>
          </cell>
          <cell r="D3363" t="str">
            <v>CONCRETE BARRIER END SECTION, TYPE B1</v>
          </cell>
          <cell r="F3363">
            <v>0</v>
          </cell>
          <cell r="G3363">
            <v>0</v>
          </cell>
        </row>
        <row r="3364">
          <cell r="A3364" t="str">
            <v>622E24851</v>
          </cell>
          <cell r="C3364" t="str">
            <v>EACH</v>
          </cell>
          <cell r="D3364" t="str">
            <v>CONCRETE BARRIER END SECTION, TYPE B1. AS PER PLAN</v>
          </cell>
          <cell r="F3364">
            <v>0</v>
          </cell>
          <cell r="G3364">
            <v>0</v>
          </cell>
        </row>
        <row r="3365">
          <cell r="A3365" t="str">
            <v>622E24860</v>
          </cell>
          <cell r="C3365" t="str">
            <v>EACH</v>
          </cell>
          <cell r="D3365" t="str">
            <v>CONCRETE BARRIER END SECTION, TYPE C1</v>
          </cell>
          <cell r="F3365">
            <v>0</v>
          </cell>
          <cell r="G3365">
            <v>0</v>
          </cell>
        </row>
        <row r="3366">
          <cell r="A3366" t="str">
            <v>622E24861</v>
          </cell>
          <cell r="C3366" t="str">
            <v>EACH</v>
          </cell>
          <cell r="D3366" t="str">
            <v>CONCRETE BARRIER END SECTION, TYPE C1, AS PER PLAN</v>
          </cell>
          <cell r="F3366">
            <v>0</v>
          </cell>
          <cell r="G3366">
            <v>0</v>
          </cell>
        </row>
        <row r="3367">
          <cell r="A3367" t="str">
            <v>622E25000</v>
          </cell>
          <cell r="C3367" t="str">
            <v>EACH</v>
          </cell>
          <cell r="D3367" t="str">
            <v>CONCRETE BARRIER END SECTION, TYPE D</v>
          </cell>
          <cell r="F3367">
            <v>0</v>
          </cell>
          <cell r="G3367">
            <v>0</v>
          </cell>
        </row>
        <row r="3368">
          <cell r="A3368" t="str">
            <v>622E25001</v>
          </cell>
          <cell r="C3368" t="str">
            <v>EACH</v>
          </cell>
          <cell r="D3368" t="str">
            <v>CONCRETE BARRIER END SECTION, TYPE D, AS PER PLAN</v>
          </cell>
          <cell r="F3368">
            <v>0</v>
          </cell>
          <cell r="G3368">
            <v>0</v>
          </cell>
        </row>
        <row r="3369">
          <cell r="A3369" t="str">
            <v>622E25004</v>
          </cell>
          <cell r="C3369" t="str">
            <v>EACH</v>
          </cell>
          <cell r="D3369" t="str">
            <v>CONCRETE BARRIER, END ANCHORAGE, REINFORCED, TYPE B</v>
          </cell>
          <cell r="F3369">
            <v>0</v>
          </cell>
          <cell r="G3369">
            <v>0</v>
          </cell>
        </row>
        <row r="3370">
          <cell r="A3370" t="str">
            <v>622E25005</v>
          </cell>
          <cell r="C3370" t="str">
            <v>EACH</v>
          </cell>
          <cell r="D3370" t="str">
            <v>CONCRETE BARRIER, END ANCHORAGE, REINFORCED, TYPE B, AS PER PLAN</v>
          </cell>
          <cell r="F3370">
            <v>0</v>
          </cell>
          <cell r="G3370">
            <v>0</v>
          </cell>
        </row>
        <row r="3371">
          <cell r="A3371" t="str">
            <v>622E25006</v>
          </cell>
          <cell r="C3371" t="str">
            <v>EACH</v>
          </cell>
          <cell r="D3371" t="str">
            <v>CONCRETE BARRIER, END ANCHORAGE, REINFORCED, TYPE B1</v>
          </cell>
          <cell r="F3371">
            <v>0</v>
          </cell>
          <cell r="G3371">
            <v>0</v>
          </cell>
        </row>
        <row r="3372">
          <cell r="A3372" t="str">
            <v>622E25007</v>
          </cell>
          <cell r="C3372" t="str">
            <v>EACH</v>
          </cell>
          <cell r="D3372" t="str">
            <v>CONCRETE BARRIER, END ANCHORAGE, REINFORCED, TYPE B1, AS PER PLAN</v>
          </cell>
          <cell r="F3372">
            <v>0</v>
          </cell>
          <cell r="G3372">
            <v>0</v>
          </cell>
        </row>
        <row r="3373">
          <cell r="A3373" t="str">
            <v>622E25008</v>
          </cell>
          <cell r="C3373" t="str">
            <v>EACH</v>
          </cell>
          <cell r="D3373" t="str">
            <v>CONCRETE BARRIER, END ANCHORAGE, REINFORCED, TYPE C</v>
          </cell>
          <cell r="F3373">
            <v>0</v>
          </cell>
          <cell r="G3373">
            <v>0</v>
          </cell>
        </row>
        <row r="3374">
          <cell r="A3374" t="str">
            <v>622E25009</v>
          </cell>
          <cell r="C3374" t="str">
            <v>EACH</v>
          </cell>
          <cell r="D3374" t="str">
            <v>CONCRETE BARRIER, END ANCHORAGE, REINFORCED, TYPE C, AS PER PLAN</v>
          </cell>
          <cell r="F3374">
            <v>0</v>
          </cell>
          <cell r="G3374">
            <v>0</v>
          </cell>
        </row>
        <row r="3375">
          <cell r="A3375" t="str">
            <v>622E25010</v>
          </cell>
          <cell r="C3375" t="str">
            <v>EACH</v>
          </cell>
          <cell r="D3375" t="str">
            <v>CONCRETE BARRIER END SECTION, TYPE D, REINFORCED</v>
          </cell>
          <cell r="F3375">
            <v>0</v>
          </cell>
          <cell r="G3375">
            <v>0</v>
          </cell>
        </row>
        <row r="3376">
          <cell r="A3376" t="str">
            <v>622E25011</v>
          </cell>
          <cell r="C3376" t="str">
            <v>EACH</v>
          </cell>
          <cell r="D3376" t="str">
            <v>CONCRETE BARRIER END SECTION, TYPE D, REINFORCED, AS PER PLAN</v>
          </cell>
          <cell r="F3376">
            <v>0</v>
          </cell>
          <cell r="G3376">
            <v>0</v>
          </cell>
        </row>
        <row r="3377">
          <cell r="A3377" t="str">
            <v>622E25014</v>
          </cell>
          <cell r="C3377" t="str">
            <v>EACH</v>
          </cell>
          <cell r="D3377" t="str">
            <v>CONCRETE BARRIER, END ANCHORAGE, REINFORCED, TYPE C1</v>
          </cell>
          <cell r="F3377">
            <v>0</v>
          </cell>
          <cell r="G3377">
            <v>0</v>
          </cell>
        </row>
        <row r="3378">
          <cell r="A3378" t="str">
            <v>622E25015</v>
          </cell>
          <cell r="C3378" t="str">
            <v>EACH</v>
          </cell>
          <cell r="D3378" t="str">
            <v>CONCRETE BARRIER, END ANCHORAGE, REINFORCED, TYPE C1, AS PER PLAN</v>
          </cell>
          <cell r="F3378">
            <v>0</v>
          </cell>
          <cell r="G3378">
            <v>0</v>
          </cell>
        </row>
        <row r="3379">
          <cell r="A3379" t="str">
            <v>622E25020</v>
          </cell>
          <cell r="C3379" t="str">
            <v>EACH</v>
          </cell>
          <cell r="D3379" t="str">
            <v>CONCRETE BARRIER, END ANCHORAGE, REINFORCED</v>
          </cell>
          <cell r="F3379">
            <v>0</v>
          </cell>
          <cell r="G3379">
            <v>0</v>
          </cell>
        </row>
        <row r="3380">
          <cell r="A3380" t="str">
            <v>622E25050</v>
          </cell>
          <cell r="C3380" t="str">
            <v>EACH</v>
          </cell>
          <cell r="D3380" t="str">
            <v>CONCRETE BARRIER, END ANCHORAGE, REINFORCED, TYPE D</v>
          </cell>
          <cell r="F3380">
            <v>0</v>
          </cell>
          <cell r="G3380">
            <v>0</v>
          </cell>
        </row>
        <row r="3381">
          <cell r="A3381" t="str">
            <v>622E25051</v>
          </cell>
          <cell r="B3381">
            <v>0</v>
          </cell>
          <cell r="C3381" t="str">
            <v>EACH</v>
          </cell>
          <cell r="D3381" t="str">
            <v>LIGHT TOWER, BBB120, AS PER PLAN</v>
          </cell>
          <cell r="F3381">
            <v>0</v>
          </cell>
          <cell r="G3381">
            <v>0</v>
          </cell>
        </row>
        <row r="3382">
          <cell r="A3382" t="str">
            <v>622E41011</v>
          </cell>
          <cell r="B3382">
            <v>0</v>
          </cell>
          <cell r="C3382" t="str">
            <v>EACH</v>
          </cell>
          <cell r="D3382" t="str">
            <v>LIGHT TOWER, BBB130</v>
          </cell>
          <cell r="F3382">
            <v>0</v>
          </cell>
          <cell r="G3382">
            <v>0</v>
          </cell>
        </row>
        <row r="3383">
          <cell r="A3383" t="str">
            <v>622E41031</v>
          </cell>
          <cell r="C3383" t="str">
            <v>FT</v>
          </cell>
          <cell r="D3383" t="str">
            <v>PORTABLE BARRIER, 50", BRIDGE MOUNTED, AS PER PLAN</v>
          </cell>
          <cell r="F3383">
            <v>0</v>
          </cell>
          <cell r="G3383">
            <v>0</v>
          </cell>
        </row>
        <row r="3384">
          <cell r="A3384" t="str">
            <v>622E41050</v>
          </cell>
          <cell r="C3384" t="str">
            <v>EACH</v>
          </cell>
          <cell r="D3384" t="str">
            <v>PORTABLE BARRIER, "Y" CONNECTOR</v>
          </cell>
          <cell r="F3384">
            <v>0</v>
          </cell>
          <cell r="G3384">
            <v>0</v>
          </cell>
        </row>
        <row r="3385">
          <cell r="A3385" t="str">
            <v>622E41051</v>
          </cell>
          <cell r="C3385" t="str">
            <v>EACH</v>
          </cell>
          <cell r="D3385" t="str">
            <v>PORTABLE BARRIER, "Y" CONNECTOR, AS PER PLAN</v>
          </cell>
          <cell r="F3385">
            <v>0</v>
          </cell>
          <cell r="G3385">
            <v>0</v>
          </cell>
        </row>
        <row r="3386">
          <cell r="A3386" t="str">
            <v>622E41100</v>
          </cell>
          <cell r="C3386" t="str">
            <v>FT</v>
          </cell>
          <cell r="D3386" t="str">
            <v>PORTABLE BARRIER, UNANCHORED</v>
          </cell>
          <cell r="F3386">
            <v>0</v>
          </cell>
          <cell r="G3386">
            <v>0</v>
          </cell>
        </row>
        <row r="3387">
          <cell r="A3387" t="str">
            <v>622E41101</v>
          </cell>
          <cell r="B3387">
            <v>0</v>
          </cell>
          <cell r="C3387" t="str">
            <v>EACH</v>
          </cell>
          <cell r="D3387" t="str">
            <v>LIGHT TOWER, BBBB70</v>
          </cell>
          <cell r="F3387">
            <v>0</v>
          </cell>
          <cell r="G3387">
            <v>0</v>
          </cell>
        </row>
        <row r="3388">
          <cell r="A3388" t="str">
            <v>622E41110</v>
          </cell>
          <cell r="C3388" t="str">
            <v>FT</v>
          </cell>
          <cell r="D3388" t="str">
            <v>PORTABLE BARRIER, ANCHORED</v>
          </cell>
          <cell r="F3388">
            <v>0</v>
          </cell>
          <cell r="G3388">
            <v>0</v>
          </cell>
        </row>
        <row r="3389">
          <cell r="A3389" t="str">
            <v>622E41111</v>
          </cell>
          <cell r="C3389" t="str">
            <v>FT</v>
          </cell>
          <cell r="D3389" t="str">
            <v>PORTABLE BARRIER, ANCHORED, AS PER PLAN</v>
          </cell>
          <cell r="F3389">
            <v>0</v>
          </cell>
          <cell r="G3389">
            <v>0</v>
          </cell>
        </row>
        <row r="3390">
          <cell r="A3390" t="str">
            <v>622E80000</v>
          </cell>
          <cell r="C3390" t="str">
            <v>FT</v>
          </cell>
          <cell r="D3390" t="str">
            <v>GLARE SCREEN</v>
          </cell>
          <cell r="F3390">
            <v>0</v>
          </cell>
          <cell r="G3390">
            <v>0</v>
          </cell>
        </row>
        <row r="3391">
          <cell r="A3391" t="str">
            <v>622E80001</v>
          </cell>
          <cell r="C3391" t="str">
            <v>FT</v>
          </cell>
          <cell r="D3391" t="str">
            <v>GLARE SCREEN, AS PER PLAN</v>
          </cell>
          <cell r="F3391">
            <v>0</v>
          </cell>
          <cell r="G3391">
            <v>0</v>
          </cell>
        </row>
        <row r="3392">
          <cell r="A3392" t="str">
            <v>622E90000</v>
          </cell>
          <cell r="C3392" t="str">
            <v>FT</v>
          </cell>
          <cell r="D3392" t="str">
            <v>BARRIER, MISC.:</v>
          </cell>
          <cell r="F3392">
            <v>1</v>
          </cell>
          <cell r="G3392">
            <v>0</v>
          </cell>
        </row>
        <row r="3393">
          <cell r="A3393" t="str">
            <v>622E90100</v>
          </cell>
          <cell r="C3393" t="str">
            <v>LS</v>
          </cell>
          <cell r="D3393" t="str">
            <v>BARRIER, MISC.:</v>
          </cell>
          <cell r="F3393">
            <v>1</v>
          </cell>
          <cell r="G3393">
            <v>0</v>
          </cell>
        </row>
        <row r="3394">
          <cell r="A3394" t="str">
            <v>622E90200</v>
          </cell>
          <cell r="C3394" t="str">
            <v>EACH</v>
          </cell>
          <cell r="D3394" t="str">
            <v>BARRIER, MISC.:</v>
          </cell>
          <cell r="F3394">
            <v>1</v>
          </cell>
          <cell r="G3394">
            <v>0</v>
          </cell>
        </row>
        <row r="3395">
          <cell r="A3395" t="str">
            <v>622E90300</v>
          </cell>
          <cell r="C3395" t="str">
            <v>CY</v>
          </cell>
          <cell r="D3395" t="str">
            <v>BARRIER, MISC.:</v>
          </cell>
          <cell r="F3395">
            <v>1</v>
          </cell>
          <cell r="G3395">
            <v>0</v>
          </cell>
        </row>
        <row r="3396">
          <cell r="A3396" t="str">
            <v>622E90400</v>
          </cell>
          <cell r="C3396" t="str">
            <v>SF</v>
          </cell>
          <cell r="D3396" t="str">
            <v>BARRIER, MISC.:</v>
          </cell>
          <cell r="F3396">
            <v>1</v>
          </cell>
          <cell r="G3396">
            <v>0</v>
          </cell>
        </row>
        <row r="3397">
          <cell r="A3397" t="str">
            <v>622E99000</v>
          </cell>
          <cell r="B3397" t="str">
            <v>Y</v>
          </cell>
          <cell r="C3397" t="str">
            <v>EACH</v>
          </cell>
          <cell r="D3397" t="str">
            <v>LIGHT TOWER, BBBB120</v>
          </cell>
          <cell r="F3397">
            <v>0</v>
          </cell>
          <cell r="G3397">
            <v>0</v>
          </cell>
        </row>
        <row r="3398">
          <cell r="A3398" t="str">
            <v>623E10000</v>
          </cell>
          <cell r="C3398" t="str">
            <v>LS</v>
          </cell>
          <cell r="D3398" t="str">
            <v>CONSTRUCTION LAYOUT STAKES AND SURVEYING</v>
          </cell>
          <cell r="F3398">
            <v>0</v>
          </cell>
          <cell r="G3398">
            <v>0</v>
          </cell>
        </row>
        <row r="3399">
          <cell r="A3399" t="str">
            <v>623E10001</v>
          </cell>
          <cell r="C3399" t="str">
            <v>LS</v>
          </cell>
          <cell r="D3399" t="str">
            <v>CONSTRUCTION LAYOUT STAKES AND SURVEYING, AS PER PLAN</v>
          </cell>
          <cell r="F3399">
            <v>0</v>
          </cell>
          <cell r="G3399">
            <v>0</v>
          </cell>
        </row>
        <row r="3400">
          <cell r="A3400" t="str">
            <v>623E11000</v>
          </cell>
          <cell r="C3400" t="str">
            <v>LS</v>
          </cell>
          <cell r="D3400" t="str">
            <v>PROVIDING ELECTRONIC INSTRUMENTATION</v>
          </cell>
          <cell r="F3400">
            <v>0</v>
          </cell>
          <cell r="G3400">
            <v>0</v>
          </cell>
        </row>
        <row r="3401">
          <cell r="A3401" t="str">
            <v>623E11100</v>
          </cell>
          <cell r="C3401" t="str">
            <v>HOUR</v>
          </cell>
          <cell r="D3401" t="str">
            <v>TECHNICAL ASSISTANCE</v>
          </cell>
          <cell r="F3401">
            <v>0</v>
          </cell>
          <cell r="G3401">
            <v>0</v>
          </cell>
        </row>
        <row r="3402">
          <cell r="A3402" t="str">
            <v>623E12000</v>
          </cell>
          <cell r="C3402" t="str">
            <v>EACH</v>
          </cell>
          <cell r="D3402" t="str">
            <v>PRIMARY PROJECT CONTROL MONUMENT, TYPE A</v>
          </cell>
          <cell r="F3402">
            <v>0</v>
          </cell>
          <cell r="G3402">
            <v>0</v>
          </cell>
        </row>
        <row r="3403">
          <cell r="A3403" t="str">
            <v>623E12010</v>
          </cell>
          <cell r="C3403" t="str">
            <v>EACH</v>
          </cell>
          <cell r="D3403" t="str">
            <v>PRIMARY PROJECT CONTROL MONUMENT, TYPE B</v>
          </cell>
          <cell r="F3403">
            <v>0</v>
          </cell>
          <cell r="G3403">
            <v>0</v>
          </cell>
        </row>
        <row r="3404">
          <cell r="A3404" t="str">
            <v>623E38500</v>
          </cell>
          <cell r="C3404" t="str">
            <v>EACH</v>
          </cell>
          <cell r="D3404" t="str">
            <v>MONUMENT ASSEMBLY</v>
          </cell>
          <cell r="F3404">
            <v>0</v>
          </cell>
          <cell r="G3404">
            <v>0</v>
          </cell>
        </row>
        <row r="3405">
          <cell r="A3405" t="str">
            <v>623E38501</v>
          </cell>
          <cell r="C3405" t="str">
            <v>EACH</v>
          </cell>
          <cell r="D3405" t="str">
            <v>MONUMENT ASSEMBLY, AS PER PLAN</v>
          </cell>
          <cell r="F3405">
            <v>0</v>
          </cell>
          <cell r="G3405">
            <v>0</v>
          </cell>
        </row>
        <row r="3406">
          <cell r="A3406" t="str">
            <v>623E39500</v>
          </cell>
          <cell r="C3406" t="str">
            <v>EACH</v>
          </cell>
          <cell r="D3406" t="str">
            <v>MONUMENT BOX ADJUSTED TO GRADE</v>
          </cell>
          <cell r="F3406">
            <v>0</v>
          </cell>
          <cell r="G3406">
            <v>0</v>
          </cell>
        </row>
        <row r="3407">
          <cell r="A3407" t="str">
            <v>623E39501</v>
          </cell>
          <cell r="C3407" t="str">
            <v>EACH</v>
          </cell>
          <cell r="D3407" t="str">
            <v>MONUMENT BOX ADJUSTED TO GRADE, AS PER PLAN</v>
          </cell>
          <cell r="F3407">
            <v>0</v>
          </cell>
          <cell r="G3407">
            <v>0</v>
          </cell>
        </row>
        <row r="3408">
          <cell r="A3408" t="str">
            <v>623E39600</v>
          </cell>
          <cell r="C3408" t="str">
            <v>EACH</v>
          </cell>
          <cell r="D3408" t="str">
            <v>MONUMENT BOX RECONSTRUCTED TO GRADE</v>
          </cell>
          <cell r="F3408">
            <v>0</v>
          </cell>
          <cell r="G3408">
            <v>0</v>
          </cell>
        </row>
        <row r="3409">
          <cell r="A3409" t="str">
            <v>623E39601</v>
          </cell>
          <cell r="C3409" t="str">
            <v>EACH</v>
          </cell>
          <cell r="D3409" t="str">
            <v>MONUMENT BOX RECONSTRUCTED TO GRADE, AS PER PLAN</v>
          </cell>
          <cell r="F3409">
            <v>0</v>
          </cell>
          <cell r="G3409">
            <v>0</v>
          </cell>
        </row>
        <row r="3410">
          <cell r="A3410" t="str">
            <v>623E40000</v>
          </cell>
          <cell r="C3410" t="str">
            <v>EACH</v>
          </cell>
          <cell r="D3410" t="str">
            <v>MONUMENT ASSEMBLY REMOVED AND RESET</v>
          </cell>
          <cell r="F3410">
            <v>0</v>
          </cell>
          <cell r="G3410">
            <v>0</v>
          </cell>
        </row>
        <row r="3411">
          <cell r="A3411" t="str">
            <v>623E40001</v>
          </cell>
          <cell r="C3411" t="str">
            <v>EACH</v>
          </cell>
          <cell r="D3411" t="str">
            <v>MONUMENT ASSEMBLY REMOVED AND RESET, AS PER PLAN</v>
          </cell>
          <cell r="F3411">
            <v>0</v>
          </cell>
          <cell r="G3411">
            <v>0</v>
          </cell>
        </row>
        <row r="3412">
          <cell r="A3412" t="str">
            <v>623E40500</v>
          </cell>
          <cell r="C3412" t="str">
            <v>EACH</v>
          </cell>
          <cell r="D3412" t="str">
            <v>REFERENCE MONUMENT</v>
          </cell>
          <cell r="F3412">
            <v>0</v>
          </cell>
          <cell r="G3412">
            <v>0</v>
          </cell>
        </row>
        <row r="3413">
          <cell r="A3413" t="str">
            <v>623E40501</v>
          </cell>
          <cell r="C3413" t="str">
            <v>EACH</v>
          </cell>
          <cell r="D3413" t="str">
            <v>REFERENCE MONUMENT, AS PER PLAN</v>
          </cell>
          <cell r="F3413">
            <v>0</v>
          </cell>
          <cell r="G3413">
            <v>0</v>
          </cell>
        </row>
        <row r="3414">
          <cell r="A3414" t="str">
            <v>623E40520</v>
          </cell>
          <cell r="C3414" t="str">
            <v>EACH</v>
          </cell>
          <cell r="D3414" t="str">
            <v>RIGHT-OF-WAY MONUMENT</v>
          </cell>
          <cell r="F3414">
            <v>0</v>
          </cell>
          <cell r="G3414">
            <v>0</v>
          </cell>
        </row>
        <row r="3415">
          <cell r="A3415" t="str">
            <v>623E40521</v>
          </cell>
          <cell r="C3415" t="str">
            <v>EACH</v>
          </cell>
          <cell r="D3415" t="str">
            <v>RIGHT-OF-WAY MONUMENT, AS PER PLAN</v>
          </cell>
          <cell r="F3415">
            <v>0</v>
          </cell>
          <cell r="G3415">
            <v>0</v>
          </cell>
        </row>
        <row r="3416">
          <cell r="A3416" t="str">
            <v>623E40550</v>
          </cell>
          <cell r="C3416" t="str">
            <v>EACH</v>
          </cell>
          <cell r="D3416" t="str">
            <v>PROJECT CONTROL REFERENCE MONUMENT</v>
          </cell>
          <cell r="F3416">
            <v>0</v>
          </cell>
          <cell r="G3416">
            <v>0</v>
          </cell>
        </row>
        <row r="3417">
          <cell r="A3417" t="str">
            <v>623E40900</v>
          </cell>
          <cell r="C3417" t="str">
            <v>EACH</v>
          </cell>
          <cell r="D3417" t="str">
            <v>MONUMENT, MISC.:</v>
          </cell>
          <cell r="F3417">
            <v>1</v>
          </cell>
          <cell r="G3417">
            <v>0</v>
          </cell>
        </row>
        <row r="3418">
          <cell r="A3418" t="str">
            <v>623E99000</v>
          </cell>
          <cell r="B3418" t="str">
            <v>Y</v>
          </cell>
          <cell r="C3418" t="str">
            <v>EACH</v>
          </cell>
          <cell r="D3418" t="str">
            <v>LIGHT TOWER, BBBBBB140</v>
          </cell>
          <cell r="F3418">
            <v>0</v>
          </cell>
          <cell r="G3418">
            <v>0</v>
          </cell>
        </row>
        <row r="3419">
          <cell r="A3419" t="str">
            <v>623E99100</v>
          </cell>
          <cell r="B3419" t="str">
            <v>Y</v>
          </cell>
          <cell r="C3419" t="str">
            <v>EACH</v>
          </cell>
          <cell r="D3419" t="str">
            <v>LIGHT TOWER, BBBBBB140, AS PER PLAN</v>
          </cell>
          <cell r="F3419">
            <v>0</v>
          </cell>
          <cell r="G3419">
            <v>0</v>
          </cell>
        </row>
        <row r="3420">
          <cell r="A3420" t="str">
            <v>624E10000</v>
          </cell>
          <cell r="C3420" t="str">
            <v>LS</v>
          </cell>
          <cell r="D3420" t="str">
            <v>MOBILIZATION</v>
          </cell>
          <cell r="F3420">
            <v>0</v>
          </cell>
          <cell r="G3420">
            <v>0</v>
          </cell>
        </row>
        <row r="3421">
          <cell r="A3421" t="str">
            <v>624E10001</v>
          </cell>
          <cell r="C3421" t="str">
            <v>LS</v>
          </cell>
          <cell r="D3421" t="str">
            <v>MOBILIZATION, AS PER PLAN</v>
          </cell>
          <cell r="F3421">
            <v>0</v>
          </cell>
          <cell r="G3421">
            <v>0</v>
          </cell>
        </row>
        <row r="3422">
          <cell r="A3422" t="str">
            <v>624E15000</v>
          </cell>
          <cell r="C3422" t="str">
            <v>EACH</v>
          </cell>
          <cell r="D3422" t="str">
            <v>MOBILIZATION</v>
          </cell>
          <cell r="F3422">
            <v>0</v>
          </cell>
          <cell r="G3422">
            <v>0</v>
          </cell>
        </row>
        <row r="3423">
          <cell r="A3423" t="str">
            <v>624E15001</v>
          </cell>
          <cell r="C3423" t="str">
            <v>EACH</v>
          </cell>
          <cell r="D3423" t="str">
            <v>MOBILIZATION, AS PER PLAN</v>
          </cell>
          <cell r="F3423">
            <v>0</v>
          </cell>
          <cell r="G3423">
            <v>0</v>
          </cell>
        </row>
        <row r="3424">
          <cell r="A3424" t="str">
            <v>624E99000</v>
          </cell>
          <cell r="B3424" t="str">
            <v>Y</v>
          </cell>
          <cell r="C3424" t="str">
            <v>EACH</v>
          </cell>
          <cell r="D3424" t="str">
            <v>LIGHT TOWER, BBBBBBBB140</v>
          </cell>
          <cell r="F3424">
            <v>0</v>
          </cell>
          <cell r="G3424">
            <v>0</v>
          </cell>
        </row>
        <row r="3425">
          <cell r="A3425" t="str">
            <v>625E00450</v>
          </cell>
          <cell r="C3425" t="str">
            <v>EACH</v>
          </cell>
          <cell r="D3425" t="str">
            <v>CONNECTION, FUSED PULL APART</v>
          </cell>
          <cell r="F3425">
            <v>0</v>
          </cell>
          <cell r="G3425">
            <v>0</v>
          </cell>
        </row>
        <row r="3426">
          <cell r="A3426" t="str">
            <v>625E00451</v>
          </cell>
          <cell r="C3426" t="str">
            <v>EACH</v>
          </cell>
          <cell r="D3426" t="str">
            <v>CONNECTION, FUSED PULL APART, AS PER PLAN</v>
          </cell>
          <cell r="F3426">
            <v>0</v>
          </cell>
          <cell r="G3426">
            <v>0</v>
          </cell>
        </row>
        <row r="3427">
          <cell r="A3427" t="str">
            <v>625E00460</v>
          </cell>
          <cell r="C3427" t="str">
            <v>EACH</v>
          </cell>
          <cell r="D3427" t="str">
            <v>CONNECTION, UNFUSED PULL APART</v>
          </cell>
          <cell r="F3427">
            <v>0</v>
          </cell>
          <cell r="G3427">
            <v>0</v>
          </cell>
        </row>
        <row r="3428">
          <cell r="A3428" t="str">
            <v>625E00461</v>
          </cell>
          <cell r="C3428" t="str">
            <v>EACH</v>
          </cell>
          <cell r="D3428" t="str">
            <v>CONNECTION, UNFUSED PULL APART, AS PER PLAN</v>
          </cell>
          <cell r="F3428">
            <v>0</v>
          </cell>
          <cell r="G3428">
            <v>0</v>
          </cell>
        </row>
        <row r="3429">
          <cell r="A3429" t="str">
            <v>625E00470</v>
          </cell>
          <cell r="C3429" t="str">
            <v>EACH</v>
          </cell>
          <cell r="D3429" t="str">
            <v>CONNECTION, UNFUSED BOLTED</v>
          </cell>
          <cell r="F3429">
            <v>0</v>
          </cell>
          <cell r="G3429">
            <v>0</v>
          </cell>
        </row>
        <row r="3430">
          <cell r="A3430" t="str">
            <v>625E00480</v>
          </cell>
          <cell r="C3430" t="str">
            <v>EACH</v>
          </cell>
          <cell r="D3430" t="str">
            <v>CONNECTION, UNFUSED PERMANENT</v>
          </cell>
          <cell r="F3430">
            <v>0</v>
          </cell>
          <cell r="G3430">
            <v>0</v>
          </cell>
        </row>
        <row r="3431">
          <cell r="A3431" t="str">
            <v>625E00481</v>
          </cell>
          <cell r="C3431" t="str">
            <v>EACH</v>
          </cell>
          <cell r="D3431" t="str">
            <v>CONNECTION, UNFUSED PERMANENT, AS PER PLAN</v>
          </cell>
          <cell r="F3431">
            <v>0</v>
          </cell>
          <cell r="G3431">
            <v>0</v>
          </cell>
        </row>
        <row r="3432">
          <cell r="A3432" t="str">
            <v>625E02500</v>
          </cell>
          <cell r="C3432" t="str">
            <v>EACH</v>
          </cell>
          <cell r="D3432" t="str">
            <v>TRANSFORMER BASE, TYPE AT-A</v>
          </cell>
          <cell r="F3432">
            <v>0</v>
          </cell>
          <cell r="G3432">
            <v>0</v>
          </cell>
        </row>
        <row r="3433">
          <cell r="A3433" t="str">
            <v>625E02501</v>
          </cell>
          <cell r="C3433" t="str">
            <v>EACH</v>
          </cell>
          <cell r="D3433" t="str">
            <v>TRANSFORMER BASE, TYPE AT-A, AS PER PLAN</v>
          </cell>
          <cell r="F3433">
            <v>0</v>
          </cell>
          <cell r="G3433">
            <v>0</v>
          </cell>
        </row>
        <row r="3434">
          <cell r="A3434" t="str">
            <v>625E02600</v>
          </cell>
          <cell r="C3434" t="str">
            <v>EACH</v>
          </cell>
          <cell r="D3434" t="str">
            <v>TRANSFORMER BASE, TYPE AT-C</v>
          </cell>
          <cell r="F3434">
            <v>0</v>
          </cell>
          <cell r="G3434">
            <v>0</v>
          </cell>
        </row>
        <row r="3435">
          <cell r="A3435" t="str">
            <v>625E02601</v>
          </cell>
          <cell r="C3435" t="str">
            <v>EACH</v>
          </cell>
          <cell r="D3435" t="str">
            <v>TRANSFORMER BASE, TYPE AT-C, AS PER PLAN</v>
          </cell>
          <cell r="F3435">
            <v>0</v>
          </cell>
          <cell r="G3435">
            <v>0</v>
          </cell>
        </row>
        <row r="3436">
          <cell r="A3436" t="str">
            <v>625E02800</v>
          </cell>
          <cell r="C3436" t="str">
            <v>EACH</v>
          </cell>
          <cell r="D3436" t="str">
            <v>TRANSFORMER BASE, STEEL</v>
          </cell>
          <cell r="F3436">
            <v>0</v>
          </cell>
          <cell r="G3436">
            <v>0</v>
          </cell>
        </row>
        <row r="3437">
          <cell r="A3437" t="str">
            <v>625E02801</v>
          </cell>
          <cell r="C3437" t="str">
            <v>EACH</v>
          </cell>
          <cell r="D3437" t="str">
            <v>TRANSFORMER BASE, STEEL, AS PER PLAN</v>
          </cell>
          <cell r="F3437">
            <v>0</v>
          </cell>
          <cell r="G3437">
            <v>0</v>
          </cell>
        </row>
        <row r="3438">
          <cell r="A3438" t="str">
            <v>625E02803</v>
          </cell>
          <cell r="C3438" t="str">
            <v>EACH</v>
          </cell>
          <cell r="D3438" t="str">
            <v>TRANSFORMER BASE, MISC.:</v>
          </cell>
          <cell r="F3438">
            <v>1</v>
          </cell>
          <cell r="G3438">
            <v>0</v>
          </cell>
        </row>
        <row r="3439">
          <cell r="A3439" t="str">
            <v>625E10480</v>
          </cell>
          <cell r="C3439" t="str">
            <v>EACH</v>
          </cell>
          <cell r="D3439" t="str">
            <v>LIGHT POLE, DECORATIVE</v>
          </cell>
          <cell r="F3439">
            <v>0</v>
          </cell>
          <cell r="G3439">
            <v>0</v>
          </cell>
        </row>
        <row r="3440">
          <cell r="A3440" t="str">
            <v>625E10481</v>
          </cell>
          <cell r="C3440" t="str">
            <v>EACH</v>
          </cell>
          <cell r="D3440" t="str">
            <v>LIGHT POLE, DECORATIVE, AS PER PLAN</v>
          </cell>
          <cell r="F3440">
            <v>0</v>
          </cell>
          <cell r="G3440">
            <v>0</v>
          </cell>
        </row>
        <row r="3441">
          <cell r="A3441" t="str">
            <v>625E10490</v>
          </cell>
          <cell r="C3441" t="str">
            <v>EACH</v>
          </cell>
          <cell r="D3441" t="str">
            <v>LIGHT POLE, CONVENTIONAL</v>
          </cell>
          <cell r="F3441">
            <v>1</v>
          </cell>
          <cell r="G3441">
            <v>0</v>
          </cell>
        </row>
        <row r="3442">
          <cell r="A3442" t="str">
            <v>625E10491</v>
          </cell>
          <cell r="C3442" t="str">
            <v>EACH</v>
          </cell>
          <cell r="D3442" t="str">
            <v>LIGHT POLE, CONVENTIONAL, AS PER PLAN</v>
          </cell>
          <cell r="F3442">
            <v>1</v>
          </cell>
          <cell r="G3442">
            <v>0</v>
          </cell>
        </row>
        <row r="3443">
          <cell r="A3443" t="str">
            <v>625E10494</v>
          </cell>
          <cell r="C3443" t="str">
            <v>EACH</v>
          </cell>
          <cell r="D3443" t="str">
            <v>LIGHT POLE, LOW MAST</v>
          </cell>
          <cell r="F3443">
            <v>1</v>
          </cell>
          <cell r="G3443">
            <v>0</v>
          </cell>
        </row>
        <row r="3444">
          <cell r="A3444" t="str">
            <v>625E10495</v>
          </cell>
          <cell r="C3444" t="str">
            <v>EACH</v>
          </cell>
          <cell r="D3444" t="str">
            <v>LIGHT POLE, LOW MAST, AS PER PLAN</v>
          </cell>
          <cell r="F3444">
            <v>1</v>
          </cell>
          <cell r="G3444">
            <v>0</v>
          </cell>
        </row>
        <row r="3445">
          <cell r="A3445" t="str">
            <v>625E10500</v>
          </cell>
          <cell r="C3445" t="str">
            <v>EACH</v>
          </cell>
          <cell r="D3445" t="str">
            <v>LIGHT POLE, MISC.:</v>
          </cell>
          <cell r="F3445">
            <v>1</v>
          </cell>
          <cell r="G3445">
            <v>1</v>
          </cell>
        </row>
        <row r="3446">
          <cell r="A3446" t="str">
            <v>625E10502</v>
          </cell>
          <cell r="C3446" t="str">
            <v>EACH</v>
          </cell>
          <cell r="D3446" t="str">
            <v>LIGHT POLE (INSTALLATION ONLY)</v>
          </cell>
          <cell r="F3446">
            <v>0</v>
          </cell>
          <cell r="G3446">
            <v>0</v>
          </cell>
        </row>
        <row r="3447">
          <cell r="A3447" t="str">
            <v>625E10503</v>
          </cell>
          <cell r="C3447" t="str">
            <v>EACH</v>
          </cell>
          <cell r="D3447" t="str">
            <v>LIGHT POLE (INSTALLATION ONLY), AS PER PLAN</v>
          </cell>
          <cell r="F3447">
            <v>0</v>
          </cell>
          <cell r="G3447">
            <v>0</v>
          </cell>
        </row>
        <row r="3448">
          <cell r="A3448" t="str">
            <v>625E10504</v>
          </cell>
          <cell r="C3448" t="str">
            <v>EACH</v>
          </cell>
          <cell r="D3448" t="str">
            <v>ERECTING REUSABLE DOWNED LIGHT POLE</v>
          </cell>
          <cell r="F3448">
            <v>0</v>
          </cell>
          <cell r="G3448">
            <v>0</v>
          </cell>
        </row>
        <row r="3449">
          <cell r="A3449" t="str">
            <v>625E10505</v>
          </cell>
          <cell r="C3449" t="str">
            <v>EACH</v>
          </cell>
          <cell r="D3449" t="str">
            <v>ERECTING REUSABLE DOWNED LIGHT POLE, AS PER PLAN</v>
          </cell>
          <cell r="F3449">
            <v>0</v>
          </cell>
          <cell r="G3449">
            <v>0</v>
          </cell>
        </row>
        <row r="3450">
          <cell r="A3450" t="str">
            <v>625E10600</v>
          </cell>
          <cell r="C3450" t="str">
            <v>EACH</v>
          </cell>
          <cell r="D3450" t="str">
            <v>LIGHT POLE ANCHOR L-BOLTS</v>
          </cell>
          <cell r="F3450">
            <v>0</v>
          </cell>
          <cell r="G3450">
            <v>0</v>
          </cell>
        </row>
        <row r="3451">
          <cell r="A3451" t="str">
            <v>625E10601</v>
          </cell>
          <cell r="C3451" t="str">
            <v>EACH</v>
          </cell>
          <cell r="D3451" t="str">
            <v>LIGHT POLE ANCHOR L-BOLTS, AS PER PLAN</v>
          </cell>
          <cell r="F3451">
            <v>0</v>
          </cell>
          <cell r="G3451">
            <v>0</v>
          </cell>
        </row>
        <row r="3452">
          <cell r="A3452" t="str">
            <v>625E10610</v>
          </cell>
          <cell r="C3452" t="str">
            <v>EACH</v>
          </cell>
          <cell r="D3452" t="str">
            <v>LIGHT POLE ANCHOR U-BOLTS</v>
          </cell>
          <cell r="F3452">
            <v>0</v>
          </cell>
          <cell r="G3452">
            <v>0</v>
          </cell>
        </row>
        <row r="3453">
          <cell r="A3453" t="str">
            <v>625E10611</v>
          </cell>
          <cell r="C3453" t="str">
            <v>EACH</v>
          </cell>
          <cell r="D3453" t="str">
            <v>LIGHT POLE ANCHOR U-BOLTS, AS PER PLAN</v>
          </cell>
          <cell r="F3453">
            <v>0</v>
          </cell>
          <cell r="G3453">
            <v>0</v>
          </cell>
        </row>
        <row r="3454">
          <cell r="A3454" t="str">
            <v>625E10614</v>
          </cell>
          <cell r="C3454" t="str">
            <v>EACH</v>
          </cell>
          <cell r="D3454" t="str">
            <v>LIGHT POLE ANCHOR BOLTS ON STRUCTURE</v>
          </cell>
          <cell r="F3454">
            <v>0</v>
          </cell>
          <cell r="G3454">
            <v>0</v>
          </cell>
        </row>
        <row r="3455">
          <cell r="A3455" t="str">
            <v>625E10615</v>
          </cell>
          <cell r="C3455" t="str">
            <v>EACH</v>
          </cell>
          <cell r="D3455" t="str">
            <v>LIGHT POLE ANCHOR BOLTS ON STRUCTURE, AS PER PLAN</v>
          </cell>
          <cell r="F3455">
            <v>0</v>
          </cell>
          <cell r="G3455">
            <v>0</v>
          </cell>
        </row>
        <row r="3456">
          <cell r="A3456" t="str">
            <v>625E10620</v>
          </cell>
          <cell r="C3456" t="str">
            <v>EACH</v>
          </cell>
          <cell r="D3456" t="str">
            <v>LIGHT POLE ANCHOR BOLTS, MISC.:</v>
          </cell>
          <cell r="F3456">
            <v>1</v>
          </cell>
          <cell r="G3456">
            <v>1</v>
          </cell>
        </row>
        <row r="3457">
          <cell r="A3457" t="str">
            <v>625E10980</v>
          </cell>
          <cell r="C3457" t="str">
            <v>EACH</v>
          </cell>
          <cell r="D3457" t="str">
            <v>LIGHT TOWER, BB60</v>
          </cell>
          <cell r="F3457">
            <v>0</v>
          </cell>
          <cell r="G3457">
            <v>0</v>
          </cell>
        </row>
        <row r="3458">
          <cell r="A3458" t="str">
            <v>625E10981</v>
          </cell>
          <cell r="C3458" t="str">
            <v>EACH</v>
          </cell>
          <cell r="D3458" t="str">
            <v>LIGHT TOWER, BB60, AS PER PLAN</v>
          </cell>
          <cell r="F3458">
            <v>0</v>
          </cell>
          <cell r="G3458">
            <v>0</v>
          </cell>
        </row>
        <row r="3459">
          <cell r="A3459" t="str">
            <v>625E10990</v>
          </cell>
          <cell r="C3459" t="str">
            <v>EACH</v>
          </cell>
          <cell r="D3459" t="str">
            <v>LIGHT TOWER, BB70</v>
          </cell>
          <cell r="F3459">
            <v>0</v>
          </cell>
          <cell r="G3459">
            <v>0</v>
          </cell>
        </row>
        <row r="3460">
          <cell r="A3460" t="str">
            <v>625E10991</v>
          </cell>
          <cell r="C3460" t="str">
            <v>EACH</v>
          </cell>
          <cell r="D3460" t="str">
            <v>LIGHT TOWER, BB70, AS PER PLAN</v>
          </cell>
          <cell r="F3460">
            <v>0</v>
          </cell>
          <cell r="G3460">
            <v>0</v>
          </cell>
        </row>
        <row r="3461">
          <cell r="A3461" t="str">
            <v>625E11000</v>
          </cell>
          <cell r="C3461" t="str">
            <v>EACH</v>
          </cell>
          <cell r="D3461" t="str">
            <v>LIGHT TOWER, BB80</v>
          </cell>
          <cell r="F3461">
            <v>0</v>
          </cell>
          <cell r="G3461">
            <v>0</v>
          </cell>
        </row>
        <row r="3462">
          <cell r="A3462" t="str">
            <v>625E11001</v>
          </cell>
          <cell r="C3462" t="str">
            <v>EACH</v>
          </cell>
          <cell r="D3462" t="str">
            <v>LIGHT TOWER, BB80, AS PER PLAN</v>
          </cell>
          <cell r="F3462">
            <v>0</v>
          </cell>
          <cell r="G3462">
            <v>0</v>
          </cell>
        </row>
        <row r="3463">
          <cell r="A3463" t="str">
            <v>625E11100</v>
          </cell>
          <cell r="C3463" t="str">
            <v>EACH</v>
          </cell>
          <cell r="D3463" t="str">
            <v>LIGHT TOWER, BB90</v>
          </cell>
          <cell r="F3463">
            <v>0</v>
          </cell>
          <cell r="G3463">
            <v>0</v>
          </cell>
        </row>
        <row r="3464">
          <cell r="A3464" t="str">
            <v>625E11101</v>
          </cell>
          <cell r="C3464" t="str">
            <v>EACH</v>
          </cell>
          <cell r="D3464" t="str">
            <v>LIGHT TOWER, BB90, AS PER PLAN</v>
          </cell>
          <cell r="F3464">
            <v>0</v>
          </cell>
          <cell r="G3464">
            <v>0</v>
          </cell>
        </row>
        <row r="3465">
          <cell r="A3465" t="str">
            <v>625E11200</v>
          </cell>
          <cell r="C3465" t="str">
            <v>EACH</v>
          </cell>
          <cell r="D3465" t="str">
            <v>LIGHT TOWER, BB100</v>
          </cell>
          <cell r="F3465">
            <v>0</v>
          </cell>
          <cell r="G3465">
            <v>0</v>
          </cell>
        </row>
        <row r="3466">
          <cell r="A3466" t="str">
            <v>625E11300</v>
          </cell>
          <cell r="C3466" t="str">
            <v>EACH</v>
          </cell>
          <cell r="D3466" t="str">
            <v>LIGHT TOWER, BB110</v>
          </cell>
          <cell r="F3466">
            <v>0</v>
          </cell>
          <cell r="G3466">
            <v>0</v>
          </cell>
        </row>
        <row r="3467">
          <cell r="A3467" t="str">
            <v>625E11400</v>
          </cell>
          <cell r="C3467" t="str">
            <v>EACH</v>
          </cell>
          <cell r="D3467" t="str">
            <v>LIGHT TOWER, BB120</v>
          </cell>
          <cell r="F3467">
            <v>0</v>
          </cell>
          <cell r="G3467">
            <v>0</v>
          </cell>
        </row>
        <row r="3468">
          <cell r="A3468" t="str">
            <v>625E11500</v>
          </cell>
          <cell r="C3468" t="str">
            <v>EACH</v>
          </cell>
          <cell r="D3468" t="str">
            <v>LIGHT TOWER, BB130</v>
          </cell>
          <cell r="F3468">
            <v>0</v>
          </cell>
          <cell r="G3468">
            <v>0</v>
          </cell>
        </row>
        <row r="3469">
          <cell r="A3469" t="str">
            <v>625E12000</v>
          </cell>
          <cell r="C3469" t="str">
            <v>EACH</v>
          </cell>
          <cell r="D3469" t="str">
            <v>LIGHT TOWER, BBB80</v>
          </cell>
          <cell r="F3469">
            <v>0</v>
          </cell>
          <cell r="G3469">
            <v>0</v>
          </cell>
        </row>
        <row r="3470">
          <cell r="A3470" t="str">
            <v>625E12011</v>
          </cell>
          <cell r="C3470" t="str">
            <v>EACH</v>
          </cell>
          <cell r="D3470" t="str">
            <v>LIGHT TOWER, BBB90, AS PER PLAN</v>
          </cell>
          <cell r="F3470">
            <v>0</v>
          </cell>
          <cell r="G3470">
            <v>0</v>
          </cell>
        </row>
        <row r="3471">
          <cell r="A3471" t="str">
            <v>625E12200</v>
          </cell>
          <cell r="C3471" t="str">
            <v>EACH</v>
          </cell>
          <cell r="D3471" t="str">
            <v>LIGHT TOWER, BBB100</v>
          </cell>
          <cell r="F3471">
            <v>0</v>
          </cell>
          <cell r="G3471">
            <v>0</v>
          </cell>
        </row>
        <row r="3472">
          <cell r="A3472" t="str">
            <v>625E12201</v>
          </cell>
          <cell r="C3472" t="str">
            <v>EACH</v>
          </cell>
          <cell r="D3472" t="str">
            <v>LIGHT TOWER, BBB100, AS PER PLAN</v>
          </cell>
          <cell r="F3472">
            <v>0</v>
          </cell>
          <cell r="G3472">
            <v>0</v>
          </cell>
        </row>
        <row r="3473">
          <cell r="A3473" t="str">
            <v>625E12300</v>
          </cell>
          <cell r="C3473" t="str">
            <v>EACH</v>
          </cell>
          <cell r="D3473" t="str">
            <v>LIGHT TOWER, BBB110</v>
          </cell>
          <cell r="F3473">
            <v>0</v>
          </cell>
          <cell r="G3473">
            <v>0</v>
          </cell>
        </row>
        <row r="3474">
          <cell r="A3474" t="str">
            <v>625E12301</v>
          </cell>
          <cell r="C3474" t="str">
            <v>EACH</v>
          </cell>
          <cell r="D3474" t="str">
            <v>LIGHT TOWER, BBB110, AS PER PLAN</v>
          </cell>
          <cell r="F3474">
            <v>0</v>
          </cell>
          <cell r="G3474">
            <v>0</v>
          </cell>
        </row>
        <row r="3475">
          <cell r="A3475" t="str">
            <v>625E12400</v>
          </cell>
          <cell r="C3475" t="str">
            <v>EACH</v>
          </cell>
          <cell r="D3475" t="str">
            <v>LIGHT TOWER, BBB120</v>
          </cell>
          <cell r="F3475">
            <v>0</v>
          </cell>
          <cell r="G3475">
            <v>0</v>
          </cell>
        </row>
        <row r="3476">
          <cell r="A3476" t="str">
            <v>625E12401</v>
          </cell>
          <cell r="C3476" t="str">
            <v>EACH</v>
          </cell>
          <cell r="D3476" t="str">
            <v>LIGHT TOWER, BBB120, AS PER PLAN</v>
          </cell>
          <cell r="F3476">
            <v>0</v>
          </cell>
          <cell r="G3476">
            <v>0</v>
          </cell>
        </row>
        <row r="3477">
          <cell r="A3477" t="str">
            <v>625E12410</v>
          </cell>
          <cell r="C3477" t="str">
            <v>EACH</v>
          </cell>
          <cell r="D3477" t="str">
            <v>LIGHT TOWER, BBB130</v>
          </cell>
          <cell r="F3477">
            <v>0</v>
          </cell>
          <cell r="G3477">
            <v>0</v>
          </cell>
        </row>
        <row r="3478">
          <cell r="A3478" t="str">
            <v>625E12411</v>
          </cell>
          <cell r="C3478" t="str">
            <v>EACH</v>
          </cell>
          <cell r="D3478" t="str">
            <v>LIGHT TOWER, BBB130, AS PER PLAN</v>
          </cell>
          <cell r="F3478">
            <v>0</v>
          </cell>
          <cell r="G3478">
            <v>0</v>
          </cell>
        </row>
        <row r="3479">
          <cell r="A3479" t="str">
            <v>625E12430</v>
          </cell>
          <cell r="C3479" t="str">
            <v>EACH</v>
          </cell>
          <cell r="D3479" t="str">
            <v>LIGHT TOWER, BBB150</v>
          </cell>
          <cell r="F3479">
            <v>0</v>
          </cell>
          <cell r="G3479">
            <v>0</v>
          </cell>
        </row>
        <row r="3480">
          <cell r="A3480" t="str">
            <v>625E12900</v>
          </cell>
          <cell r="C3480" t="str">
            <v>EACH</v>
          </cell>
          <cell r="D3480" t="str">
            <v>LIGHT TOWER, BBBB60</v>
          </cell>
          <cell r="F3480">
            <v>0</v>
          </cell>
          <cell r="G3480">
            <v>0</v>
          </cell>
        </row>
        <row r="3481">
          <cell r="A3481" t="str">
            <v>625E12901</v>
          </cell>
          <cell r="C3481" t="str">
            <v>EACH</v>
          </cell>
          <cell r="D3481" t="str">
            <v>LIGHT TOWER, BBBB60, AS PER PLAN</v>
          </cell>
          <cell r="F3481">
            <v>0</v>
          </cell>
          <cell r="G3481">
            <v>0</v>
          </cell>
        </row>
        <row r="3482">
          <cell r="A3482" t="str">
            <v>625E12950</v>
          </cell>
          <cell r="C3482" t="str">
            <v>EACH</v>
          </cell>
          <cell r="D3482" t="str">
            <v>LIGHT TOWER, BBBB70</v>
          </cell>
          <cell r="F3482">
            <v>0</v>
          </cell>
          <cell r="G3482">
            <v>0</v>
          </cell>
        </row>
        <row r="3483">
          <cell r="A3483" t="str">
            <v>625E12951</v>
          </cell>
          <cell r="C3483" t="str">
            <v>EACH</v>
          </cell>
          <cell r="D3483" t="str">
            <v>LIGHT TOWER, BBBB70, AS PER PLAN</v>
          </cell>
          <cell r="F3483">
            <v>0</v>
          </cell>
          <cell r="G3483">
            <v>0</v>
          </cell>
        </row>
        <row r="3484">
          <cell r="A3484" t="str">
            <v>625E13000</v>
          </cell>
          <cell r="C3484" t="str">
            <v>EACH</v>
          </cell>
          <cell r="D3484" t="str">
            <v>LIGHT TOWER, BBBB80</v>
          </cell>
          <cell r="F3484">
            <v>0</v>
          </cell>
          <cell r="G3484">
            <v>0</v>
          </cell>
        </row>
        <row r="3485">
          <cell r="A3485" t="str">
            <v>625E13001</v>
          </cell>
          <cell r="C3485" t="str">
            <v>EACH</v>
          </cell>
          <cell r="D3485" t="str">
            <v>LIGHT TOWER, BBBB80, AS PER PLAN</v>
          </cell>
          <cell r="F3485">
            <v>0</v>
          </cell>
          <cell r="G3485">
            <v>0</v>
          </cell>
        </row>
        <row r="3486">
          <cell r="A3486" t="str">
            <v>625E13100</v>
          </cell>
          <cell r="C3486" t="str">
            <v>EACH</v>
          </cell>
          <cell r="D3486" t="str">
            <v>LIGHT TOWER, BBBB90</v>
          </cell>
          <cell r="F3486">
            <v>0</v>
          </cell>
          <cell r="G3486">
            <v>0</v>
          </cell>
        </row>
        <row r="3487">
          <cell r="A3487" t="str">
            <v>625E13101</v>
          </cell>
          <cell r="C3487" t="str">
            <v>EACH</v>
          </cell>
          <cell r="D3487" t="str">
            <v>LIGHT TOWER, BBBB90, AS PER PLAN</v>
          </cell>
          <cell r="F3487">
            <v>0</v>
          </cell>
          <cell r="G3487">
            <v>0</v>
          </cell>
        </row>
        <row r="3488">
          <cell r="A3488" t="str">
            <v>625E13200</v>
          </cell>
          <cell r="C3488" t="str">
            <v>EACH</v>
          </cell>
          <cell r="D3488" t="str">
            <v>LIGHT TOWER, BBBB100</v>
          </cell>
          <cell r="F3488">
            <v>0</v>
          </cell>
          <cell r="G3488">
            <v>0</v>
          </cell>
        </row>
        <row r="3489">
          <cell r="A3489" t="str">
            <v>625E13201</v>
          </cell>
          <cell r="C3489" t="str">
            <v>EACH</v>
          </cell>
          <cell r="D3489" t="str">
            <v>LIGHT TOWER, BBBB100, AS PER PLAN</v>
          </cell>
          <cell r="F3489">
            <v>0</v>
          </cell>
          <cell r="G3489">
            <v>0</v>
          </cell>
        </row>
        <row r="3490">
          <cell r="A3490" t="str">
            <v>625E13204</v>
          </cell>
          <cell r="C3490" t="str">
            <v>EACH</v>
          </cell>
          <cell r="D3490" t="str">
            <v>LIGHT TOWER, BBBB110</v>
          </cell>
          <cell r="F3490">
            <v>0</v>
          </cell>
          <cell r="G3490">
            <v>0</v>
          </cell>
        </row>
        <row r="3491">
          <cell r="A3491" t="str">
            <v>625E13205</v>
          </cell>
          <cell r="C3491" t="str">
            <v>EACH</v>
          </cell>
          <cell r="D3491" t="str">
            <v>LIGHT TOWER, BBBB110, AS PER PLAN</v>
          </cell>
          <cell r="F3491">
            <v>0</v>
          </cell>
          <cell r="G3491">
            <v>0</v>
          </cell>
        </row>
        <row r="3492">
          <cell r="A3492" t="str">
            <v>625E13208</v>
          </cell>
          <cell r="C3492" t="str">
            <v>EACH</v>
          </cell>
          <cell r="D3492" t="str">
            <v>LIGHT TOWER, BBBB120</v>
          </cell>
          <cell r="F3492">
            <v>0</v>
          </cell>
          <cell r="G3492">
            <v>0</v>
          </cell>
        </row>
        <row r="3493">
          <cell r="A3493" t="str">
            <v>625E13209</v>
          </cell>
          <cell r="C3493" t="str">
            <v>EACH</v>
          </cell>
          <cell r="D3493" t="str">
            <v>LIGHT TOWER, BBBB120, AS PER PLAN</v>
          </cell>
          <cell r="F3493">
            <v>0</v>
          </cell>
          <cell r="G3493">
            <v>0</v>
          </cell>
        </row>
        <row r="3494">
          <cell r="A3494" t="str">
            <v>625E13210</v>
          </cell>
          <cell r="C3494" t="str">
            <v>EACH</v>
          </cell>
          <cell r="D3494" t="str">
            <v>LIGHT TOWER, BBBB130</v>
          </cell>
          <cell r="F3494">
            <v>0</v>
          </cell>
          <cell r="G3494">
            <v>0</v>
          </cell>
        </row>
        <row r="3495">
          <cell r="A3495" t="str">
            <v>625E13211</v>
          </cell>
          <cell r="C3495" t="str">
            <v>EACH</v>
          </cell>
          <cell r="D3495" t="str">
            <v>LIGHT TOWER, BBBB130, AS PER PLAN</v>
          </cell>
          <cell r="F3495">
            <v>0</v>
          </cell>
          <cell r="G3495">
            <v>0</v>
          </cell>
        </row>
        <row r="3496">
          <cell r="A3496" t="str">
            <v>625E13220</v>
          </cell>
          <cell r="C3496" t="str">
            <v>EACH</v>
          </cell>
          <cell r="D3496" t="str">
            <v>LIGHT TOWER, BBBB140</v>
          </cell>
          <cell r="F3496">
            <v>0</v>
          </cell>
          <cell r="G3496">
            <v>0</v>
          </cell>
        </row>
        <row r="3497">
          <cell r="A3497" t="str">
            <v>625E13230</v>
          </cell>
          <cell r="C3497" t="str">
            <v>EACH</v>
          </cell>
          <cell r="D3497" t="str">
            <v>LIGHT TOWER, BBBB150</v>
          </cell>
          <cell r="F3497">
            <v>0</v>
          </cell>
          <cell r="G3497">
            <v>0</v>
          </cell>
        </row>
        <row r="3498">
          <cell r="A3498" t="str">
            <v>625E13240</v>
          </cell>
          <cell r="C3498" t="str">
            <v>EACH</v>
          </cell>
          <cell r="D3498" t="str">
            <v>LIGHT TOWER, BBBBB100</v>
          </cell>
          <cell r="F3498">
            <v>0</v>
          </cell>
          <cell r="G3498">
            <v>0</v>
          </cell>
        </row>
        <row r="3499">
          <cell r="A3499" t="str">
            <v>625E13280</v>
          </cell>
          <cell r="C3499" t="str">
            <v>EACH</v>
          </cell>
          <cell r="D3499" t="str">
            <v>LIGHT TOWER, BBBBBB70</v>
          </cell>
          <cell r="F3499">
            <v>0</v>
          </cell>
          <cell r="G3499">
            <v>0</v>
          </cell>
        </row>
        <row r="3500">
          <cell r="A3500" t="str">
            <v>625E13281</v>
          </cell>
          <cell r="C3500" t="str">
            <v>EACH</v>
          </cell>
          <cell r="D3500" t="str">
            <v>LIGHT TOWER, BBBBBB70, AS PER PLAN</v>
          </cell>
          <cell r="F3500">
            <v>0</v>
          </cell>
          <cell r="G3500">
            <v>0</v>
          </cell>
        </row>
        <row r="3501">
          <cell r="A3501" t="str">
            <v>625E13300</v>
          </cell>
          <cell r="C3501" t="str">
            <v>EACH</v>
          </cell>
          <cell r="D3501" t="str">
            <v>LIGHT TOWER, BBBBBB80</v>
          </cell>
          <cell r="F3501">
            <v>0</v>
          </cell>
          <cell r="G3501">
            <v>0</v>
          </cell>
        </row>
        <row r="3502">
          <cell r="A3502" t="str">
            <v>625E13301</v>
          </cell>
          <cell r="C3502" t="str">
            <v>EACH</v>
          </cell>
          <cell r="D3502" t="str">
            <v>LIGHT TOWER, BBBBBB80, AS PER PLAN</v>
          </cell>
          <cell r="F3502">
            <v>0</v>
          </cell>
          <cell r="G3502">
            <v>0</v>
          </cell>
        </row>
        <row r="3503">
          <cell r="A3503" t="str">
            <v>625E13304</v>
          </cell>
          <cell r="C3503" t="str">
            <v>EACH</v>
          </cell>
          <cell r="D3503" t="str">
            <v>LIGHT TOWER, BBBBBB90</v>
          </cell>
          <cell r="F3503">
            <v>0</v>
          </cell>
          <cell r="G3503">
            <v>0</v>
          </cell>
        </row>
        <row r="3504">
          <cell r="A3504" t="str">
            <v>625E13305</v>
          </cell>
          <cell r="C3504" t="str">
            <v>EACH</v>
          </cell>
          <cell r="D3504" t="str">
            <v>LIGHT TOWER, BBBBBB90, AS PER PLAN</v>
          </cell>
          <cell r="F3504">
            <v>0</v>
          </cell>
          <cell r="G3504">
            <v>0</v>
          </cell>
        </row>
        <row r="3505">
          <cell r="A3505" t="str">
            <v>625E13400</v>
          </cell>
          <cell r="C3505" t="str">
            <v>EACH</v>
          </cell>
          <cell r="D3505" t="str">
            <v>LIGHT TOWER, BBBBBB100</v>
          </cell>
          <cell r="F3505">
            <v>0</v>
          </cell>
          <cell r="G3505">
            <v>0</v>
          </cell>
        </row>
        <row r="3506">
          <cell r="A3506" t="str">
            <v>625E13401</v>
          </cell>
          <cell r="C3506" t="str">
            <v>EACH</v>
          </cell>
          <cell r="D3506" t="str">
            <v>LIGHT TOWER, BBBBBB100, AS PER PLAN</v>
          </cell>
          <cell r="F3506">
            <v>0</v>
          </cell>
          <cell r="G3506">
            <v>0</v>
          </cell>
        </row>
        <row r="3507">
          <cell r="A3507" t="str">
            <v>625E13404</v>
          </cell>
          <cell r="C3507" t="str">
            <v>EACH</v>
          </cell>
          <cell r="D3507" t="str">
            <v>LIGHT TOWER, BBBBBB110</v>
          </cell>
          <cell r="F3507">
            <v>0</v>
          </cell>
          <cell r="G3507">
            <v>0</v>
          </cell>
        </row>
        <row r="3508">
          <cell r="A3508" t="str">
            <v>625E13405</v>
          </cell>
          <cell r="C3508" t="str">
            <v>EACH</v>
          </cell>
          <cell r="D3508" t="str">
            <v>LIGHT TOWER, BBBBBB110, AS PER PLAN</v>
          </cell>
          <cell r="F3508">
            <v>0</v>
          </cell>
          <cell r="G3508">
            <v>0</v>
          </cell>
        </row>
        <row r="3509">
          <cell r="A3509" t="str">
            <v>625E13406</v>
          </cell>
          <cell r="C3509" t="str">
            <v>EACH</v>
          </cell>
          <cell r="D3509" t="str">
            <v>LIGHT TOWER, BBBBBB120</v>
          </cell>
          <cell r="F3509">
            <v>0</v>
          </cell>
          <cell r="G3509">
            <v>0</v>
          </cell>
        </row>
        <row r="3510">
          <cell r="A3510" t="str">
            <v>625E13407</v>
          </cell>
          <cell r="C3510" t="str">
            <v>EACH</v>
          </cell>
          <cell r="D3510" t="str">
            <v>LIGHT TOWER, BBBBBB120, AS PER PLAN</v>
          </cell>
          <cell r="F3510">
            <v>0</v>
          </cell>
          <cell r="G3510">
            <v>0</v>
          </cell>
        </row>
        <row r="3511">
          <cell r="A3511" t="str">
            <v>625E13410</v>
          </cell>
          <cell r="C3511" t="str">
            <v>EACH</v>
          </cell>
          <cell r="D3511" t="str">
            <v>LIGHT TOWER, BBBBBB130</v>
          </cell>
          <cell r="F3511">
            <v>0</v>
          </cell>
          <cell r="G3511">
            <v>0</v>
          </cell>
        </row>
        <row r="3512">
          <cell r="A3512" t="str">
            <v>625E13411</v>
          </cell>
          <cell r="C3512" t="str">
            <v>EACH</v>
          </cell>
          <cell r="D3512" t="str">
            <v>LIGHT TOWER, BBBBBB130, AS PER PLAN</v>
          </cell>
          <cell r="F3512">
            <v>0</v>
          </cell>
          <cell r="G3512">
            <v>0</v>
          </cell>
        </row>
        <row r="3513">
          <cell r="A3513" t="str">
            <v>625E13420</v>
          </cell>
          <cell r="C3513" t="str">
            <v>EACH</v>
          </cell>
          <cell r="D3513" t="str">
            <v>LIGHT TOWER, BBBBBB140</v>
          </cell>
          <cell r="F3513">
            <v>0</v>
          </cell>
          <cell r="G3513">
            <v>0</v>
          </cell>
        </row>
        <row r="3514">
          <cell r="A3514" t="str">
            <v>625E13421</v>
          </cell>
          <cell r="C3514" t="str">
            <v>EACH</v>
          </cell>
          <cell r="D3514" t="str">
            <v>LIGHT TOWER, BBBBBB140, AS PER PLAN</v>
          </cell>
          <cell r="F3514">
            <v>0</v>
          </cell>
          <cell r="G3514">
            <v>0</v>
          </cell>
        </row>
        <row r="3515">
          <cell r="A3515" t="str">
            <v>625E13440</v>
          </cell>
          <cell r="C3515" t="str">
            <v>EACH</v>
          </cell>
          <cell r="D3515" t="str">
            <v>LIGHT TOWER, BBBBBBBB100</v>
          </cell>
          <cell r="F3515">
            <v>0</v>
          </cell>
          <cell r="G3515">
            <v>0</v>
          </cell>
        </row>
        <row r="3516">
          <cell r="A3516" t="str">
            <v>625E13450</v>
          </cell>
          <cell r="C3516" t="str">
            <v>EACH</v>
          </cell>
          <cell r="D3516" t="str">
            <v>LIGHT TOWER, BBBBBBBB110</v>
          </cell>
          <cell r="F3516">
            <v>0</v>
          </cell>
          <cell r="G3516">
            <v>0</v>
          </cell>
        </row>
        <row r="3517">
          <cell r="A3517" t="str">
            <v>625E13460</v>
          </cell>
          <cell r="C3517" t="str">
            <v>EACH</v>
          </cell>
          <cell r="D3517" t="str">
            <v>LIGHT TOWER, BBBBBBBB120</v>
          </cell>
          <cell r="F3517">
            <v>0</v>
          </cell>
          <cell r="G3517">
            <v>0</v>
          </cell>
        </row>
        <row r="3518">
          <cell r="A3518" t="str">
            <v>625E13470</v>
          </cell>
          <cell r="C3518" t="str">
            <v>EACH</v>
          </cell>
          <cell r="D3518" t="str">
            <v>LIGHT TOWER, BBBBBBBB130</v>
          </cell>
          <cell r="F3518">
            <v>0</v>
          </cell>
          <cell r="G3518">
            <v>0</v>
          </cell>
        </row>
        <row r="3519">
          <cell r="A3519" t="str">
            <v>625E13480</v>
          </cell>
          <cell r="C3519" t="str">
            <v>EACH</v>
          </cell>
          <cell r="D3519" t="str">
            <v>LIGHT TOWER, BBBBBBBB140</v>
          </cell>
          <cell r="F3519">
            <v>0</v>
          </cell>
          <cell r="G3519">
            <v>0</v>
          </cell>
        </row>
        <row r="3520">
          <cell r="A3520" t="str">
            <v>625E13490</v>
          </cell>
          <cell r="C3520" t="str">
            <v>EACH</v>
          </cell>
          <cell r="D3520" t="str">
            <v>LIGHT TOWER, BBBBBBBBBB110</v>
          </cell>
          <cell r="F3520">
            <v>0</v>
          </cell>
          <cell r="G3520">
            <v>0</v>
          </cell>
        </row>
        <row r="3521">
          <cell r="A3521" t="str">
            <v>625E13500</v>
          </cell>
          <cell r="C3521" t="str">
            <v>EACH</v>
          </cell>
          <cell r="D3521" t="str">
            <v>LIGHT TOWER, MISC.:</v>
          </cell>
          <cell r="F3521">
            <v>1</v>
          </cell>
          <cell r="G3521">
            <v>0</v>
          </cell>
        </row>
        <row r="3522">
          <cell r="A3522" t="str">
            <v>625E14000</v>
          </cell>
          <cell r="C3522" t="str">
            <v>EACH</v>
          </cell>
          <cell r="D3522" t="str">
            <v>LIGHT POLE FOUNDATION, 24" X 6' DEEP</v>
          </cell>
          <cell r="F3522">
            <v>0</v>
          </cell>
          <cell r="G3522">
            <v>0</v>
          </cell>
        </row>
        <row r="3523">
          <cell r="A3523" t="str">
            <v>625E14001</v>
          </cell>
          <cell r="C3523" t="str">
            <v>EACH</v>
          </cell>
          <cell r="D3523" t="str">
            <v>LIGHT POLE FOUNDATION, 24" X 6' DEEP, AS PER PLAN</v>
          </cell>
          <cell r="F3523">
            <v>0</v>
          </cell>
          <cell r="G3523">
            <v>0</v>
          </cell>
        </row>
        <row r="3524">
          <cell r="A3524" t="str">
            <v>625E14100</v>
          </cell>
          <cell r="C3524" t="str">
            <v>EACH</v>
          </cell>
          <cell r="D3524" t="str">
            <v>LIGHT POLE FOUNDATION, 24" X 8' DEEP</v>
          </cell>
          <cell r="F3524">
            <v>0</v>
          </cell>
          <cell r="G3524">
            <v>0</v>
          </cell>
        </row>
        <row r="3525">
          <cell r="A3525" t="str">
            <v>625E14101</v>
          </cell>
          <cell r="C3525" t="str">
            <v>EACH</v>
          </cell>
          <cell r="D3525" t="str">
            <v>LIGHT POLE FOUNDATION, 24" X 8' DEEP, AS PER PLAN</v>
          </cell>
          <cell r="F3525">
            <v>0</v>
          </cell>
          <cell r="G3525">
            <v>0</v>
          </cell>
        </row>
        <row r="3526">
          <cell r="A3526" t="str">
            <v>625E14150</v>
          </cell>
          <cell r="C3526" t="str">
            <v>EACH</v>
          </cell>
          <cell r="D3526" t="str">
            <v>LIGHT POLE FOUNDATION, 24" X 9' DEEP</v>
          </cell>
          <cell r="F3526">
            <v>0</v>
          </cell>
          <cell r="G3526">
            <v>0</v>
          </cell>
        </row>
        <row r="3527">
          <cell r="A3527" t="str">
            <v>625E14151</v>
          </cell>
          <cell r="C3527" t="str">
            <v>EACH</v>
          </cell>
          <cell r="D3527" t="str">
            <v>LIGHT POLE FOUNDATION, 24" X 9' DEEP, AS PER PLAN</v>
          </cell>
          <cell r="F3527">
            <v>0</v>
          </cell>
          <cell r="G3527">
            <v>0</v>
          </cell>
        </row>
        <row r="3528">
          <cell r="A3528" t="str">
            <v>625E14200</v>
          </cell>
          <cell r="C3528" t="str">
            <v>EACH</v>
          </cell>
          <cell r="D3528" t="str">
            <v>LIGHT POLE FOUNDATION, 24" X 10' DEEP</v>
          </cell>
          <cell r="F3528">
            <v>0</v>
          </cell>
          <cell r="G3528">
            <v>0</v>
          </cell>
        </row>
        <row r="3529">
          <cell r="A3529" t="str">
            <v>625E14201</v>
          </cell>
          <cell r="C3529" t="str">
            <v>EACH</v>
          </cell>
          <cell r="D3529" t="str">
            <v>LIGHT POLE FOUNDATION, 24" X 10' DEEP, AS PER PLAN</v>
          </cell>
          <cell r="F3529">
            <v>0</v>
          </cell>
          <cell r="G3529">
            <v>0</v>
          </cell>
        </row>
        <row r="3530">
          <cell r="A3530" t="str">
            <v>625E14300</v>
          </cell>
          <cell r="C3530" t="str">
            <v>EACH</v>
          </cell>
          <cell r="D3530" t="str">
            <v>MEDIAN LIGHT POLE FOUNDATION, 8' DEEP</v>
          </cell>
          <cell r="F3530">
            <v>0</v>
          </cell>
          <cell r="G3530">
            <v>0</v>
          </cell>
        </row>
        <row r="3531">
          <cell r="A3531" t="str">
            <v>625E14301</v>
          </cell>
          <cell r="C3531" t="str">
            <v>EACH</v>
          </cell>
          <cell r="D3531" t="str">
            <v>MEDIAN LIGHT POLE FOUNDATION, 8' DEEP, AS PER PLAN</v>
          </cell>
          <cell r="F3531">
            <v>0</v>
          </cell>
          <cell r="G3531">
            <v>0</v>
          </cell>
        </row>
        <row r="3532">
          <cell r="A3532" t="str">
            <v>625E14306</v>
          </cell>
          <cell r="C3532" t="str">
            <v>EACH</v>
          </cell>
          <cell r="D3532" t="str">
            <v>MEDIAN LIGHT POLE FOUNDATION, 10' DEEP</v>
          </cell>
          <cell r="F3532">
            <v>0</v>
          </cell>
          <cell r="G3532">
            <v>0</v>
          </cell>
        </row>
        <row r="3533">
          <cell r="A3533" t="str">
            <v>625E14307</v>
          </cell>
          <cell r="C3533" t="str">
            <v>EACH</v>
          </cell>
          <cell r="D3533" t="str">
            <v>MEDIAN LIGHT POLE FOUNDATION, 10' DEEP, AS PER PLAN</v>
          </cell>
          <cell r="F3533">
            <v>0</v>
          </cell>
          <cell r="G3533">
            <v>0</v>
          </cell>
        </row>
        <row r="3534">
          <cell r="A3534" t="str">
            <v>625E14320</v>
          </cell>
          <cell r="C3534" t="str">
            <v>EACH</v>
          </cell>
          <cell r="D3534" t="str">
            <v>LIGHT TOWER, BBBBBB140</v>
          </cell>
          <cell r="F3534">
            <v>0</v>
          </cell>
          <cell r="G3534">
            <v>0</v>
          </cell>
        </row>
        <row r="3535">
          <cell r="A3535" t="str">
            <v>625E14321</v>
          </cell>
          <cell r="C3535" t="str">
            <v>EACH</v>
          </cell>
          <cell r="D3535" t="str">
            <v>LIGHT TOWER, BBBBBB140, AS PER PLAN</v>
          </cell>
          <cell r="F3535">
            <v>0</v>
          </cell>
          <cell r="G3535">
            <v>0</v>
          </cell>
        </row>
        <row r="3536">
          <cell r="A3536" t="str">
            <v>625E14400</v>
          </cell>
          <cell r="C3536" t="str">
            <v>EACH</v>
          </cell>
          <cell r="D3536" t="str">
            <v>LIGHT POLE FOUNDATION REPAIR</v>
          </cell>
          <cell r="F3536">
            <v>0</v>
          </cell>
          <cell r="G3536">
            <v>0</v>
          </cell>
        </row>
        <row r="3537">
          <cell r="A3537" t="str">
            <v>625E14401</v>
          </cell>
          <cell r="C3537" t="str">
            <v>EACH</v>
          </cell>
          <cell r="D3537" t="str">
            <v>LIGHT POLE FOUNDATION REPAIR, AS PER PLAN</v>
          </cell>
          <cell r="F3537">
            <v>0</v>
          </cell>
          <cell r="G3537">
            <v>0</v>
          </cell>
        </row>
        <row r="3538">
          <cell r="A3538" t="str">
            <v>625E14500</v>
          </cell>
          <cell r="C3538" t="str">
            <v>EACH</v>
          </cell>
          <cell r="D3538" t="str">
            <v>LIGHT POLE FOUNDATION</v>
          </cell>
          <cell r="F3538">
            <v>0</v>
          </cell>
          <cell r="G3538">
            <v>0</v>
          </cell>
        </row>
        <row r="3539">
          <cell r="A3539" t="str">
            <v>625E14501</v>
          </cell>
          <cell r="C3539" t="str">
            <v>EACH</v>
          </cell>
          <cell r="D3539" t="str">
            <v>LIGHT POLE FOUNDATION, AS PER PLAN</v>
          </cell>
          <cell r="F3539">
            <v>0</v>
          </cell>
          <cell r="G3539">
            <v>0</v>
          </cell>
        </row>
        <row r="3540">
          <cell r="A3540" t="str">
            <v>625E14600</v>
          </cell>
          <cell r="C3540" t="str">
            <v>EACH</v>
          </cell>
          <cell r="D3540" t="str">
            <v>LIGHT POLE FOUNDATION, MISC.:</v>
          </cell>
          <cell r="F3540">
            <v>1</v>
          </cell>
          <cell r="G3540">
            <v>0</v>
          </cell>
        </row>
        <row r="3541">
          <cell r="A3541" t="str">
            <v>625E15000</v>
          </cell>
          <cell r="C3541" t="str">
            <v>EACH</v>
          </cell>
          <cell r="D3541" t="str">
            <v>LIGHT TOWER FOUNDATION, 36" X 15' DEEP</v>
          </cell>
          <cell r="F3541">
            <v>0</v>
          </cell>
          <cell r="G3541">
            <v>0</v>
          </cell>
        </row>
        <row r="3542">
          <cell r="A3542" t="str">
            <v>625E15001</v>
          </cell>
          <cell r="C3542" t="str">
            <v>EACH</v>
          </cell>
          <cell r="D3542" t="str">
            <v>LIGHT TOWER FOUNDATION, 36" X 15' DEEP, AS PER PLAN</v>
          </cell>
          <cell r="F3542">
            <v>0</v>
          </cell>
          <cell r="G3542">
            <v>0</v>
          </cell>
        </row>
        <row r="3543">
          <cell r="A3543" t="str">
            <v>625E15100</v>
          </cell>
          <cell r="C3543" t="str">
            <v>EACH</v>
          </cell>
          <cell r="D3543" t="str">
            <v>LIGHT TOWER FOUNDATION, 36" X 20' DEEP</v>
          </cell>
          <cell r="F3543">
            <v>0</v>
          </cell>
          <cell r="G3543">
            <v>0</v>
          </cell>
        </row>
        <row r="3544">
          <cell r="A3544" t="str">
            <v>625E15101</v>
          </cell>
          <cell r="C3544" t="str">
            <v>EACH</v>
          </cell>
          <cell r="D3544" t="str">
            <v>LIGHT TOWER FOUNDATION, 36" X 20' DEEP, AS PER PLAN</v>
          </cell>
          <cell r="F3544">
            <v>0</v>
          </cell>
          <cell r="G3544">
            <v>0</v>
          </cell>
        </row>
        <row r="3545">
          <cell r="A3545" t="str">
            <v>625E15200</v>
          </cell>
          <cell r="C3545" t="str">
            <v>EACH</v>
          </cell>
          <cell r="D3545" t="str">
            <v>LIGHT TOWER FOUNDATION, 36" X 25' DEEP</v>
          </cell>
          <cell r="F3545">
            <v>0</v>
          </cell>
          <cell r="G3545">
            <v>0</v>
          </cell>
        </row>
        <row r="3546">
          <cell r="A3546" t="str">
            <v>625E15201</v>
          </cell>
          <cell r="C3546" t="str">
            <v>EACH</v>
          </cell>
          <cell r="D3546" t="str">
            <v>LIGHT TOWER FOUNDATION, 36" X 25' DEEP, AS PER PLAN</v>
          </cell>
          <cell r="F3546">
            <v>0</v>
          </cell>
          <cell r="G3546">
            <v>0</v>
          </cell>
        </row>
        <row r="3547">
          <cell r="A3547" t="str">
            <v>625E15300</v>
          </cell>
          <cell r="C3547" t="str">
            <v>EACH</v>
          </cell>
          <cell r="D3547" t="str">
            <v>LIGHT TOWER FOUNDATION, 36" X 30' DEEP</v>
          </cell>
          <cell r="F3547">
            <v>0</v>
          </cell>
          <cell r="G3547">
            <v>0</v>
          </cell>
        </row>
        <row r="3548">
          <cell r="A3548" t="str">
            <v>625E15301</v>
          </cell>
          <cell r="C3548" t="str">
            <v>EACH</v>
          </cell>
          <cell r="D3548" t="str">
            <v>LIGHT TOWER FOUNDATION, 36" X 30' DEEP, AS PER PLAN</v>
          </cell>
          <cell r="F3548">
            <v>0</v>
          </cell>
          <cell r="G3548">
            <v>0</v>
          </cell>
        </row>
        <row r="3549">
          <cell r="A3549" t="str">
            <v>625E15400</v>
          </cell>
          <cell r="C3549" t="str">
            <v>EACH</v>
          </cell>
          <cell r="D3549" t="str">
            <v>LIGHT TOWER FOUNDATION, 42" X 25' DEEP</v>
          </cell>
          <cell r="F3549">
            <v>0</v>
          </cell>
          <cell r="G3549">
            <v>0</v>
          </cell>
        </row>
        <row r="3550">
          <cell r="A3550" t="str">
            <v>625E15500</v>
          </cell>
          <cell r="C3550" t="str">
            <v>EACH</v>
          </cell>
          <cell r="D3550" t="str">
            <v>LIGHT TOWER FOUNDATION, 42" X 30' DEEP</v>
          </cell>
          <cell r="F3550">
            <v>0</v>
          </cell>
          <cell r="G3550">
            <v>0</v>
          </cell>
        </row>
        <row r="3551">
          <cell r="A3551" t="str">
            <v>625E15700</v>
          </cell>
          <cell r="C3551" t="str">
            <v>EACH</v>
          </cell>
          <cell r="D3551" t="str">
            <v>LIGHT TOWER FOUNDATION, MISC.:</v>
          </cell>
          <cell r="F3551">
            <v>1</v>
          </cell>
          <cell r="G3551">
            <v>0</v>
          </cell>
        </row>
        <row r="3552">
          <cell r="A3552" t="str">
            <v>625E17900</v>
          </cell>
          <cell r="C3552" t="str">
            <v>EACH</v>
          </cell>
          <cell r="D3552" t="str">
            <v>BRACKET ARM</v>
          </cell>
          <cell r="F3552">
            <v>0</v>
          </cell>
          <cell r="G3552">
            <v>0</v>
          </cell>
        </row>
        <row r="3553">
          <cell r="A3553" t="str">
            <v>625E17901</v>
          </cell>
          <cell r="C3553" t="str">
            <v>EACH</v>
          </cell>
          <cell r="D3553" t="str">
            <v>BRACKET ARM, AS PER PLAN</v>
          </cell>
          <cell r="F3553">
            <v>0</v>
          </cell>
          <cell r="G3553">
            <v>0</v>
          </cell>
        </row>
        <row r="3554">
          <cell r="A3554" t="str">
            <v>625E17950</v>
          </cell>
          <cell r="C3554" t="str">
            <v>EACH</v>
          </cell>
          <cell r="D3554" t="str">
            <v>BRACKET ARM, 6'</v>
          </cell>
          <cell r="F3554">
            <v>0</v>
          </cell>
          <cell r="G3554">
            <v>0</v>
          </cell>
        </row>
        <row r="3555">
          <cell r="A3555" t="str">
            <v>625E17951</v>
          </cell>
          <cell r="C3555" t="str">
            <v>EACH</v>
          </cell>
          <cell r="D3555" t="str">
            <v>BRACKET ARM, 6', AS PER PLAN</v>
          </cell>
          <cell r="F3555">
            <v>0</v>
          </cell>
          <cell r="G3555">
            <v>0</v>
          </cell>
        </row>
        <row r="3556">
          <cell r="A3556" t="str">
            <v>625E17960</v>
          </cell>
          <cell r="C3556" t="str">
            <v>EACH</v>
          </cell>
          <cell r="D3556" t="str">
            <v>BRACKET ARM, 8'</v>
          </cell>
          <cell r="F3556">
            <v>0</v>
          </cell>
          <cell r="G3556">
            <v>0</v>
          </cell>
        </row>
        <row r="3557">
          <cell r="A3557" t="str">
            <v>625E17961</v>
          </cell>
          <cell r="C3557" t="str">
            <v>EACH</v>
          </cell>
          <cell r="D3557" t="str">
            <v>BRACKET ARM, 8', AS PER PLAN</v>
          </cell>
          <cell r="F3557">
            <v>0</v>
          </cell>
          <cell r="G3557">
            <v>0</v>
          </cell>
        </row>
        <row r="3558">
          <cell r="A3558" t="str">
            <v>625E18000</v>
          </cell>
          <cell r="C3558" t="str">
            <v>EACH</v>
          </cell>
          <cell r="D3558" t="str">
            <v>BRACKET ARM, 10'</v>
          </cell>
          <cell r="F3558">
            <v>0</v>
          </cell>
          <cell r="G3558">
            <v>0</v>
          </cell>
        </row>
        <row r="3559">
          <cell r="A3559" t="str">
            <v>625E18001</v>
          </cell>
          <cell r="C3559" t="str">
            <v>EACH</v>
          </cell>
          <cell r="D3559" t="str">
            <v>BRACKET ARM, 10', AS PER PLAN</v>
          </cell>
          <cell r="F3559">
            <v>0</v>
          </cell>
          <cell r="G3559">
            <v>0</v>
          </cell>
        </row>
        <row r="3560">
          <cell r="A3560" t="str">
            <v>625E18100</v>
          </cell>
          <cell r="C3560" t="str">
            <v>EACH</v>
          </cell>
          <cell r="D3560" t="str">
            <v>BRACKET ARM, 12'</v>
          </cell>
          <cell r="F3560">
            <v>0</v>
          </cell>
          <cell r="G3560">
            <v>0</v>
          </cell>
        </row>
        <row r="3561">
          <cell r="A3561" t="str">
            <v>625E18101</v>
          </cell>
          <cell r="C3561" t="str">
            <v>EACH</v>
          </cell>
          <cell r="D3561" t="str">
            <v>BRACKET ARM, 12', AS PER PLAN</v>
          </cell>
          <cell r="F3561">
            <v>0</v>
          </cell>
          <cell r="G3561">
            <v>0</v>
          </cell>
        </row>
        <row r="3562">
          <cell r="A3562" t="str">
            <v>625E18110</v>
          </cell>
          <cell r="C3562" t="str">
            <v>EACH</v>
          </cell>
          <cell r="D3562" t="str">
            <v>BRACKET ARM, 14'</v>
          </cell>
          <cell r="F3562">
            <v>0</v>
          </cell>
          <cell r="G3562">
            <v>0</v>
          </cell>
        </row>
        <row r="3563">
          <cell r="A3563" t="str">
            <v>625E18200</v>
          </cell>
          <cell r="C3563" t="str">
            <v>EACH</v>
          </cell>
          <cell r="D3563" t="str">
            <v>BRACKET ARM, 15'</v>
          </cell>
          <cell r="F3563">
            <v>0</v>
          </cell>
          <cell r="G3563">
            <v>0</v>
          </cell>
        </row>
        <row r="3564">
          <cell r="A3564" t="str">
            <v>625E18201</v>
          </cell>
          <cell r="C3564" t="str">
            <v>EACH</v>
          </cell>
          <cell r="D3564" t="str">
            <v>BRACKET ARM, 15', AS PER PLAN</v>
          </cell>
          <cell r="F3564">
            <v>0</v>
          </cell>
          <cell r="G3564">
            <v>0</v>
          </cell>
        </row>
        <row r="3565">
          <cell r="A3565" t="str">
            <v>625E18210</v>
          </cell>
          <cell r="C3565" t="str">
            <v>EACH</v>
          </cell>
          <cell r="D3565" t="str">
            <v>BRACKET ARM, 16'</v>
          </cell>
          <cell r="F3565">
            <v>0</v>
          </cell>
          <cell r="G3565">
            <v>0</v>
          </cell>
        </row>
        <row r="3566">
          <cell r="A3566" t="str">
            <v>625E18300</v>
          </cell>
          <cell r="C3566" t="str">
            <v>EACH</v>
          </cell>
          <cell r="D3566" t="str">
            <v>BRACKET ARM, 18'</v>
          </cell>
          <cell r="F3566">
            <v>0</v>
          </cell>
          <cell r="G3566">
            <v>0</v>
          </cell>
        </row>
        <row r="3567">
          <cell r="A3567" t="str">
            <v>625E18301</v>
          </cell>
          <cell r="C3567" t="str">
            <v>EACH</v>
          </cell>
          <cell r="D3567" t="str">
            <v>BRACKET ARM, 18', AS PER PLAN</v>
          </cell>
          <cell r="F3567">
            <v>0</v>
          </cell>
          <cell r="G3567">
            <v>0</v>
          </cell>
        </row>
        <row r="3568">
          <cell r="A3568" t="str">
            <v>625E18400</v>
          </cell>
          <cell r="C3568" t="str">
            <v>EACH</v>
          </cell>
          <cell r="D3568" t="str">
            <v>BRACKET ARM, 20'</v>
          </cell>
          <cell r="F3568">
            <v>0</v>
          </cell>
          <cell r="G3568">
            <v>0</v>
          </cell>
        </row>
        <row r="3569">
          <cell r="A3569" t="str">
            <v>625E18401</v>
          </cell>
          <cell r="C3569" t="str">
            <v>EACH</v>
          </cell>
          <cell r="D3569" t="str">
            <v>BRACKET ARM, 20', AS PER PLAN</v>
          </cell>
          <cell r="F3569">
            <v>0</v>
          </cell>
          <cell r="G3569">
            <v>0</v>
          </cell>
        </row>
        <row r="3570">
          <cell r="A3570" t="str">
            <v>625E18500</v>
          </cell>
          <cell r="C3570" t="str">
            <v>EACH</v>
          </cell>
          <cell r="D3570" t="str">
            <v>BRACKET ARM, 25'</v>
          </cell>
          <cell r="F3570">
            <v>0</v>
          </cell>
          <cell r="G3570">
            <v>0</v>
          </cell>
        </row>
        <row r="3571">
          <cell r="A3571" t="str">
            <v>625E18501</v>
          </cell>
          <cell r="C3571" t="str">
            <v>EACH</v>
          </cell>
          <cell r="D3571" t="str">
            <v>BRACKET ARM, 25', AS PER PLAN</v>
          </cell>
          <cell r="F3571">
            <v>0</v>
          </cell>
          <cell r="G3571">
            <v>0</v>
          </cell>
        </row>
        <row r="3572">
          <cell r="A3572" t="str">
            <v>625E18510</v>
          </cell>
          <cell r="C3572" t="str">
            <v>EACH</v>
          </cell>
          <cell r="D3572" t="str">
            <v>BRACKET ARM, 30'</v>
          </cell>
          <cell r="F3572">
            <v>0</v>
          </cell>
          <cell r="G3572">
            <v>0</v>
          </cell>
        </row>
        <row r="3573">
          <cell r="A3573" t="str">
            <v>625E18511</v>
          </cell>
          <cell r="C3573" t="str">
            <v>EACH</v>
          </cell>
          <cell r="D3573" t="str">
            <v>BRACKET ARM, 30', AS PER PLAN</v>
          </cell>
          <cell r="F3573">
            <v>0</v>
          </cell>
          <cell r="G3573">
            <v>0</v>
          </cell>
        </row>
        <row r="3574">
          <cell r="A3574" t="str">
            <v>625E18600</v>
          </cell>
          <cell r="C3574" t="str">
            <v>EACH</v>
          </cell>
          <cell r="D3574" t="str">
            <v>BRACKET ARM, MISC.:</v>
          </cell>
          <cell r="F3574">
            <v>1</v>
          </cell>
          <cell r="G3574">
            <v>0</v>
          </cell>
        </row>
        <row r="3575">
          <cell r="A3575" t="str">
            <v>625E19100</v>
          </cell>
          <cell r="C3575" t="str">
            <v>EACH</v>
          </cell>
          <cell r="D3575" t="str">
            <v>BALLAST FOR TOWER LIGHT FIXTURE</v>
          </cell>
          <cell r="F3575">
            <v>0</v>
          </cell>
          <cell r="G3575">
            <v>0</v>
          </cell>
        </row>
        <row r="3576">
          <cell r="A3576" t="str">
            <v>625E19101</v>
          </cell>
          <cell r="C3576" t="str">
            <v>EACH</v>
          </cell>
          <cell r="D3576" t="str">
            <v>BALLAST FOR TOWER LIGHT FIXTURE, AS PER PLAN</v>
          </cell>
          <cell r="F3576">
            <v>0</v>
          </cell>
          <cell r="G3576">
            <v>0</v>
          </cell>
        </row>
        <row r="3577">
          <cell r="A3577" t="str">
            <v>625E20000</v>
          </cell>
          <cell r="C3577" t="str">
            <v>EACH</v>
          </cell>
          <cell r="D3577" t="str">
            <v>PORTABLE WINCH DRIVE POWER UNIT</v>
          </cell>
          <cell r="F3577">
            <v>0</v>
          </cell>
          <cell r="G3577">
            <v>0</v>
          </cell>
        </row>
        <row r="3578">
          <cell r="A3578" t="str">
            <v>625E21000</v>
          </cell>
          <cell r="C3578" t="str">
            <v>EACH</v>
          </cell>
          <cell r="D3578" t="str">
            <v>LIGHT TOWER MAINTENANCE PLATFORM, TYPE A</v>
          </cell>
          <cell r="F3578">
            <v>0</v>
          </cell>
          <cell r="G3578">
            <v>0</v>
          </cell>
        </row>
        <row r="3579">
          <cell r="A3579" t="str">
            <v>625E21001</v>
          </cell>
          <cell r="C3579" t="str">
            <v>EACH</v>
          </cell>
          <cell r="D3579" t="str">
            <v>LIGHT TOWER MAINTENANCE PLATFORM, TYPE A, AS PER PLAN</v>
          </cell>
          <cell r="F3579">
            <v>0</v>
          </cell>
          <cell r="G3579">
            <v>0</v>
          </cell>
        </row>
        <row r="3580">
          <cell r="A3580" t="str">
            <v>625E21100</v>
          </cell>
          <cell r="C3580" t="str">
            <v>EACH</v>
          </cell>
          <cell r="D3580" t="str">
            <v>LIGHT TOWER MAINTENANCE PLATFORM, TYPE B</v>
          </cell>
          <cell r="F3580">
            <v>0</v>
          </cell>
          <cell r="G3580">
            <v>0</v>
          </cell>
        </row>
        <row r="3581">
          <cell r="A3581" t="str">
            <v>625E21101</v>
          </cell>
          <cell r="C3581" t="str">
            <v>EACH</v>
          </cell>
          <cell r="D3581" t="str">
            <v>LIGHT TOWER MAINTENANCE PLATFORM, TYPE B, AS PER PLAN</v>
          </cell>
          <cell r="F3581">
            <v>0</v>
          </cell>
          <cell r="G3581">
            <v>0</v>
          </cell>
        </row>
        <row r="3582">
          <cell r="A3582" t="str">
            <v>625E21200</v>
          </cell>
          <cell r="C3582" t="str">
            <v>EACH</v>
          </cell>
          <cell r="D3582" t="str">
            <v>LIGHT TOWER MAINTENANCE PLATFORM, TYPE C</v>
          </cell>
          <cell r="F3582">
            <v>0</v>
          </cell>
          <cell r="G3582">
            <v>0</v>
          </cell>
        </row>
        <row r="3583">
          <cell r="A3583" t="str">
            <v>625E21201</v>
          </cell>
          <cell r="C3583" t="str">
            <v>EACH</v>
          </cell>
          <cell r="D3583" t="str">
            <v>LIGHT TOWER MAINTENANCE PLATFORM, TYPE C, AS PER PLAN</v>
          </cell>
          <cell r="F3583">
            <v>0</v>
          </cell>
          <cell r="G3583">
            <v>0</v>
          </cell>
        </row>
        <row r="3584">
          <cell r="A3584" t="str">
            <v>625E21300</v>
          </cell>
          <cell r="C3584" t="str">
            <v>EACH</v>
          </cell>
          <cell r="D3584" t="str">
            <v>LIGHT TOWER MAINTENANCE PLATFORM, TYPE D</v>
          </cell>
          <cell r="F3584">
            <v>0</v>
          </cell>
          <cell r="G3584">
            <v>0</v>
          </cell>
        </row>
        <row r="3585">
          <cell r="A3585" t="str">
            <v>625E21301</v>
          </cell>
          <cell r="C3585" t="str">
            <v>EACH</v>
          </cell>
          <cell r="D3585" t="str">
            <v>LIGHT TOWER MAINTENANCE PLATFORM, TYPE D, AS PER PLAN</v>
          </cell>
          <cell r="F3585">
            <v>0</v>
          </cell>
          <cell r="G3585">
            <v>0</v>
          </cell>
        </row>
        <row r="3586">
          <cell r="A3586" t="str">
            <v>625E21400</v>
          </cell>
          <cell r="C3586" t="str">
            <v>EACH</v>
          </cell>
          <cell r="D3586" t="str">
            <v>LIGHT TOWER MAINTENANCE PLATFORM, MISC.</v>
          </cell>
          <cell r="F3586">
            <v>1</v>
          </cell>
          <cell r="G3586">
            <v>0</v>
          </cell>
        </row>
        <row r="3587">
          <cell r="A3587" t="str">
            <v>625E22900</v>
          </cell>
          <cell r="C3587" t="str">
            <v>FT</v>
          </cell>
          <cell r="D3587" t="str">
            <v>NO. 1/0 AWG 2400 VOLT DISTRIBUTION CABLE</v>
          </cell>
          <cell r="F3587">
            <v>0</v>
          </cell>
          <cell r="G3587">
            <v>0</v>
          </cell>
        </row>
        <row r="3588">
          <cell r="A3588" t="str">
            <v>625E22901</v>
          </cell>
          <cell r="C3588" t="str">
            <v>FT</v>
          </cell>
          <cell r="D3588" t="str">
            <v>NO. 1/0 AWG 2400 VOLT DISTRIBUTION CABLE, AS PER PLAN</v>
          </cell>
          <cell r="F3588">
            <v>0</v>
          </cell>
          <cell r="G3588">
            <v>0</v>
          </cell>
        </row>
        <row r="3589">
          <cell r="A3589" t="str">
            <v>625E22910</v>
          </cell>
          <cell r="C3589" t="str">
            <v>FT</v>
          </cell>
          <cell r="D3589" t="str">
            <v>NO. 2/0 AWG 2400 VOLT DISTRIBUTION CABLE</v>
          </cell>
          <cell r="F3589">
            <v>0</v>
          </cell>
          <cell r="G3589">
            <v>0</v>
          </cell>
        </row>
        <row r="3590">
          <cell r="A3590" t="str">
            <v>625E22990</v>
          </cell>
          <cell r="C3590" t="str">
            <v>FT</v>
          </cell>
          <cell r="D3590" t="str">
            <v>NO. 6 AWG 600 VOLT DISTRIBUTION CABLE</v>
          </cell>
          <cell r="F3590">
            <v>0</v>
          </cell>
          <cell r="G3590">
            <v>0</v>
          </cell>
        </row>
        <row r="3591">
          <cell r="A3591" t="str">
            <v>625E23000</v>
          </cell>
          <cell r="C3591" t="str">
            <v>FT</v>
          </cell>
          <cell r="D3591" t="str">
            <v>NO. 4 AWG 600 VOLT DISTRIBUTION CABLE</v>
          </cell>
          <cell r="F3591">
            <v>0</v>
          </cell>
          <cell r="G3591">
            <v>0</v>
          </cell>
        </row>
        <row r="3592">
          <cell r="A3592" t="str">
            <v>625E23001</v>
          </cell>
          <cell r="C3592" t="str">
            <v>FT</v>
          </cell>
          <cell r="D3592" t="str">
            <v>NO. 4 AWG 600 VOLT DISTRIBUTION CABLE, AS PER PLAN</v>
          </cell>
          <cell r="F3592">
            <v>0</v>
          </cell>
          <cell r="G3592">
            <v>0</v>
          </cell>
        </row>
        <row r="3593">
          <cell r="A3593" t="str">
            <v>625E23100</v>
          </cell>
          <cell r="C3593" t="str">
            <v>FT</v>
          </cell>
          <cell r="D3593" t="str">
            <v>NO. 2 AWG 600 VOLT DISTRIBUTION CABLE</v>
          </cell>
          <cell r="F3593">
            <v>0</v>
          </cell>
          <cell r="G3593">
            <v>0</v>
          </cell>
        </row>
        <row r="3594">
          <cell r="A3594" t="str">
            <v>625E23200</v>
          </cell>
          <cell r="C3594" t="str">
            <v>FT</v>
          </cell>
          <cell r="D3594" t="str">
            <v>NO. 4 AWG 2400 VOLT DISTRIBUTION CABLE</v>
          </cell>
          <cell r="F3594">
            <v>0</v>
          </cell>
          <cell r="G3594">
            <v>0</v>
          </cell>
        </row>
        <row r="3595">
          <cell r="A3595" t="str">
            <v>625E23201</v>
          </cell>
          <cell r="C3595" t="str">
            <v>FT</v>
          </cell>
          <cell r="D3595" t="str">
            <v>NO. 4 AWG 2400 VOLT DISTRIBUTION CABLE, AS PER PLAN</v>
          </cell>
          <cell r="F3595">
            <v>0</v>
          </cell>
          <cell r="G3595">
            <v>0</v>
          </cell>
        </row>
        <row r="3596">
          <cell r="A3596" t="str">
            <v>625E23300</v>
          </cell>
          <cell r="C3596" t="str">
            <v>FT</v>
          </cell>
          <cell r="D3596" t="str">
            <v>NO. 2 AWG 2400 VOLT DISTRIBUTION CABLE</v>
          </cell>
          <cell r="F3596">
            <v>0</v>
          </cell>
          <cell r="G3596">
            <v>0</v>
          </cell>
        </row>
        <row r="3597">
          <cell r="A3597" t="str">
            <v>625E23301</v>
          </cell>
          <cell r="C3597" t="str">
            <v>FT</v>
          </cell>
          <cell r="D3597" t="str">
            <v>NO. 2 AWG 2400 VOLT DISTRIBUTION CABLE, AS PER PLAN</v>
          </cell>
          <cell r="F3597">
            <v>0</v>
          </cell>
          <cell r="G3597">
            <v>0</v>
          </cell>
        </row>
        <row r="3598">
          <cell r="A3598" t="str">
            <v>625E23302</v>
          </cell>
          <cell r="C3598" t="str">
            <v>FT</v>
          </cell>
          <cell r="D3598" t="str">
            <v>NO. 6 AWG 2400 VOLT DISTRIBUTION CABLE</v>
          </cell>
          <cell r="F3598">
            <v>0</v>
          </cell>
          <cell r="G3598">
            <v>0</v>
          </cell>
        </row>
        <row r="3599">
          <cell r="A3599" t="str">
            <v>625E23304</v>
          </cell>
          <cell r="C3599" t="str">
            <v>FT</v>
          </cell>
          <cell r="D3599" t="str">
            <v>NO. 8 AWG 600 VOLT DISTRIBUTION CABLE</v>
          </cell>
          <cell r="F3599">
            <v>0</v>
          </cell>
          <cell r="G3599">
            <v>0</v>
          </cell>
        </row>
        <row r="3600">
          <cell r="A3600" t="str">
            <v>625E23305</v>
          </cell>
          <cell r="C3600" t="str">
            <v>FT</v>
          </cell>
          <cell r="D3600" t="str">
            <v>NO. 8 AWG 600 VOLT DISTRIBUTION CABLE, AS PER PLAN</v>
          </cell>
          <cell r="F3600">
            <v>0</v>
          </cell>
          <cell r="G3600">
            <v>0</v>
          </cell>
        </row>
        <row r="3601">
          <cell r="A3601" t="str">
            <v>625E23306</v>
          </cell>
          <cell r="C3601" t="str">
            <v>FT</v>
          </cell>
          <cell r="D3601" t="str">
            <v>NO. 10 AWG 600 VOLT DISTRIBUTION CABLE</v>
          </cell>
          <cell r="F3601">
            <v>0</v>
          </cell>
          <cell r="G3601">
            <v>0</v>
          </cell>
        </row>
        <row r="3602">
          <cell r="A3602" t="str">
            <v>625E23307</v>
          </cell>
          <cell r="C3602" t="str">
            <v>FT</v>
          </cell>
          <cell r="D3602" t="str">
            <v>NO. 10 AWG 600 VOLT DISTRIBUTION CABLE, AS PER PLAN</v>
          </cell>
          <cell r="F3602">
            <v>0</v>
          </cell>
          <cell r="G3602">
            <v>0</v>
          </cell>
        </row>
        <row r="3603">
          <cell r="A3603" t="str">
            <v>625E23308</v>
          </cell>
          <cell r="C3603" t="str">
            <v>FT</v>
          </cell>
          <cell r="D3603" t="str">
            <v>DISTRIBUTION CABLE, MISC.:</v>
          </cell>
          <cell r="F3603">
            <v>1</v>
          </cell>
          <cell r="G3603">
            <v>0</v>
          </cell>
        </row>
        <row r="3604">
          <cell r="A3604" t="str">
            <v>625E23310</v>
          </cell>
          <cell r="C3604" t="str">
            <v>FT</v>
          </cell>
          <cell r="D3604" t="str">
            <v>NO. 14 AWG 600 VOLT DISTRIBUTION CABLE</v>
          </cell>
          <cell r="F3604">
            <v>0</v>
          </cell>
          <cell r="G3604">
            <v>0</v>
          </cell>
        </row>
        <row r="3605">
          <cell r="A3605" t="str">
            <v>625E23400</v>
          </cell>
          <cell r="C3605" t="str">
            <v>FT</v>
          </cell>
          <cell r="D3605" t="str">
            <v>NO. 10 AWG POLE AND BRACKET CABLE</v>
          </cell>
          <cell r="F3605">
            <v>0</v>
          </cell>
          <cell r="G3605">
            <v>0</v>
          </cell>
        </row>
        <row r="3606">
          <cell r="A3606" t="str">
            <v>625E23401</v>
          </cell>
          <cell r="C3606" t="str">
            <v>FT</v>
          </cell>
          <cell r="D3606" t="str">
            <v>NO. 10 AWG POLE AND BRACKET CABLE, AS PER PLAN</v>
          </cell>
          <cell r="F3606">
            <v>0</v>
          </cell>
          <cell r="G3606">
            <v>0</v>
          </cell>
        </row>
        <row r="3607">
          <cell r="A3607" t="str">
            <v>625E23410</v>
          </cell>
          <cell r="C3607" t="str">
            <v>FT</v>
          </cell>
          <cell r="D3607" t="str">
            <v>NO. 12 AWG POLE AND BRACKET CABLE</v>
          </cell>
          <cell r="F3607">
            <v>0</v>
          </cell>
          <cell r="G3607">
            <v>0</v>
          </cell>
        </row>
        <row r="3608">
          <cell r="A3608" t="str">
            <v>625E23900</v>
          </cell>
          <cell r="C3608" t="str">
            <v>FT</v>
          </cell>
          <cell r="D3608" t="str">
            <v>1-1/2" DUCT CABLE WITH TWO NO. 6 AWG 2400 VOLT CABLES</v>
          </cell>
          <cell r="F3608">
            <v>0</v>
          </cell>
          <cell r="G3608" t="str">
            <v>ONLY FOR EXISTING 2C CIRCUITS</v>
          </cell>
        </row>
        <row r="3609">
          <cell r="A3609" t="str">
            <v>625E24000</v>
          </cell>
          <cell r="C3609" t="str">
            <v>FT</v>
          </cell>
          <cell r="D3609" t="str">
            <v>1-1/2" DUCT CABLE WITH TWO NO. 4 AWG 600 VOLT CABLES</v>
          </cell>
          <cell r="F3609">
            <v>0</v>
          </cell>
          <cell r="G3609" t="str">
            <v>ONLY FOR EXISTING 2C CIRCUITS</v>
          </cell>
        </row>
        <row r="3610">
          <cell r="A3610" t="str">
            <v>625E24100</v>
          </cell>
          <cell r="C3610" t="str">
            <v>FT</v>
          </cell>
          <cell r="D3610" t="str">
            <v>1-1/2" DUCT CABLE WITH TWO NO. 4 AWG 2400 VOLT CABLES</v>
          </cell>
          <cell r="F3610">
            <v>0</v>
          </cell>
          <cell r="G3610" t="str">
            <v>ONLY FOR EXISTING 2C CIRCUITS</v>
          </cell>
        </row>
        <row r="3611">
          <cell r="A3611" t="str">
            <v>625E24101</v>
          </cell>
          <cell r="C3611" t="str">
            <v>FT</v>
          </cell>
          <cell r="D3611" t="str">
            <v>1-1/2" DUCT CABLE WITH TWO NO. 4 AWG 2400 VOLT CABLES, AS PER PLAN</v>
          </cell>
          <cell r="F3611">
            <v>0</v>
          </cell>
          <cell r="G3611" t="str">
            <v>ONLY FOR EXISTING 2C CIRCUITS</v>
          </cell>
        </row>
        <row r="3612">
          <cell r="A3612" t="str">
            <v>625E24200</v>
          </cell>
          <cell r="C3612" t="str">
            <v>FT</v>
          </cell>
          <cell r="D3612" t="str">
            <v>1-1/2" DUCT CABLE WITH TWO NO. 2 AWG 600 VOLT CABLES</v>
          </cell>
          <cell r="F3612">
            <v>0</v>
          </cell>
          <cell r="G3612" t="str">
            <v>ONLY FOR EXISTING 2C CIRCUITS</v>
          </cell>
        </row>
        <row r="3613">
          <cell r="A3613" t="str">
            <v>625E24201</v>
          </cell>
          <cell r="C3613" t="str">
            <v>FT</v>
          </cell>
          <cell r="D3613" t="str">
            <v>1-1/2" DUCT CABLE WITH TWO NO. 2 AWG 600 VOLT CABLES, AS PER PLAN</v>
          </cell>
          <cell r="F3613">
            <v>0</v>
          </cell>
          <cell r="G3613" t="str">
            <v>ONLY FOR EXISTING 2C CIRCUITS</v>
          </cell>
        </row>
        <row r="3614">
          <cell r="A3614" t="str">
            <v>625E24300</v>
          </cell>
          <cell r="C3614" t="str">
            <v>FT</v>
          </cell>
          <cell r="D3614" t="str">
            <v>1-1/2" DUCT CABLE WITH TWO NO. 2 AWG 2400 VOLT CABLES</v>
          </cell>
          <cell r="F3614">
            <v>0</v>
          </cell>
          <cell r="G3614" t="str">
            <v>ONLY FOR EXISTING 2C CIRCUITS</v>
          </cell>
        </row>
        <row r="3615">
          <cell r="A3615" t="str">
            <v>625E24301</v>
          </cell>
          <cell r="C3615" t="str">
            <v>FT</v>
          </cell>
          <cell r="D3615" t="str">
            <v>1-1/2" DUCT CABLE WITH TWO NO. 2 AWG 2400 VOLT CABLES, AS PER PLAN</v>
          </cell>
          <cell r="F3615">
            <v>0</v>
          </cell>
          <cell r="G3615" t="str">
            <v>ONLY FOR EXISTING 2C CIRCUITS</v>
          </cell>
        </row>
        <row r="3616">
          <cell r="A3616" t="str">
            <v>625E24310</v>
          </cell>
          <cell r="C3616" t="str">
            <v>FT</v>
          </cell>
          <cell r="D3616" t="str">
            <v>1-1/2" DUCT CABLE WITH TWO NO. 1/0 AWG 2400 VOLT CABLES</v>
          </cell>
          <cell r="F3616">
            <v>0</v>
          </cell>
          <cell r="G3616" t="str">
            <v>ONLY FOR EXISTING 2C CIRCUITS</v>
          </cell>
        </row>
        <row r="3617">
          <cell r="A3617" t="str">
            <v>625E24311</v>
          </cell>
          <cell r="C3617" t="str">
            <v>FT</v>
          </cell>
          <cell r="D3617" t="str">
            <v>1-1/2" DUCT CABLE WITH TWO NO. 1/0 AWG 2400 VOLT CABLES, AS PER PLAN</v>
          </cell>
          <cell r="F3617">
            <v>0</v>
          </cell>
          <cell r="G3617" t="str">
            <v>ONLY FOR EXISTING 2C CIRCUITS</v>
          </cell>
        </row>
        <row r="3618">
          <cell r="A3618" t="str">
            <v>625E24314</v>
          </cell>
          <cell r="C3618" t="str">
            <v>FT</v>
          </cell>
          <cell r="D3618" t="str">
            <v>1-1/2" DUCT CABLE WITH THREE NO. 1/0 AWG 2400 VOLT CABLES</v>
          </cell>
          <cell r="F3618">
            <v>0</v>
          </cell>
          <cell r="G3618">
            <v>0</v>
          </cell>
        </row>
        <row r="3619">
          <cell r="A3619" t="str">
            <v>625E24315</v>
          </cell>
          <cell r="C3619" t="str">
            <v>FT</v>
          </cell>
          <cell r="D3619" t="str">
            <v>1-1/2" DUCT CABLE WITH THREE NO. 1/0 AWG 2400 VOLT CABLES, AS PER PLAN</v>
          </cell>
          <cell r="F3619">
            <v>0</v>
          </cell>
          <cell r="G3619">
            <v>0</v>
          </cell>
        </row>
        <row r="3620">
          <cell r="A3620" t="str">
            <v>625E24320</v>
          </cell>
          <cell r="C3620" t="str">
            <v>FT</v>
          </cell>
          <cell r="D3620" t="str">
            <v>1-1/2" DUCT CABLE WITH THREE NO. 4 AWG 2400 VOLT CABLES</v>
          </cell>
          <cell r="F3620">
            <v>0</v>
          </cell>
          <cell r="G3620">
            <v>0</v>
          </cell>
        </row>
        <row r="3621">
          <cell r="A3621" t="str">
            <v>625E24321</v>
          </cell>
          <cell r="C3621" t="str">
            <v>FT</v>
          </cell>
          <cell r="D3621" t="str">
            <v>1-1/2" DUCT CABLE WITH THREE NO. 4 AWG 2400 VOLT CABLES, AS PER PLAN</v>
          </cell>
          <cell r="F3621">
            <v>0</v>
          </cell>
          <cell r="G3621">
            <v>0</v>
          </cell>
        </row>
        <row r="3622">
          <cell r="A3622" t="str">
            <v>625E24324</v>
          </cell>
          <cell r="C3622" t="str">
            <v>FT</v>
          </cell>
          <cell r="D3622" t="str">
            <v>1-1/2" DUCT CABLE WITH THREE NO. 6 AWG 2400 VOLT CABLES</v>
          </cell>
          <cell r="F3622">
            <v>0</v>
          </cell>
          <cell r="G3622">
            <v>0</v>
          </cell>
        </row>
        <row r="3623">
          <cell r="A3623" t="str">
            <v>625E24330</v>
          </cell>
          <cell r="C3623" t="str">
            <v>FT</v>
          </cell>
          <cell r="D3623" t="str">
            <v>1-1/2" DUCT CABLE WITH THREE NO. 2 AWG 2400 VOLT CABLES</v>
          </cell>
          <cell r="F3623">
            <v>0</v>
          </cell>
          <cell r="G3623">
            <v>0</v>
          </cell>
        </row>
        <row r="3624">
          <cell r="A3624" t="str">
            <v>625E24331</v>
          </cell>
          <cell r="C3624" t="str">
            <v>FT</v>
          </cell>
          <cell r="D3624" t="str">
            <v>1-1/2" DUCT CABLE WITH THREE NO. 2 AWG 2400 VOLT CABLES, AS PER PLAN</v>
          </cell>
          <cell r="F3624">
            <v>0</v>
          </cell>
          <cell r="G3624">
            <v>0</v>
          </cell>
        </row>
        <row r="3625">
          <cell r="A3625" t="str">
            <v>625E24350</v>
          </cell>
          <cell r="C3625" t="str">
            <v>FT</v>
          </cell>
          <cell r="D3625" t="str">
            <v>1-1/2" DUCT CABLE WITH FOUR NO. 4 AWG 2400 VOLT CABLES</v>
          </cell>
          <cell r="F3625">
            <v>0</v>
          </cell>
          <cell r="G3625">
            <v>0</v>
          </cell>
        </row>
        <row r="3626">
          <cell r="A3626" t="str">
            <v>625E24351</v>
          </cell>
          <cell r="C3626" t="str">
            <v>FT</v>
          </cell>
          <cell r="D3626" t="str">
            <v>1-1/2" DUCT CABLE WITH FOUR NO. 4 AWG 2400 VOLT CABLES, AS PER PLAN</v>
          </cell>
          <cell r="F3626">
            <v>0</v>
          </cell>
          <cell r="G3626">
            <v>0</v>
          </cell>
        </row>
        <row r="3627">
          <cell r="A3627" t="str">
            <v>625E24400</v>
          </cell>
          <cell r="C3627" t="str">
            <v>FT</v>
          </cell>
          <cell r="D3627" t="str">
            <v>DUCT CABLE, MISC.:</v>
          </cell>
          <cell r="F3627">
            <v>1</v>
          </cell>
          <cell r="G3627">
            <v>1</v>
          </cell>
        </row>
        <row r="3628">
          <cell r="A3628" t="str">
            <v>625E25000</v>
          </cell>
          <cell r="C3628" t="str">
            <v>FT</v>
          </cell>
          <cell r="D3628" t="str">
            <v>CONDUIT, 3/4", 725.04</v>
          </cell>
          <cell r="F3628">
            <v>0</v>
          </cell>
          <cell r="G3628">
            <v>0</v>
          </cell>
        </row>
        <row r="3629">
          <cell r="A3629" t="str">
            <v>625E25001</v>
          </cell>
          <cell r="C3629" t="str">
            <v>FT</v>
          </cell>
          <cell r="D3629" t="str">
            <v>CONDUIT, 3/4", 725.04, AS PER PLAN</v>
          </cell>
          <cell r="F3629">
            <v>0</v>
          </cell>
          <cell r="G3629">
            <v>0</v>
          </cell>
        </row>
        <row r="3630">
          <cell r="A3630" t="str">
            <v>625E25010</v>
          </cell>
          <cell r="C3630" t="str">
            <v>FT</v>
          </cell>
          <cell r="D3630" t="str">
            <v>CONDUIT, 3/4", 725.05</v>
          </cell>
          <cell r="F3630">
            <v>0</v>
          </cell>
          <cell r="G3630">
            <v>0</v>
          </cell>
        </row>
        <row r="3631">
          <cell r="A3631" t="str">
            <v>625E25011</v>
          </cell>
          <cell r="C3631" t="str">
            <v>FT</v>
          </cell>
          <cell r="D3631" t="str">
            <v>CONDUIT, 3/4", 725.05, AS PER PLAN</v>
          </cell>
          <cell r="F3631">
            <v>0</v>
          </cell>
          <cell r="G3631">
            <v>0</v>
          </cell>
        </row>
        <row r="3632">
          <cell r="A3632" t="str">
            <v>625E25012</v>
          </cell>
          <cell r="C3632" t="str">
            <v>FT</v>
          </cell>
          <cell r="D3632" t="str">
            <v>CONDUIT, 3/4", 725.051</v>
          </cell>
          <cell r="F3632">
            <v>0</v>
          </cell>
          <cell r="G3632">
            <v>0</v>
          </cell>
        </row>
        <row r="3633">
          <cell r="A3633" t="str">
            <v>625E25013</v>
          </cell>
          <cell r="C3633" t="str">
            <v>FT</v>
          </cell>
          <cell r="D3633" t="str">
            <v>CONDUIT, 3/4", 725.051, AS PER PLAN</v>
          </cell>
          <cell r="F3633">
            <v>0</v>
          </cell>
          <cell r="G3633">
            <v>0</v>
          </cell>
        </row>
        <row r="3634">
          <cell r="A3634" t="str">
            <v>625E25014</v>
          </cell>
          <cell r="C3634" t="str">
            <v>FT</v>
          </cell>
          <cell r="D3634" t="str">
            <v>CONDUIT, 3/4", 725.052</v>
          </cell>
          <cell r="F3634">
            <v>0</v>
          </cell>
          <cell r="G3634">
            <v>0</v>
          </cell>
        </row>
        <row r="3635">
          <cell r="A3635" t="str">
            <v>625E25015</v>
          </cell>
          <cell r="C3635" t="str">
            <v>FT</v>
          </cell>
          <cell r="D3635" t="str">
            <v>CONDUIT, 3/4", 725.052, AS PER PLAN</v>
          </cell>
          <cell r="F3635">
            <v>0</v>
          </cell>
          <cell r="G3635">
            <v>0</v>
          </cell>
        </row>
        <row r="3636">
          <cell r="A3636" t="str">
            <v>625E25100</v>
          </cell>
          <cell r="C3636" t="str">
            <v>FT</v>
          </cell>
          <cell r="D3636" t="str">
            <v>CONDUIT, 1", 725.04</v>
          </cell>
          <cell r="F3636">
            <v>0</v>
          </cell>
          <cell r="G3636">
            <v>0</v>
          </cell>
        </row>
        <row r="3637">
          <cell r="A3637" t="str">
            <v>625E25101</v>
          </cell>
          <cell r="C3637" t="str">
            <v>FT</v>
          </cell>
          <cell r="D3637" t="str">
            <v>CONDUIT, 1", 725.04, AS PER PLAN</v>
          </cell>
          <cell r="F3637">
            <v>0</v>
          </cell>
          <cell r="G3637">
            <v>0</v>
          </cell>
        </row>
        <row r="3638">
          <cell r="A3638" t="str">
            <v>625E25102</v>
          </cell>
          <cell r="C3638" t="str">
            <v>FT</v>
          </cell>
          <cell r="D3638" t="str">
            <v>CONDUIT, 1", 725.05</v>
          </cell>
          <cell r="F3638">
            <v>0</v>
          </cell>
          <cell r="G3638">
            <v>0</v>
          </cell>
        </row>
        <row r="3639">
          <cell r="A3639" t="str">
            <v>625E25103</v>
          </cell>
          <cell r="C3639" t="str">
            <v>FT</v>
          </cell>
          <cell r="D3639" t="str">
            <v>CONDUIT, 1", 725.05, AS PER PLAN</v>
          </cell>
          <cell r="F3639">
            <v>0</v>
          </cell>
          <cell r="G3639">
            <v>0</v>
          </cell>
        </row>
        <row r="3640">
          <cell r="A3640" t="str">
            <v>625E25104</v>
          </cell>
          <cell r="C3640" t="str">
            <v>FT</v>
          </cell>
          <cell r="D3640" t="str">
            <v>CONDUIT, 1", 725.051</v>
          </cell>
          <cell r="F3640">
            <v>0</v>
          </cell>
          <cell r="G3640">
            <v>0</v>
          </cell>
        </row>
        <row r="3641">
          <cell r="A3641" t="str">
            <v>625E25105</v>
          </cell>
          <cell r="C3641" t="str">
            <v>FT</v>
          </cell>
          <cell r="D3641" t="str">
            <v>CONDUIT, 1", 725.051, AS PER PLAN</v>
          </cell>
          <cell r="F3641">
            <v>0</v>
          </cell>
          <cell r="G3641">
            <v>0</v>
          </cell>
        </row>
        <row r="3642">
          <cell r="A3642" t="str">
            <v>625E25106</v>
          </cell>
          <cell r="C3642" t="str">
            <v>FT</v>
          </cell>
          <cell r="D3642" t="str">
            <v>CONDUIT, 1", 725.052</v>
          </cell>
          <cell r="F3642">
            <v>0</v>
          </cell>
          <cell r="G3642">
            <v>0</v>
          </cell>
        </row>
        <row r="3643">
          <cell r="A3643" t="str">
            <v>625E25107</v>
          </cell>
          <cell r="C3643" t="str">
            <v>FT</v>
          </cell>
          <cell r="D3643" t="str">
            <v>CONDUIT, 1", 725.052, AS PER PLAN</v>
          </cell>
          <cell r="F3643">
            <v>0</v>
          </cell>
          <cell r="G3643">
            <v>0</v>
          </cell>
        </row>
        <row r="3644">
          <cell r="A3644" t="str">
            <v>625E25200</v>
          </cell>
          <cell r="C3644" t="str">
            <v>FT</v>
          </cell>
          <cell r="D3644" t="str">
            <v>CONDUIT, 1-1/4", 725.04</v>
          </cell>
          <cell r="F3644">
            <v>0</v>
          </cell>
          <cell r="G3644">
            <v>0</v>
          </cell>
        </row>
        <row r="3645">
          <cell r="A3645" t="str">
            <v>625E25201</v>
          </cell>
          <cell r="C3645" t="str">
            <v>FT</v>
          </cell>
          <cell r="D3645" t="str">
            <v>CONDUIT, 1-1/4", 725.04, AS PER PLAN</v>
          </cell>
          <cell r="F3645">
            <v>0</v>
          </cell>
          <cell r="G3645">
            <v>0</v>
          </cell>
        </row>
        <row r="3646">
          <cell r="A3646" t="str">
            <v>625E25202</v>
          </cell>
          <cell r="C3646" t="str">
            <v>FT</v>
          </cell>
          <cell r="D3646" t="str">
            <v>CONDUIT, 1-1/4", 725.05</v>
          </cell>
          <cell r="F3646">
            <v>0</v>
          </cell>
          <cell r="G3646">
            <v>0</v>
          </cell>
        </row>
        <row r="3647">
          <cell r="A3647" t="str">
            <v>625E25203</v>
          </cell>
          <cell r="C3647" t="str">
            <v>FT</v>
          </cell>
          <cell r="D3647" t="str">
            <v>CONDUIT, 1-1/4", 725.05, AS PER PLAN</v>
          </cell>
          <cell r="F3647">
            <v>0</v>
          </cell>
          <cell r="G3647">
            <v>0</v>
          </cell>
        </row>
        <row r="3648">
          <cell r="A3648" t="str">
            <v>625E25204</v>
          </cell>
          <cell r="C3648" t="str">
            <v>FT</v>
          </cell>
          <cell r="D3648" t="str">
            <v>CONDUIT, 1-1/4", 725.051</v>
          </cell>
          <cell r="F3648">
            <v>0</v>
          </cell>
          <cell r="G3648">
            <v>0</v>
          </cell>
        </row>
        <row r="3649">
          <cell r="A3649" t="str">
            <v>625E25205</v>
          </cell>
          <cell r="C3649" t="str">
            <v>FT</v>
          </cell>
          <cell r="D3649" t="str">
            <v>CONDUIT, 1-1/4", 725.051, AS PER PLAN</v>
          </cell>
          <cell r="F3649">
            <v>0</v>
          </cell>
          <cell r="G3649">
            <v>0</v>
          </cell>
        </row>
        <row r="3650">
          <cell r="A3650" t="str">
            <v>625E25206</v>
          </cell>
          <cell r="C3650" t="str">
            <v>FT</v>
          </cell>
          <cell r="D3650" t="str">
            <v>CONDUIT, 1-1/4", 725.052</v>
          </cell>
          <cell r="F3650">
            <v>0</v>
          </cell>
          <cell r="G3650">
            <v>0</v>
          </cell>
        </row>
        <row r="3651">
          <cell r="A3651" t="str">
            <v>625E25207</v>
          </cell>
          <cell r="C3651" t="str">
            <v>FT</v>
          </cell>
          <cell r="D3651" t="str">
            <v>CONDUIT, 1-1/4", 725.052, AS PER PLAN</v>
          </cell>
          <cell r="F3651">
            <v>0</v>
          </cell>
          <cell r="G3651">
            <v>0</v>
          </cell>
        </row>
        <row r="3652">
          <cell r="A3652" t="str">
            <v>625E25300</v>
          </cell>
          <cell r="C3652" t="str">
            <v>FT</v>
          </cell>
          <cell r="D3652" t="str">
            <v>CONDUIT, 1-1/2", 725.04</v>
          </cell>
          <cell r="F3652">
            <v>0</v>
          </cell>
          <cell r="G3652">
            <v>0</v>
          </cell>
        </row>
        <row r="3653">
          <cell r="A3653" t="str">
            <v>625E25301</v>
          </cell>
          <cell r="C3653" t="str">
            <v>FT</v>
          </cell>
          <cell r="D3653" t="str">
            <v>CONDUIT, 1-1/2", 725.04, AS PER PLAN</v>
          </cell>
          <cell r="F3653">
            <v>0</v>
          </cell>
          <cell r="G3653">
            <v>0</v>
          </cell>
        </row>
        <row r="3654">
          <cell r="A3654" t="str">
            <v>625E25302</v>
          </cell>
          <cell r="C3654" t="str">
            <v>FT</v>
          </cell>
          <cell r="D3654" t="str">
            <v>CONDUIT, 1-1/2", 725.05</v>
          </cell>
          <cell r="F3654">
            <v>0</v>
          </cell>
          <cell r="G3654">
            <v>0</v>
          </cell>
        </row>
        <row r="3655">
          <cell r="A3655" t="str">
            <v>625E25303</v>
          </cell>
          <cell r="C3655" t="str">
            <v>FT</v>
          </cell>
          <cell r="D3655" t="str">
            <v>CONDUIT, 1-1/2", 725.05, AS PER PLAN</v>
          </cell>
          <cell r="F3655">
            <v>0</v>
          </cell>
          <cell r="G3655">
            <v>0</v>
          </cell>
        </row>
        <row r="3656">
          <cell r="A3656" t="str">
            <v>625E25304</v>
          </cell>
          <cell r="C3656" t="str">
            <v>FT</v>
          </cell>
          <cell r="D3656" t="str">
            <v>CONDUIT, 1-1/2", 725.051</v>
          </cell>
          <cell r="F3656">
            <v>0</v>
          </cell>
          <cell r="G3656">
            <v>0</v>
          </cell>
        </row>
        <row r="3657">
          <cell r="A3657" t="str">
            <v>625E25305</v>
          </cell>
          <cell r="C3657" t="str">
            <v>FT</v>
          </cell>
          <cell r="D3657" t="str">
            <v>CONDUIT, 1-1/2", 725.051, AS PER PLAN</v>
          </cell>
          <cell r="F3657">
            <v>0</v>
          </cell>
          <cell r="G3657">
            <v>0</v>
          </cell>
        </row>
        <row r="3658">
          <cell r="A3658" t="str">
            <v>625E25306</v>
          </cell>
          <cell r="C3658" t="str">
            <v>FT</v>
          </cell>
          <cell r="D3658" t="str">
            <v>CONDUIT, 1-1/2", 725.052</v>
          </cell>
          <cell r="F3658">
            <v>0</v>
          </cell>
          <cell r="G3658">
            <v>0</v>
          </cell>
        </row>
        <row r="3659">
          <cell r="A3659" t="str">
            <v>625E25307</v>
          </cell>
          <cell r="C3659" t="str">
            <v>FT</v>
          </cell>
          <cell r="D3659" t="str">
            <v>CONDUIT, 1-1/2", 725.052, AS PER PLAN</v>
          </cell>
          <cell r="F3659">
            <v>0</v>
          </cell>
          <cell r="G3659">
            <v>0</v>
          </cell>
        </row>
        <row r="3660">
          <cell r="A3660" t="str">
            <v>625E25400</v>
          </cell>
          <cell r="C3660" t="str">
            <v>FT</v>
          </cell>
          <cell r="D3660" t="str">
            <v>CONDUIT, 2", 725.04</v>
          </cell>
          <cell r="F3660">
            <v>0</v>
          </cell>
          <cell r="G3660">
            <v>0</v>
          </cell>
        </row>
        <row r="3661">
          <cell r="A3661" t="str">
            <v>625E25401</v>
          </cell>
          <cell r="C3661" t="str">
            <v>FT</v>
          </cell>
          <cell r="D3661" t="str">
            <v>CONDUIT, 2", 725.04, AS PER PLAN</v>
          </cell>
          <cell r="F3661">
            <v>0</v>
          </cell>
          <cell r="G3661">
            <v>0</v>
          </cell>
        </row>
        <row r="3662">
          <cell r="A3662" t="str">
            <v>625E25402</v>
          </cell>
          <cell r="C3662" t="str">
            <v>FT</v>
          </cell>
          <cell r="D3662" t="str">
            <v>CONDUIT, 2", 725.05</v>
          </cell>
          <cell r="F3662">
            <v>0</v>
          </cell>
          <cell r="G3662">
            <v>0</v>
          </cell>
        </row>
        <row r="3663">
          <cell r="A3663" t="str">
            <v>625E25403</v>
          </cell>
          <cell r="C3663" t="str">
            <v>FT</v>
          </cell>
          <cell r="D3663" t="str">
            <v>CONDUIT, 2", 725.05, AS PER PLAN</v>
          </cell>
          <cell r="F3663">
            <v>0</v>
          </cell>
          <cell r="G3663">
            <v>0</v>
          </cell>
        </row>
        <row r="3664">
          <cell r="A3664" t="str">
            <v>625E25404</v>
          </cell>
          <cell r="C3664" t="str">
            <v>FT</v>
          </cell>
          <cell r="D3664" t="str">
            <v>CONDUIT, 2-1/2", 725.04</v>
          </cell>
          <cell r="F3664">
            <v>0</v>
          </cell>
          <cell r="G3664">
            <v>0</v>
          </cell>
        </row>
        <row r="3665">
          <cell r="A3665" t="str">
            <v>625E25405</v>
          </cell>
          <cell r="C3665" t="str">
            <v>FT</v>
          </cell>
          <cell r="D3665" t="str">
            <v>CONDUIT, 2-1/2", 725.04, AS PER PLAN</v>
          </cell>
          <cell r="F3665">
            <v>0</v>
          </cell>
          <cell r="G3665">
            <v>0</v>
          </cell>
        </row>
        <row r="3666">
          <cell r="A3666" t="str">
            <v>625E25406</v>
          </cell>
          <cell r="C3666" t="str">
            <v>FT</v>
          </cell>
          <cell r="D3666" t="str">
            <v>CONDUIT, 2-1/2", 725.05</v>
          </cell>
          <cell r="F3666">
            <v>0</v>
          </cell>
          <cell r="G3666">
            <v>0</v>
          </cell>
        </row>
        <row r="3667">
          <cell r="A3667" t="str">
            <v>625E25407</v>
          </cell>
          <cell r="C3667" t="str">
            <v>FT</v>
          </cell>
          <cell r="D3667" t="str">
            <v>CONDUIT, 2-1/2", 725.05, AS PER PLAN</v>
          </cell>
          <cell r="F3667">
            <v>0</v>
          </cell>
          <cell r="G3667">
            <v>0</v>
          </cell>
        </row>
        <row r="3668">
          <cell r="A3668" t="str">
            <v>625E25408</v>
          </cell>
          <cell r="C3668" t="str">
            <v>FT</v>
          </cell>
          <cell r="D3668" t="str">
            <v>CONDUIT, 2", 725.051</v>
          </cell>
          <cell r="F3668">
            <v>0</v>
          </cell>
          <cell r="G3668">
            <v>0</v>
          </cell>
        </row>
        <row r="3669">
          <cell r="A3669" t="str">
            <v>625E25409</v>
          </cell>
          <cell r="C3669" t="str">
            <v>FT</v>
          </cell>
          <cell r="D3669" t="str">
            <v>CONDUIT, 2", 725.051, AS PER PLAN</v>
          </cell>
          <cell r="F3669">
            <v>0</v>
          </cell>
          <cell r="G3669">
            <v>0</v>
          </cell>
        </row>
        <row r="3670">
          <cell r="A3670" t="str">
            <v>625E25410</v>
          </cell>
          <cell r="C3670" t="str">
            <v>FT</v>
          </cell>
          <cell r="D3670" t="str">
            <v>CONDUIT, 2", 725.052</v>
          </cell>
          <cell r="F3670">
            <v>0</v>
          </cell>
          <cell r="G3670">
            <v>0</v>
          </cell>
        </row>
        <row r="3671">
          <cell r="A3671" t="str">
            <v>625E25411</v>
          </cell>
          <cell r="C3671" t="str">
            <v>FT</v>
          </cell>
          <cell r="D3671" t="str">
            <v>CONDUIT, 2", 725.052, AS PER PLAN</v>
          </cell>
          <cell r="F3671">
            <v>0</v>
          </cell>
          <cell r="G3671">
            <v>0</v>
          </cell>
        </row>
        <row r="3672">
          <cell r="A3672" t="str">
            <v>625E25412</v>
          </cell>
          <cell r="C3672" t="str">
            <v>FT</v>
          </cell>
          <cell r="D3672" t="str">
            <v>CONDUIT, 2-1/2", 725.051</v>
          </cell>
          <cell r="F3672">
            <v>0</v>
          </cell>
          <cell r="G3672">
            <v>0</v>
          </cell>
        </row>
        <row r="3673">
          <cell r="A3673" t="str">
            <v>625E25413</v>
          </cell>
          <cell r="C3673" t="str">
            <v>FT</v>
          </cell>
          <cell r="D3673" t="str">
            <v>CONDUIT, 2-1/2", 725.051, AS PER PLAN</v>
          </cell>
          <cell r="F3673">
            <v>0</v>
          </cell>
          <cell r="G3673">
            <v>0</v>
          </cell>
        </row>
        <row r="3674">
          <cell r="A3674" t="str">
            <v>625E25414</v>
          </cell>
          <cell r="C3674" t="str">
            <v>FT</v>
          </cell>
          <cell r="D3674" t="str">
            <v>CONDUIT, 2-1/2", 725.052</v>
          </cell>
          <cell r="F3674">
            <v>0</v>
          </cell>
          <cell r="G3674">
            <v>0</v>
          </cell>
        </row>
        <row r="3675">
          <cell r="A3675" t="str">
            <v>625E25415</v>
          </cell>
          <cell r="C3675" t="str">
            <v>FT</v>
          </cell>
          <cell r="D3675" t="str">
            <v>CONDUIT, 2-1/2", 725.052, AS PER PLAN</v>
          </cell>
          <cell r="F3675">
            <v>0</v>
          </cell>
          <cell r="G3675">
            <v>0</v>
          </cell>
        </row>
        <row r="3676">
          <cell r="A3676" t="str">
            <v>625E25500</v>
          </cell>
          <cell r="C3676" t="str">
            <v>FT</v>
          </cell>
          <cell r="D3676" t="str">
            <v>CONDUIT, 3", 725.04</v>
          </cell>
          <cell r="F3676">
            <v>0</v>
          </cell>
          <cell r="G3676">
            <v>0</v>
          </cell>
        </row>
        <row r="3677">
          <cell r="A3677" t="str">
            <v>625E25501</v>
          </cell>
          <cell r="C3677" t="str">
            <v>FT</v>
          </cell>
          <cell r="D3677" t="str">
            <v>CONDUIT, 3", 725.04, AS PER PLAN</v>
          </cell>
          <cell r="F3677">
            <v>0</v>
          </cell>
          <cell r="G3677">
            <v>0</v>
          </cell>
        </row>
        <row r="3678">
          <cell r="A3678" t="str">
            <v>625E25502</v>
          </cell>
          <cell r="C3678" t="str">
            <v>FT</v>
          </cell>
          <cell r="D3678" t="str">
            <v>CONDUIT, 3", 725.05</v>
          </cell>
          <cell r="F3678">
            <v>0</v>
          </cell>
          <cell r="G3678">
            <v>0</v>
          </cell>
        </row>
        <row r="3679">
          <cell r="A3679" t="str">
            <v>625E25503</v>
          </cell>
          <cell r="C3679" t="str">
            <v>FT</v>
          </cell>
          <cell r="D3679" t="str">
            <v>CONDUIT, 3", 725.05, AS PER PLAN</v>
          </cell>
          <cell r="F3679">
            <v>0</v>
          </cell>
          <cell r="G3679">
            <v>0</v>
          </cell>
        </row>
        <row r="3680">
          <cell r="A3680" t="str">
            <v>625E25504</v>
          </cell>
          <cell r="C3680" t="str">
            <v>FT</v>
          </cell>
          <cell r="D3680" t="str">
            <v>CONDUIT, 3", 725.051</v>
          </cell>
          <cell r="F3680">
            <v>0</v>
          </cell>
          <cell r="G3680">
            <v>0</v>
          </cell>
        </row>
        <row r="3681">
          <cell r="A3681" t="str">
            <v>625E25505</v>
          </cell>
          <cell r="C3681" t="str">
            <v>FT</v>
          </cell>
          <cell r="D3681" t="str">
            <v>CONDUIT, 3", 725.051, AS PER PLAN</v>
          </cell>
          <cell r="F3681">
            <v>0</v>
          </cell>
          <cell r="G3681">
            <v>0</v>
          </cell>
        </row>
        <row r="3682">
          <cell r="A3682" t="str">
            <v>625E25506</v>
          </cell>
          <cell r="C3682" t="str">
            <v>FT</v>
          </cell>
          <cell r="D3682" t="str">
            <v>CONDUIT, 3", 725.052</v>
          </cell>
          <cell r="F3682">
            <v>0</v>
          </cell>
          <cell r="G3682">
            <v>0</v>
          </cell>
        </row>
        <row r="3683">
          <cell r="A3683" t="str">
            <v>625E25507</v>
          </cell>
          <cell r="C3683" t="str">
            <v>FT</v>
          </cell>
          <cell r="D3683" t="str">
            <v>CONDUIT, 3", 725.052, AS PER PLAN</v>
          </cell>
          <cell r="F3683">
            <v>0</v>
          </cell>
          <cell r="G3683">
            <v>0</v>
          </cell>
        </row>
        <row r="3684">
          <cell r="A3684" t="str">
            <v>625E25550</v>
          </cell>
          <cell r="C3684" t="str">
            <v>FT</v>
          </cell>
          <cell r="D3684" t="str">
            <v>CONDUIT, 3-1/2", 725.04</v>
          </cell>
          <cell r="F3684">
            <v>0</v>
          </cell>
          <cell r="G3684">
            <v>0</v>
          </cell>
        </row>
        <row r="3685">
          <cell r="A3685" t="str">
            <v>625E25600</v>
          </cell>
          <cell r="C3685" t="str">
            <v>FT</v>
          </cell>
          <cell r="D3685" t="str">
            <v>CONDUIT, 4", 725.04</v>
          </cell>
          <cell r="F3685">
            <v>0</v>
          </cell>
          <cell r="G3685">
            <v>0</v>
          </cell>
        </row>
        <row r="3686">
          <cell r="A3686" t="str">
            <v>625E25601</v>
          </cell>
          <cell r="C3686" t="str">
            <v>FT</v>
          </cell>
          <cell r="D3686" t="str">
            <v>CONDUIT, 4", 725.04, AS PER PLAN</v>
          </cell>
          <cell r="F3686">
            <v>0</v>
          </cell>
          <cell r="G3686">
            <v>0</v>
          </cell>
        </row>
        <row r="3687">
          <cell r="A3687" t="str">
            <v>625E25602</v>
          </cell>
          <cell r="C3687" t="str">
            <v>FT</v>
          </cell>
          <cell r="D3687" t="str">
            <v>CONDUIT, 4", 725.05</v>
          </cell>
          <cell r="F3687">
            <v>0</v>
          </cell>
          <cell r="G3687">
            <v>0</v>
          </cell>
        </row>
        <row r="3688">
          <cell r="A3688" t="str">
            <v>625E25603</v>
          </cell>
          <cell r="C3688" t="str">
            <v>FT</v>
          </cell>
          <cell r="D3688" t="str">
            <v>CONDUIT, 4", 725.05, AS PER PLAN</v>
          </cell>
          <cell r="F3688">
            <v>0</v>
          </cell>
          <cell r="G3688">
            <v>0</v>
          </cell>
        </row>
        <row r="3689">
          <cell r="A3689" t="str">
            <v>625E25604</v>
          </cell>
          <cell r="C3689" t="str">
            <v>FT</v>
          </cell>
          <cell r="D3689" t="str">
            <v>CONDUIT, 4", 725.051</v>
          </cell>
          <cell r="F3689">
            <v>0</v>
          </cell>
          <cell r="G3689">
            <v>0</v>
          </cell>
        </row>
        <row r="3690">
          <cell r="A3690" t="str">
            <v>625E25605</v>
          </cell>
          <cell r="C3690" t="str">
            <v>FT</v>
          </cell>
          <cell r="D3690" t="str">
            <v>CONDUIT, 4", 725.051, AS PER PLAN</v>
          </cell>
          <cell r="F3690">
            <v>0</v>
          </cell>
          <cell r="G3690">
            <v>0</v>
          </cell>
        </row>
        <row r="3691">
          <cell r="A3691" t="str">
            <v>625E25606</v>
          </cell>
          <cell r="C3691" t="str">
            <v>FT</v>
          </cell>
          <cell r="D3691" t="str">
            <v>CONDUIT, 4", 725.052</v>
          </cell>
          <cell r="F3691">
            <v>0</v>
          </cell>
          <cell r="G3691">
            <v>0</v>
          </cell>
        </row>
        <row r="3692">
          <cell r="A3692" t="str">
            <v>625E25607</v>
          </cell>
          <cell r="C3692" t="str">
            <v>FT</v>
          </cell>
          <cell r="D3692" t="str">
            <v>CONDUIT, 4", 725.052, AS PER PLAN</v>
          </cell>
          <cell r="F3692">
            <v>0</v>
          </cell>
          <cell r="G3692">
            <v>0</v>
          </cell>
        </row>
        <row r="3693">
          <cell r="A3693" t="str">
            <v>625E25700</v>
          </cell>
          <cell r="C3693" t="str">
            <v>FT</v>
          </cell>
          <cell r="D3693" t="str">
            <v>CONDUIT, 6", 725.04</v>
          </cell>
          <cell r="F3693">
            <v>0</v>
          </cell>
          <cell r="G3693">
            <v>0</v>
          </cell>
        </row>
        <row r="3694">
          <cell r="A3694" t="str">
            <v>625E25710</v>
          </cell>
          <cell r="C3694" t="str">
            <v>FT</v>
          </cell>
          <cell r="D3694" t="str">
            <v>CONDUIT, 6", 725.05</v>
          </cell>
          <cell r="F3694">
            <v>0</v>
          </cell>
          <cell r="G3694">
            <v>0</v>
          </cell>
        </row>
        <row r="3695">
          <cell r="A3695" t="str">
            <v>625E25711</v>
          </cell>
          <cell r="C3695" t="str">
            <v>FT</v>
          </cell>
          <cell r="D3695" t="str">
            <v>CONDUIT, 6", 725.05, AS PER PLAN</v>
          </cell>
          <cell r="F3695">
            <v>0</v>
          </cell>
          <cell r="G3695">
            <v>0</v>
          </cell>
        </row>
        <row r="3696">
          <cell r="A3696" t="str">
            <v>625E25712</v>
          </cell>
          <cell r="C3696" t="str">
            <v>FT</v>
          </cell>
          <cell r="D3696" t="str">
            <v>CONDUIT, 6", 725.051</v>
          </cell>
          <cell r="F3696">
            <v>0</v>
          </cell>
          <cell r="G3696">
            <v>0</v>
          </cell>
        </row>
        <row r="3697">
          <cell r="A3697" t="str">
            <v>625E25713</v>
          </cell>
          <cell r="C3697" t="str">
            <v>FT</v>
          </cell>
          <cell r="D3697" t="str">
            <v>CONDUIT, 6", 725.051, AS PER PLAN</v>
          </cell>
          <cell r="F3697">
            <v>0</v>
          </cell>
          <cell r="G3697">
            <v>0</v>
          </cell>
        </row>
        <row r="3698">
          <cell r="A3698" t="str">
            <v>625E25714</v>
          </cell>
          <cell r="C3698" t="str">
            <v>FT</v>
          </cell>
          <cell r="D3698" t="str">
            <v>CONDUIT, 6", 725.052</v>
          </cell>
          <cell r="F3698">
            <v>0</v>
          </cell>
          <cell r="G3698">
            <v>0</v>
          </cell>
        </row>
        <row r="3699">
          <cell r="A3699" t="str">
            <v>625E25715</v>
          </cell>
          <cell r="C3699" t="str">
            <v>FT</v>
          </cell>
          <cell r="D3699" t="str">
            <v>CONDUIT, 6", 725.052, AS PER PLAN</v>
          </cell>
          <cell r="F3699">
            <v>0</v>
          </cell>
          <cell r="G3699">
            <v>0</v>
          </cell>
        </row>
        <row r="3700">
          <cell r="A3700" t="str">
            <v>625E25721</v>
          </cell>
          <cell r="C3700" t="str">
            <v>FT</v>
          </cell>
          <cell r="D3700" t="str">
            <v>CONDUIT, AS PER PLAN</v>
          </cell>
          <cell r="F3700">
            <v>0</v>
          </cell>
          <cell r="G3700">
            <v>0</v>
          </cell>
        </row>
        <row r="3701">
          <cell r="A3701" t="str">
            <v>625E25740</v>
          </cell>
          <cell r="C3701" t="str">
            <v>FT</v>
          </cell>
          <cell r="D3701" t="str">
            <v>CONDUIT, MULTICELL</v>
          </cell>
          <cell r="F3701">
            <v>1</v>
          </cell>
          <cell r="G3701">
            <v>0</v>
          </cell>
        </row>
        <row r="3702">
          <cell r="A3702" t="str">
            <v>625E25750</v>
          </cell>
          <cell r="C3702" t="str">
            <v>FT</v>
          </cell>
          <cell r="D3702" t="str">
            <v>CONDUIT, 4", MULTICELL, 725.20 , EPC-40</v>
          </cell>
          <cell r="F3702">
            <v>0</v>
          </cell>
          <cell r="G3702">
            <v>0</v>
          </cell>
        </row>
        <row r="3703">
          <cell r="A3703" t="str">
            <v>625E25752</v>
          </cell>
          <cell r="C3703" t="str">
            <v>FT</v>
          </cell>
          <cell r="D3703" t="str">
            <v>CONDUIT, 4", MULTICELL, 725.20 , EPC-80</v>
          </cell>
          <cell r="F3703">
            <v>0</v>
          </cell>
          <cell r="G3703">
            <v>0</v>
          </cell>
        </row>
        <row r="3704">
          <cell r="A3704" t="str">
            <v>625E25802</v>
          </cell>
          <cell r="C3704" t="str">
            <v>FT</v>
          </cell>
          <cell r="D3704" t="str">
            <v>CONDUIT, CONCRETE ENCASED</v>
          </cell>
          <cell r="F3704">
            <v>1</v>
          </cell>
          <cell r="G3704">
            <v>0</v>
          </cell>
        </row>
        <row r="3705">
          <cell r="A3705" t="str">
            <v>625E25803</v>
          </cell>
          <cell r="C3705" t="str">
            <v>FT</v>
          </cell>
          <cell r="D3705" t="str">
            <v>CONDUIT, CONCRETE ENCASED, AS PER PLAN</v>
          </cell>
          <cell r="F3705">
            <v>1</v>
          </cell>
          <cell r="G3705">
            <v>0</v>
          </cell>
        </row>
        <row r="3706">
          <cell r="A3706" t="str">
            <v>625E25900</v>
          </cell>
          <cell r="C3706" t="str">
            <v>FT</v>
          </cell>
          <cell r="D3706" t="str">
            <v>CONDUIT, JACKED OR DRILLED</v>
          </cell>
          <cell r="F3706">
            <v>1</v>
          </cell>
          <cell r="G3706">
            <v>0</v>
          </cell>
        </row>
        <row r="3707">
          <cell r="A3707" t="str">
            <v>625E25901</v>
          </cell>
          <cell r="C3707" t="str">
            <v>FT</v>
          </cell>
          <cell r="D3707" t="str">
            <v>CONDUIT, JACKED OR DRILLED, AS PER PLAN</v>
          </cell>
          <cell r="F3707">
            <v>1</v>
          </cell>
          <cell r="G3707">
            <v>0</v>
          </cell>
        </row>
        <row r="3708">
          <cell r="A3708" t="str">
            <v>625E25902</v>
          </cell>
          <cell r="C3708" t="str">
            <v>FT</v>
          </cell>
          <cell r="D3708" t="str">
            <v>CONDUIT, JACKED OR DRILLED, 725.04</v>
          </cell>
          <cell r="F3708">
            <v>1</v>
          </cell>
          <cell r="G3708">
            <v>0</v>
          </cell>
        </row>
        <row r="3709">
          <cell r="A3709" t="str">
            <v>625E25903</v>
          </cell>
          <cell r="C3709" t="str">
            <v>FT</v>
          </cell>
          <cell r="D3709" t="str">
            <v>CONDUIT, JACKED OR DRILLED, 725.04, AS PER PLAN</v>
          </cell>
          <cell r="F3709">
            <v>1</v>
          </cell>
          <cell r="G3709">
            <v>0</v>
          </cell>
        </row>
        <row r="3710">
          <cell r="A3710" t="str">
            <v>625E25904</v>
          </cell>
          <cell r="C3710" t="str">
            <v>FT</v>
          </cell>
          <cell r="D3710" t="str">
            <v>CONDUIT, JACKED OR DRILLED, 725.05</v>
          </cell>
          <cell r="F3710">
            <v>1</v>
          </cell>
          <cell r="G3710">
            <v>0</v>
          </cell>
        </row>
        <row r="3711">
          <cell r="A3711" t="str">
            <v>625E25906</v>
          </cell>
          <cell r="C3711" t="str">
            <v>FT</v>
          </cell>
          <cell r="D3711" t="str">
            <v>CONDUIT, JACKED OR DRILLED, 725.051</v>
          </cell>
          <cell r="F3711">
            <v>1</v>
          </cell>
          <cell r="G3711" t="str">
            <v>SPECIFY SIZE</v>
          </cell>
        </row>
        <row r="3712">
          <cell r="A3712" t="str">
            <v>625E25907</v>
          </cell>
          <cell r="C3712" t="str">
            <v>FT</v>
          </cell>
          <cell r="D3712" t="str">
            <v>CONDUIT, JACKED OR DRILLED, 725.051, AS PER PLAN</v>
          </cell>
          <cell r="F3712">
            <v>1</v>
          </cell>
          <cell r="G3712">
            <v>0</v>
          </cell>
        </row>
        <row r="3713">
          <cell r="A3713" t="str">
            <v>625E25908</v>
          </cell>
          <cell r="C3713" t="str">
            <v>FT</v>
          </cell>
          <cell r="D3713" t="str">
            <v>CONDUIT, JACKED OR DRILLED, 725.052</v>
          </cell>
          <cell r="F3713">
            <v>1</v>
          </cell>
          <cell r="G3713">
            <v>0</v>
          </cell>
        </row>
        <row r="3714">
          <cell r="A3714" t="str">
            <v>625E25909</v>
          </cell>
          <cell r="C3714" t="str">
            <v>FT</v>
          </cell>
          <cell r="D3714" t="str">
            <v>CONDUIT, JACKED OR DRILLED, 725.052, AS PER PLAN</v>
          </cell>
          <cell r="F3714">
            <v>1</v>
          </cell>
          <cell r="G3714">
            <v>0</v>
          </cell>
        </row>
        <row r="3715">
          <cell r="A3715" t="str">
            <v>625E25910</v>
          </cell>
          <cell r="C3715" t="str">
            <v>FT</v>
          </cell>
          <cell r="D3715" t="str">
            <v>CONDUIT CLEANED AND CABLES REMOVED</v>
          </cell>
          <cell r="F3715">
            <v>0</v>
          </cell>
          <cell r="G3715">
            <v>0</v>
          </cell>
        </row>
        <row r="3716">
          <cell r="A3716" t="str">
            <v>625E25911</v>
          </cell>
          <cell r="C3716" t="str">
            <v>FT</v>
          </cell>
          <cell r="D3716" t="str">
            <v>CONDUIT CLEANED AND CABLES REMOVED, AS PER PLAN</v>
          </cell>
          <cell r="F3716">
            <v>0</v>
          </cell>
          <cell r="G3716">
            <v>0</v>
          </cell>
        </row>
        <row r="3717">
          <cell r="A3717" t="str">
            <v>625E25920</v>
          </cell>
          <cell r="C3717" t="str">
            <v>FT</v>
          </cell>
          <cell r="D3717" t="str">
            <v>CONDUIT, MISC.:</v>
          </cell>
          <cell r="F3717">
            <v>1</v>
          </cell>
          <cell r="G3717">
            <v>0</v>
          </cell>
        </row>
        <row r="3718">
          <cell r="A3718" t="str">
            <v>625E25930</v>
          </cell>
          <cell r="C3718" t="str">
            <v>EACH</v>
          </cell>
          <cell r="D3718" t="str">
            <v>CONDUIT, MISC.:</v>
          </cell>
          <cell r="F3718">
            <v>1</v>
          </cell>
          <cell r="G3718">
            <v>0</v>
          </cell>
        </row>
        <row r="3719">
          <cell r="A3719" t="str">
            <v>625E26250</v>
          </cell>
          <cell r="C3719" t="str">
            <v>EACH</v>
          </cell>
          <cell r="D3719" t="str">
            <v>LUMINAIRE, CONVENTIONAL</v>
          </cell>
          <cell r="F3719">
            <v>1</v>
          </cell>
          <cell r="G3719">
            <v>0</v>
          </cell>
        </row>
        <row r="3720">
          <cell r="A3720" t="str">
            <v>625E26251</v>
          </cell>
          <cell r="C3720" t="str">
            <v>EACH</v>
          </cell>
          <cell r="D3720" t="str">
            <v>LUMINAIRE, CONVENTIONAL, AS PER PLAN</v>
          </cell>
          <cell r="F3720">
            <v>1</v>
          </cell>
          <cell r="G3720">
            <v>0</v>
          </cell>
        </row>
        <row r="3721">
          <cell r="A3721" t="str">
            <v>625E26252</v>
          </cell>
          <cell r="C3721" t="str">
            <v>EACH</v>
          </cell>
          <cell r="D3721" t="str">
            <v>LUMINAIRE, CONVENTIONAL, SOLID STATE (LED)</v>
          </cell>
          <cell r="F3721">
            <v>1</v>
          </cell>
          <cell r="G3721">
            <v>0</v>
          </cell>
        </row>
        <row r="3722">
          <cell r="A3722" t="str">
            <v>625E26253</v>
          </cell>
          <cell r="B3722">
            <v>0</v>
          </cell>
          <cell r="C3722" t="str">
            <v>EACH</v>
          </cell>
          <cell r="D3722" t="str">
            <v>LUMINAIRE, CONVENTIONAL, SOLID STATE (LED), AS PER PLAN</v>
          </cell>
          <cell r="F3722">
            <v>1</v>
          </cell>
          <cell r="G3722">
            <v>0</v>
          </cell>
        </row>
        <row r="3723">
          <cell r="A3723" t="str">
            <v>625E26260</v>
          </cell>
          <cell r="C3723" t="str">
            <v>EACH</v>
          </cell>
          <cell r="D3723" t="str">
            <v>LUMINAIRE, HIGH MAST</v>
          </cell>
          <cell r="F3723">
            <v>1</v>
          </cell>
          <cell r="G3723">
            <v>0</v>
          </cell>
        </row>
        <row r="3724">
          <cell r="A3724" t="str">
            <v>625E26261</v>
          </cell>
          <cell r="C3724" t="str">
            <v>EACH</v>
          </cell>
          <cell r="D3724" t="str">
            <v>LUMINAIRE, HIGH MAST, AS PER PLAN</v>
          </cell>
          <cell r="F3724">
            <v>1</v>
          </cell>
          <cell r="G3724">
            <v>0</v>
          </cell>
        </row>
        <row r="3725">
          <cell r="A3725" t="str">
            <v>625E26262</v>
          </cell>
          <cell r="C3725" t="str">
            <v>EACH</v>
          </cell>
          <cell r="D3725" t="str">
            <v>LUMINAIRE, HIGH MAST, SOLID STATE (LED)</v>
          </cell>
          <cell r="F3725">
            <v>1</v>
          </cell>
          <cell r="G3725">
            <v>0</v>
          </cell>
        </row>
        <row r="3726">
          <cell r="A3726" t="str">
            <v>625E26263</v>
          </cell>
          <cell r="C3726" t="str">
            <v>EACH</v>
          </cell>
          <cell r="D3726" t="str">
            <v>LUMINAIRE, HIGH MAST, SOLID STATE (LED), AS PER PLAN</v>
          </cell>
          <cell r="F3726">
            <v>1</v>
          </cell>
          <cell r="G3726">
            <v>0</v>
          </cell>
        </row>
        <row r="3727">
          <cell r="A3727" t="str">
            <v>625E26270</v>
          </cell>
          <cell r="C3727" t="str">
            <v>EACH</v>
          </cell>
          <cell r="D3727" t="str">
            <v>LUMINAIRE, LOW MAST</v>
          </cell>
          <cell r="F3727">
            <v>1</v>
          </cell>
          <cell r="G3727">
            <v>0</v>
          </cell>
        </row>
        <row r="3728">
          <cell r="A3728" t="str">
            <v>625E26271</v>
          </cell>
          <cell r="C3728" t="str">
            <v>EACH</v>
          </cell>
          <cell r="D3728" t="str">
            <v>LUMINAIRE, LOW MAST, AS PER PLAN</v>
          </cell>
          <cell r="F3728">
            <v>1</v>
          </cell>
          <cell r="G3728">
            <v>0</v>
          </cell>
        </row>
        <row r="3729">
          <cell r="A3729" t="str">
            <v>625E26272</v>
          </cell>
          <cell r="C3729" t="str">
            <v>EACH</v>
          </cell>
          <cell r="D3729" t="str">
            <v>LUMINAIRE, LOW MAST, SOLID STATE (LED)</v>
          </cell>
          <cell r="F3729">
            <v>1</v>
          </cell>
          <cell r="G3729">
            <v>0</v>
          </cell>
        </row>
        <row r="3730">
          <cell r="A3730" t="str">
            <v>625E26273</v>
          </cell>
          <cell r="C3730" t="str">
            <v>EACH</v>
          </cell>
          <cell r="D3730" t="str">
            <v>LUMINAIRE, LOW MAST, SOLID STATE (LED), AS PER PLAN</v>
          </cell>
          <cell r="F3730">
            <v>1</v>
          </cell>
          <cell r="G3730">
            <v>0</v>
          </cell>
        </row>
        <row r="3731">
          <cell r="A3731" t="str">
            <v>625E27400</v>
          </cell>
          <cell r="C3731" t="str">
            <v>EACH</v>
          </cell>
          <cell r="D3731" t="str">
            <v>LUMINAIRE, POST TOP</v>
          </cell>
          <cell r="F3731">
            <v>1</v>
          </cell>
          <cell r="G3731">
            <v>0</v>
          </cell>
        </row>
        <row r="3732">
          <cell r="A3732" t="str">
            <v>625E27401</v>
          </cell>
          <cell r="C3732" t="str">
            <v>EACH</v>
          </cell>
          <cell r="D3732" t="str">
            <v>LUMINAIRE, POST TOP, AS PER PLAN</v>
          </cell>
          <cell r="F3732">
            <v>1</v>
          </cell>
          <cell r="G3732">
            <v>0</v>
          </cell>
        </row>
        <row r="3733">
          <cell r="A3733" t="str">
            <v>625E27402</v>
          </cell>
          <cell r="C3733" t="str">
            <v>EACH</v>
          </cell>
          <cell r="D3733" t="str">
            <v>LUMINAIRE, POST TOP, SOLID STATE (LED)</v>
          </cell>
          <cell r="F3733">
            <v>1</v>
          </cell>
          <cell r="G3733">
            <v>0</v>
          </cell>
        </row>
        <row r="3734">
          <cell r="A3734" t="str">
            <v>625E27403</v>
          </cell>
          <cell r="C3734" t="str">
            <v>EACH</v>
          </cell>
          <cell r="D3734" t="str">
            <v>LUMINAIRE, POST TOP, SOLID STATE (LED), AS PER PLAN</v>
          </cell>
          <cell r="F3734">
            <v>1</v>
          </cell>
          <cell r="G3734">
            <v>0</v>
          </cell>
        </row>
        <row r="3735">
          <cell r="A3735" t="str">
            <v>625E27500</v>
          </cell>
          <cell r="C3735" t="str">
            <v>EACH</v>
          </cell>
          <cell r="D3735" t="str">
            <v>LUMINAIRE, UNDERPASS</v>
          </cell>
          <cell r="F3735">
            <v>1</v>
          </cell>
          <cell r="G3735">
            <v>0</v>
          </cell>
        </row>
        <row r="3736">
          <cell r="A3736" t="str">
            <v>625E27501</v>
          </cell>
          <cell r="C3736" t="str">
            <v>EACH</v>
          </cell>
          <cell r="D3736" t="str">
            <v>LUMINAIRE, UNDERPASS, AS PER PLAN</v>
          </cell>
          <cell r="F3736">
            <v>1</v>
          </cell>
          <cell r="G3736">
            <v>0</v>
          </cell>
        </row>
        <row r="3737">
          <cell r="A3737" t="str">
            <v>625E27502</v>
          </cell>
          <cell r="C3737" t="str">
            <v>EACH</v>
          </cell>
          <cell r="D3737" t="str">
            <v>LUMINAIRE, UNDERPASS, SOLID STATE (LED)</v>
          </cell>
          <cell r="F3737">
            <v>1</v>
          </cell>
          <cell r="G3737">
            <v>0</v>
          </cell>
        </row>
        <row r="3738">
          <cell r="A3738" t="str">
            <v>625E27503</v>
          </cell>
          <cell r="C3738" t="str">
            <v>EACH</v>
          </cell>
          <cell r="D3738" t="str">
            <v>LUMINAIRE, UNDERPASS, SOLID STATE (LED), AS PER PLAN</v>
          </cell>
          <cell r="F3738">
            <v>1</v>
          </cell>
          <cell r="G3738">
            <v>0</v>
          </cell>
        </row>
        <row r="3739">
          <cell r="A3739" t="str">
            <v>625E27504</v>
          </cell>
          <cell r="C3739" t="str">
            <v>EACH</v>
          </cell>
          <cell r="D3739" t="str">
            <v>LUMINAIRE, TUNNEL, SOLID STATE (LED)</v>
          </cell>
          <cell r="F3739">
            <v>1</v>
          </cell>
          <cell r="G3739">
            <v>0</v>
          </cell>
        </row>
        <row r="3740">
          <cell r="A3740" t="str">
            <v>625E27505</v>
          </cell>
          <cell r="C3740" t="str">
            <v>EACH</v>
          </cell>
          <cell r="D3740" t="str">
            <v>LUMINAIRE, TUNNEL, SOLID STATE (LED), AS PER PLAN</v>
          </cell>
          <cell r="F3740">
            <v>1</v>
          </cell>
          <cell r="G3740">
            <v>0</v>
          </cell>
        </row>
        <row r="3741">
          <cell r="A3741" t="str">
            <v>625E27520</v>
          </cell>
          <cell r="C3741" t="str">
            <v>EACH</v>
          </cell>
          <cell r="D3741" t="str">
            <v>REMOVAL OF LUMINAIRE AND REERECTION</v>
          </cell>
          <cell r="F3741">
            <v>0</v>
          </cell>
          <cell r="G3741">
            <v>0</v>
          </cell>
        </row>
        <row r="3742">
          <cell r="A3742" t="str">
            <v>625E27521</v>
          </cell>
          <cell r="C3742" t="str">
            <v>EACH</v>
          </cell>
          <cell r="D3742" t="str">
            <v>REMOVAL OF LUMINAIRE AND REERECTION, AS PER PLAN</v>
          </cell>
          <cell r="F3742">
            <v>0</v>
          </cell>
          <cell r="G3742">
            <v>0</v>
          </cell>
        </row>
        <row r="3743">
          <cell r="A3743" t="str">
            <v>625E27550</v>
          </cell>
          <cell r="C3743" t="str">
            <v>EACH</v>
          </cell>
          <cell r="D3743" t="str">
            <v>LUMINAIRE, DECORATIVE</v>
          </cell>
          <cell r="F3743">
            <v>1</v>
          </cell>
          <cell r="G3743">
            <v>0</v>
          </cell>
        </row>
        <row r="3744">
          <cell r="A3744" t="str">
            <v>625E27551</v>
          </cell>
          <cell r="C3744" t="str">
            <v>EACH</v>
          </cell>
          <cell r="D3744" t="str">
            <v>LUMINAIRE, DECORATIVE, AS PER PLAN</v>
          </cell>
          <cell r="F3744">
            <v>1</v>
          </cell>
          <cell r="G3744" t="str">
            <v>ADD SUPPLEMENTAL DESCRIPTION</v>
          </cell>
        </row>
        <row r="3745">
          <cell r="A3745" t="str">
            <v>625E27560</v>
          </cell>
          <cell r="C3745" t="str">
            <v>EACH</v>
          </cell>
          <cell r="D3745" t="str">
            <v>LUMINAIRE, INSTALLATION ONLY</v>
          </cell>
          <cell r="F3745">
            <v>0</v>
          </cell>
          <cell r="G3745">
            <v>0</v>
          </cell>
        </row>
        <row r="3746">
          <cell r="A3746" t="str">
            <v>625E27561</v>
          </cell>
          <cell r="C3746" t="str">
            <v>EACH</v>
          </cell>
          <cell r="D3746" t="str">
            <v>LUMINAIRE, INSTALLATION ONLY, AS PER PLAN</v>
          </cell>
          <cell r="F3746">
            <v>0</v>
          </cell>
          <cell r="G3746">
            <v>0</v>
          </cell>
        </row>
        <row r="3747">
          <cell r="A3747" t="str">
            <v>625E27600</v>
          </cell>
          <cell r="C3747" t="str">
            <v>EACH</v>
          </cell>
          <cell r="D3747" t="str">
            <v>LUMINAIRE, MISC.:</v>
          </cell>
          <cell r="F3747">
            <v>1</v>
          </cell>
          <cell r="G3747">
            <v>1</v>
          </cell>
        </row>
        <row r="3748">
          <cell r="A3748" t="str">
            <v>625E27700</v>
          </cell>
          <cell r="B3748">
            <v>0</v>
          </cell>
          <cell r="C3748" t="str">
            <v>FXMT</v>
          </cell>
          <cell r="D3748" t="str">
            <v>LIGHTING, MINIMAL MAINTENANCE</v>
          </cell>
          <cell r="F3748">
            <v>1</v>
          </cell>
          <cell r="G3748">
            <v>0</v>
          </cell>
        </row>
        <row r="3749">
          <cell r="A3749" t="str">
            <v>625E27800</v>
          </cell>
          <cell r="C3749" t="str">
            <v>EACH</v>
          </cell>
          <cell r="D3749" t="str">
            <v>BALLAST, MISC.:</v>
          </cell>
          <cell r="F3749">
            <v>1</v>
          </cell>
          <cell r="G3749">
            <v>0</v>
          </cell>
        </row>
        <row r="3750">
          <cell r="A3750" t="str">
            <v>625E28000</v>
          </cell>
          <cell r="C3750" t="str">
            <v>EACH</v>
          </cell>
          <cell r="D3750" t="str">
            <v>GLARE SHIELD</v>
          </cell>
          <cell r="F3750">
            <v>0</v>
          </cell>
          <cell r="G3750">
            <v>0</v>
          </cell>
        </row>
        <row r="3751">
          <cell r="A3751" t="str">
            <v>625E28001</v>
          </cell>
          <cell r="C3751" t="str">
            <v>EACH</v>
          </cell>
          <cell r="D3751" t="str">
            <v>GLARE SHIELD, AS PER PLAN</v>
          </cell>
          <cell r="F3751">
            <v>0</v>
          </cell>
          <cell r="G3751">
            <v>0</v>
          </cell>
        </row>
        <row r="3752">
          <cell r="A3752" t="str">
            <v>625E29000</v>
          </cell>
          <cell r="C3752" t="str">
            <v>FT</v>
          </cell>
          <cell r="D3752" t="str">
            <v>TRENCH</v>
          </cell>
          <cell r="F3752">
            <v>0</v>
          </cell>
          <cell r="G3752">
            <v>0</v>
          </cell>
        </row>
        <row r="3753">
          <cell r="A3753" t="str">
            <v>625E29001</v>
          </cell>
          <cell r="C3753" t="str">
            <v>FT</v>
          </cell>
          <cell r="D3753" t="str">
            <v>TRENCH, AS PER PLAN</v>
          </cell>
          <cell r="F3753">
            <v>0</v>
          </cell>
          <cell r="G3753">
            <v>0</v>
          </cell>
        </row>
        <row r="3754">
          <cell r="A3754" t="str">
            <v>625E29002</v>
          </cell>
          <cell r="B3754">
            <v>0</v>
          </cell>
          <cell r="C3754" t="str">
            <v>FT</v>
          </cell>
          <cell r="D3754" t="str">
            <v>TRENCH, 24" DEEP</v>
          </cell>
          <cell r="F3754">
            <v>0</v>
          </cell>
          <cell r="G3754">
            <v>0</v>
          </cell>
        </row>
        <row r="3755">
          <cell r="A3755" t="str">
            <v>625E29003</v>
          </cell>
          <cell r="B3755">
            <v>0</v>
          </cell>
          <cell r="C3755" t="str">
            <v>FT</v>
          </cell>
          <cell r="D3755" t="str">
            <v>TRENCH, 24" DEEP, AS PER PLAN</v>
          </cell>
          <cell r="F3755">
            <v>0</v>
          </cell>
          <cell r="G3755">
            <v>0</v>
          </cell>
        </row>
        <row r="3756">
          <cell r="A3756" t="str">
            <v>625E29010</v>
          </cell>
          <cell r="B3756">
            <v>0</v>
          </cell>
          <cell r="C3756" t="str">
            <v>FT</v>
          </cell>
          <cell r="D3756" t="str">
            <v>TRENCH, 30" DEEP</v>
          </cell>
          <cell r="F3756">
            <v>0</v>
          </cell>
          <cell r="G3756">
            <v>0</v>
          </cell>
        </row>
        <row r="3757">
          <cell r="A3757" t="str">
            <v>625E29011</v>
          </cell>
          <cell r="C3757" t="str">
            <v>FT</v>
          </cell>
          <cell r="D3757" t="str">
            <v>TRENCH, 30" DEEP, AS PER PLAN</v>
          </cell>
          <cell r="F3757">
            <v>0</v>
          </cell>
          <cell r="G3757">
            <v>0</v>
          </cell>
        </row>
        <row r="3758">
          <cell r="A3758" t="str">
            <v>625E29100</v>
          </cell>
          <cell r="C3758" t="str">
            <v>FT</v>
          </cell>
          <cell r="D3758" t="str">
            <v>TRENCH, 36" DEEP</v>
          </cell>
          <cell r="F3758">
            <v>0</v>
          </cell>
          <cell r="G3758">
            <v>0</v>
          </cell>
        </row>
        <row r="3759">
          <cell r="A3759" t="str">
            <v>625E29101</v>
          </cell>
          <cell r="C3759" t="str">
            <v>FT</v>
          </cell>
          <cell r="D3759" t="str">
            <v>TRENCH, 36" DEEP, AS PER PLAN</v>
          </cell>
          <cell r="F3759">
            <v>0</v>
          </cell>
          <cell r="G3759">
            <v>0</v>
          </cell>
        </row>
        <row r="3760">
          <cell r="A3760" t="str">
            <v>625E29200</v>
          </cell>
          <cell r="C3760" t="str">
            <v>FT</v>
          </cell>
          <cell r="D3760" t="str">
            <v>TRENCH, 48" DEEP</v>
          </cell>
          <cell r="F3760">
            <v>0</v>
          </cell>
          <cell r="G3760">
            <v>0</v>
          </cell>
        </row>
        <row r="3761">
          <cell r="A3761" t="str">
            <v>625E29201</v>
          </cell>
          <cell r="C3761" t="str">
            <v>FT</v>
          </cell>
          <cell r="D3761" t="str">
            <v>TRENCH, 48" DEEP, AS PER PLAN</v>
          </cell>
          <cell r="F3761">
            <v>0</v>
          </cell>
          <cell r="G3761">
            <v>0</v>
          </cell>
        </row>
        <row r="3762">
          <cell r="A3762" t="str">
            <v>625E29400</v>
          </cell>
          <cell r="C3762" t="str">
            <v>FT</v>
          </cell>
          <cell r="D3762" t="str">
            <v>TRENCH IN PAVED AREA</v>
          </cell>
          <cell r="F3762">
            <v>0</v>
          </cell>
          <cell r="G3762">
            <v>0</v>
          </cell>
        </row>
        <row r="3763">
          <cell r="A3763" t="str">
            <v>625E29401</v>
          </cell>
          <cell r="C3763" t="str">
            <v>FT</v>
          </cell>
          <cell r="D3763" t="str">
            <v>TRENCH IN PAVED AREAS, AS PER PLAN</v>
          </cell>
          <cell r="F3763">
            <v>0</v>
          </cell>
          <cell r="G3763">
            <v>0</v>
          </cell>
        </row>
        <row r="3764">
          <cell r="A3764" t="str">
            <v>625E29500</v>
          </cell>
          <cell r="C3764" t="str">
            <v>FT</v>
          </cell>
          <cell r="D3764" t="str">
            <v>TRENCH IN PAVED AREA, TYPE A</v>
          </cell>
          <cell r="F3764">
            <v>0</v>
          </cell>
          <cell r="G3764">
            <v>0</v>
          </cell>
        </row>
        <row r="3765">
          <cell r="A3765" t="str">
            <v>625E29501</v>
          </cell>
          <cell r="C3765" t="str">
            <v>FT</v>
          </cell>
          <cell r="D3765" t="str">
            <v>TRENCH IN PAVED AREA, TYPE A, AS PER PLAN</v>
          </cell>
          <cell r="F3765">
            <v>0</v>
          </cell>
          <cell r="G3765">
            <v>0</v>
          </cell>
        </row>
        <row r="3766">
          <cell r="A3766" t="str">
            <v>625E29600</v>
          </cell>
          <cell r="B3766">
            <v>0</v>
          </cell>
          <cell r="C3766" t="str">
            <v>FT</v>
          </cell>
          <cell r="D3766" t="str">
            <v>TRENCH IN PAVED AREA, TYPE B</v>
          </cell>
          <cell r="F3766">
            <v>0</v>
          </cell>
          <cell r="G3766">
            <v>0</v>
          </cell>
        </row>
        <row r="3767">
          <cell r="A3767" t="str">
            <v>625E29601</v>
          </cell>
          <cell r="B3767">
            <v>0</v>
          </cell>
          <cell r="C3767" t="str">
            <v>FT</v>
          </cell>
          <cell r="D3767" t="str">
            <v>TRENCH IN PAVED AREA, TYPE B, AS PER PLAN</v>
          </cell>
          <cell r="F3767">
            <v>0</v>
          </cell>
          <cell r="G3767">
            <v>0</v>
          </cell>
        </row>
        <row r="3768">
          <cell r="A3768" t="str">
            <v>625E29700</v>
          </cell>
          <cell r="C3768" t="str">
            <v>FT</v>
          </cell>
          <cell r="D3768" t="str">
            <v>TRENCH, MISC.:</v>
          </cell>
          <cell r="F3768">
            <v>1</v>
          </cell>
          <cell r="G3768">
            <v>0</v>
          </cell>
        </row>
        <row r="3769">
          <cell r="A3769" t="str">
            <v>625E29900</v>
          </cell>
          <cell r="C3769" t="str">
            <v>EACH</v>
          </cell>
          <cell r="D3769" t="str">
            <v>JUNCTION BOX</v>
          </cell>
          <cell r="F3769">
            <v>0</v>
          </cell>
          <cell r="G3769">
            <v>0</v>
          </cell>
        </row>
        <row r="3770">
          <cell r="A3770" t="str">
            <v>625E29901</v>
          </cell>
          <cell r="C3770" t="str">
            <v>EACH</v>
          </cell>
          <cell r="D3770" t="str">
            <v>JUNCTION BOX, AS PER PLAN</v>
          </cell>
          <cell r="F3770">
            <v>0</v>
          </cell>
          <cell r="G3770">
            <v>0</v>
          </cell>
        </row>
        <row r="3771">
          <cell r="A3771" t="str">
            <v>625E29910</v>
          </cell>
          <cell r="C3771" t="str">
            <v>EACH</v>
          </cell>
          <cell r="D3771" t="str">
            <v>TRANSITION JUNCTION BOX</v>
          </cell>
          <cell r="F3771">
            <v>0</v>
          </cell>
          <cell r="G3771">
            <v>0</v>
          </cell>
        </row>
        <row r="3772">
          <cell r="A3772" t="str">
            <v>625E29911</v>
          </cell>
          <cell r="C3772" t="str">
            <v>EACH</v>
          </cell>
          <cell r="D3772" t="str">
            <v>TRANSITION JUNCTION BOX, AS PER PLAN</v>
          </cell>
          <cell r="F3772">
            <v>0</v>
          </cell>
          <cell r="G3772">
            <v>0</v>
          </cell>
        </row>
        <row r="3773">
          <cell r="A3773" t="str">
            <v>625E29920</v>
          </cell>
          <cell r="C3773" t="str">
            <v>EACH</v>
          </cell>
          <cell r="D3773" t="str">
            <v>STRUCTURE JUNCTION BOX</v>
          </cell>
          <cell r="F3773">
            <v>0</v>
          </cell>
          <cell r="G3773">
            <v>0</v>
          </cell>
        </row>
        <row r="3774">
          <cell r="A3774" t="str">
            <v>625E29921</v>
          </cell>
          <cell r="C3774" t="str">
            <v>EACH</v>
          </cell>
          <cell r="D3774" t="str">
            <v>STRUCTURE JUNCTION BOX, AS PER PLAN</v>
          </cell>
          <cell r="F3774">
            <v>0</v>
          </cell>
          <cell r="G3774">
            <v>0</v>
          </cell>
        </row>
        <row r="3775">
          <cell r="A3775" t="str">
            <v>625E29930</v>
          </cell>
          <cell r="C3775" t="str">
            <v>EACH</v>
          </cell>
          <cell r="D3775" t="str">
            <v>MEDIAN JUNCTION BOX</v>
          </cell>
          <cell r="F3775">
            <v>0</v>
          </cell>
          <cell r="G3775">
            <v>0</v>
          </cell>
        </row>
        <row r="3776">
          <cell r="A3776" t="str">
            <v>625E29931</v>
          </cell>
          <cell r="C3776" t="str">
            <v>EACH</v>
          </cell>
          <cell r="D3776" t="str">
            <v>MEDIAN JUNCTION BOX, AS PER PLAN</v>
          </cell>
          <cell r="F3776">
            <v>0</v>
          </cell>
          <cell r="G3776">
            <v>0</v>
          </cell>
        </row>
        <row r="3777">
          <cell r="A3777" t="str">
            <v>625E29940</v>
          </cell>
          <cell r="C3777" t="str">
            <v>EACH</v>
          </cell>
          <cell r="D3777" t="str">
            <v>BARRIER JUNCTION BOX</v>
          </cell>
          <cell r="F3777">
            <v>0</v>
          </cell>
          <cell r="G3777">
            <v>0</v>
          </cell>
        </row>
        <row r="3778">
          <cell r="A3778" t="str">
            <v>625E29941</v>
          </cell>
          <cell r="C3778" t="str">
            <v>EACH</v>
          </cell>
          <cell r="D3778" t="str">
            <v>BARRIER JUNCTION BOX, AS PER PLAN</v>
          </cell>
          <cell r="F3778">
            <v>0</v>
          </cell>
          <cell r="G3778">
            <v>0</v>
          </cell>
        </row>
        <row r="3779">
          <cell r="A3779" t="str">
            <v>625E30500</v>
          </cell>
          <cell r="C3779" t="str">
            <v>EACH</v>
          </cell>
          <cell r="D3779" t="str">
            <v>PULL BOX, 725.06, SIZE 1.5</v>
          </cell>
          <cell r="F3779">
            <v>0</v>
          </cell>
          <cell r="G3779">
            <v>0</v>
          </cell>
        </row>
        <row r="3780">
          <cell r="A3780" t="str">
            <v>625E30510</v>
          </cell>
          <cell r="B3780">
            <v>0</v>
          </cell>
          <cell r="C3780" t="str">
            <v>EACH</v>
          </cell>
          <cell r="D3780" t="str">
            <v>LIGHT POLE REMOVED FOR REUSE, AS PER PLAN</v>
          </cell>
          <cell r="F3780">
            <v>0</v>
          </cell>
          <cell r="G3780">
            <v>0</v>
          </cell>
        </row>
        <row r="3781">
          <cell r="A3781" t="str">
            <v>625E30520</v>
          </cell>
          <cell r="B3781">
            <v>0</v>
          </cell>
          <cell r="C3781" t="str">
            <v>EACH</v>
          </cell>
          <cell r="D3781" t="str">
            <v>LIGHT POLE FOUNDATION REMOVED</v>
          </cell>
          <cell r="F3781">
            <v>0</v>
          </cell>
          <cell r="G3781">
            <v>0</v>
          </cell>
        </row>
        <row r="3782">
          <cell r="A3782" t="str">
            <v>625E30530</v>
          </cell>
          <cell r="B3782">
            <v>0</v>
          </cell>
          <cell r="C3782" t="str">
            <v>EACH</v>
          </cell>
          <cell r="D3782" t="str">
            <v>LIGHT POLE FOUNDATION REMOVED, AS PER PLAN</v>
          </cell>
          <cell r="F3782">
            <v>0</v>
          </cell>
          <cell r="G3782">
            <v>0</v>
          </cell>
        </row>
        <row r="3783">
          <cell r="A3783" t="str">
            <v>625E30540</v>
          </cell>
          <cell r="C3783" t="str">
            <v>EACH</v>
          </cell>
          <cell r="D3783" t="str">
            <v>PULL BOX, 725.06, SIZE 30</v>
          </cell>
          <cell r="F3783">
            <v>0</v>
          </cell>
          <cell r="G3783">
            <v>0</v>
          </cell>
        </row>
        <row r="3784">
          <cell r="A3784" t="str">
            <v>625E30600</v>
          </cell>
          <cell r="C3784" t="str">
            <v>EACH</v>
          </cell>
          <cell r="D3784" t="str">
            <v>PULL BOX, 725.07, SIZE 1.5</v>
          </cell>
          <cell r="F3784">
            <v>0</v>
          </cell>
          <cell r="G3784">
            <v>0</v>
          </cell>
        </row>
        <row r="3785">
          <cell r="A3785" t="str">
            <v>625E30610</v>
          </cell>
          <cell r="C3785" t="str">
            <v>EACH</v>
          </cell>
          <cell r="D3785" t="str">
            <v>PULL BOX, 725.07, SIZE 4</v>
          </cell>
          <cell r="F3785">
            <v>0</v>
          </cell>
          <cell r="G3785">
            <v>0</v>
          </cell>
        </row>
        <row r="3786">
          <cell r="A3786" t="str">
            <v>625E30620</v>
          </cell>
          <cell r="B3786">
            <v>0</v>
          </cell>
          <cell r="C3786" t="str">
            <v>EACH</v>
          </cell>
          <cell r="D3786" t="str">
            <v>LUMINAIRE REMOVED FOR STORAGE, AS PER PLAN</v>
          </cell>
          <cell r="F3786">
            <v>0</v>
          </cell>
          <cell r="G3786">
            <v>0</v>
          </cell>
        </row>
        <row r="3787">
          <cell r="A3787" t="str">
            <v>625E30630</v>
          </cell>
          <cell r="C3787" t="str">
            <v>EACH</v>
          </cell>
          <cell r="D3787" t="str">
            <v>PULL BOX, 725.07, SIZE 18</v>
          </cell>
          <cell r="F3787">
            <v>0</v>
          </cell>
          <cell r="G3787">
            <v>0</v>
          </cell>
        </row>
        <row r="3788">
          <cell r="A3788" t="str">
            <v>625E30640</v>
          </cell>
          <cell r="C3788" t="str">
            <v>EACH</v>
          </cell>
          <cell r="D3788" t="str">
            <v>PULL BOX, 725.07, SIZE 30</v>
          </cell>
          <cell r="F3788">
            <v>0</v>
          </cell>
          <cell r="G3788">
            <v>0</v>
          </cell>
        </row>
        <row r="3789">
          <cell r="A3789" t="str">
            <v>625E30700</v>
          </cell>
          <cell r="C3789" t="str">
            <v>EACH</v>
          </cell>
          <cell r="D3789" t="str">
            <v>PULL BOX, 725.08, 18"</v>
          </cell>
          <cell r="F3789">
            <v>0</v>
          </cell>
          <cell r="G3789">
            <v>0</v>
          </cell>
        </row>
        <row r="3790">
          <cell r="A3790" t="str">
            <v>625E30701</v>
          </cell>
          <cell r="C3790" t="str">
            <v>EACH</v>
          </cell>
          <cell r="D3790" t="str">
            <v>PULL BOX, 725.08, 18", AS PER PLAN</v>
          </cell>
          <cell r="F3790">
            <v>0</v>
          </cell>
          <cell r="G3790">
            <v>0</v>
          </cell>
        </row>
        <row r="3791">
          <cell r="A3791" t="str">
            <v>625E30706</v>
          </cell>
          <cell r="C3791" t="str">
            <v>EACH</v>
          </cell>
          <cell r="D3791" t="str">
            <v>PULL BOX, 725.08, 24"</v>
          </cell>
          <cell r="F3791">
            <v>0</v>
          </cell>
          <cell r="G3791">
            <v>0</v>
          </cell>
        </row>
        <row r="3792">
          <cell r="A3792" t="str">
            <v>625E30707</v>
          </cell>
          <cell r="B3792">
            <v>0</v>
          </cell>
          <cell r="C3792" t="str">
            <v>EACH</v>
          </cell>
          <cell r="D3792" t="str">
            <v>LUMINAIRE SUPPORT REMOVED</v>
          </cell>
          <cell r="F3792">
            <v>0</v>
          </cell>
          <cell r="G3792">
            <v>0</v>
          </cell>
        </row>
        <row r="3793">
          <cell r="A3793" t="str">
            <v>625E30710</v>
          </cell>
          <cell r="B3793">
            <v>0</v>
          </cell>
          <cell r="C3793" t="str">
            <v>EACH</v>
          </cell>
          <cell r="D3793" t="str">
            <v>LUMINAIRE SUPPORT REMOVED, AS PER PLAN</v>
          </cell>
          <cell r="F3793">
            <v>0</v>
          </cell>
          <cell r="G3793">
            <v>0</v>
          </cell>
        </row>
        <row r="3794">
          <cell r="A3794" t="str">
            <v>625E30711</v>
          </cell>
          <cell r="C3794" t="str">
            <v>EACH</v>
          </cell>
          <cell r="D3794" t="str">
            <v>PULL BOX, 725.08, 32", AS PER PLAN</v>
          </cell>
          <cell r="F3794">
            <v>0</v>
          </cell>
          <cell r="G3794">
            <v>0</v>
          </cell>
        </row>
        <row r="3795">
          <cell r="A3795" t="str">
            <v>625E30720</v>
          </cell>
          <cell r="C3795" t="str">
            <v>EACH</v>
          </cell>
          <cell r="D3795" t="str">
            <v>PULL BOX, 725.08, 36"</v>
          </cell>
          <cell r="F3795">
            <v>0</v>
          </cell>
          <cell r="G3795">
            <v>0</v>
          </cell>
        </row>
        <row r="3796">
          <cell r="A3796" t="str">
            <v>625E30721</v>
          </cell>
          <cell r="C3796" t="str">
            <v>EACH</v>
          </cell>
          <cell r="D3796" t="str">
            <v>PULL BOX, 725.08, 36", AS PER PLAN</v>
          </cell>
          <cell r="F3796">
            <v>0</v>
          </cell>
          <cell r="G3796">
            <v>0</v>
          </cell>
        </row>
        <row r="3797">
          <cell r="A3797" t="str">
            <v>625E30730</v>
          </cell>
          <cell r="C3797" t="str">
            <v>EACH</v>
          </cell>
          <cell r="D3797" t="str">
            <v>PULL BOX, 725.08, 48", TYPE 1</v>
          </cell>
          <cell r="F3797">
            <v>0</v>
          </cell>
          <cell r="G3797">
            <v>0</v>
          </cell>
        </row>
        <row r="3798">
          <cell r="A3798" t="str">
            <v>625E30731</v>
          </cell>
          <cell r="C3798" t="str">
            <v>EACH</v>
          </cell>
          <cell r="D3798" t="str">
            <v>PULL BOX, 725.08, 48", TYPE 1, AS PER PLAN</v>
          </cell>
          <cell r="F3798">
            <v>0</v>
          </cell>
          <cell r="G3798">
            <v>0</v>
          </cell>
        </row>
        <row r="3799">
          <cell r="A3799" t="str">
            <v>625E30732</v>
          </cell>
          <cell r="C3799" t="str">
            <v>EACH</v>
          </cell>
          <cell r="D3799" t="str">
            <v>PULL BOX, 725.08, 48", TYPE 2</v>
          </cell>
          <cell r="F3799">
            <v>0</v>
          </cell>
          <cell r="G3799">
            <v>0</v>
          </cell>
        </row>
        <row r="3800">
          <cell r="A3800" t="str">
            <v>625E30733</v>
          </cell>
          <cell r="C3800" t="str">
            <v>EACH</v>
          </cell>
          <cell r="D3800" t="str">
            <v>PULL BOX, 725.08, 48", TYPE 2, AS PER PLAN</v>
          </cell>
          <cell r="F3800">
            <v>0</v>
          </cell>
          <cell r="G3800">
            <v>0</v>
          </cell>
        </row>
        <row r="3801">
          <cell r="A3801" t="str">
            <v>625E30800</v>
          </cell>
          <cell r="B3801">
            <v>0</v>
          </cell>
          <cell r="C3801" t="str">
            <v>EACH</v>
          </cell>
          <cell r="D3801" t="str">
            <v>PULL BOX, 725.12, SIZE 1.5</v>
          </cell>
          <cell r="F3801">
            <v>0</v>
          </cell>
          <cell r="G3801">
            <v>0</v>
          </cell>
        </row>
        <row r="3802">
          <cell r="A3802" t="str">
            <v>625E30810</v>
          </cell>
          <cell r="C3802" t="str">
            <v>EACH</v>
          </cell>
          <cell r="D3802" t="str">
            <v>PULL BOX, 725.12, SIZE 4</v>
          </cell>
          <cell r="F3802">
            <v>0</v>
          </cell>
          <cell r="G3802">
            <v>0</v>
          </cell>
        </row>
        <row r="3803">
          <cell r="A3803" t="str">
            <v>625E30820</v>
          </cell>
          <cell r="C3803" t="str">
            <v>EACH</v>
          </cell>
          <cell r="D3803" t="str">
            <v>PULL BOX, 725.12, SIZE 7</v>
          </cell>
          <cell r="F3803">
            <v>0</v>
          </cell>
          <cell r="G3803">
            <v>0</v>
          </cell>
        </row>
        <row r="3804">
          <cell r="A3804" t="str">
            <v>625E30830</v>
          </cell>
          <cell r="C3804" t="str">
            <v>EACH</v>
          </cell>
          <cell r="D3804" t="str">
            <v>PULL BOX, 725.12, SIZE 18</v>
          </cell>
          <cell r="F3804">
            <v>0</v>
          </cell>
          <cell r="G3804">
            <v>0</v>
          </cell>
        </row>
        <row r="3805">
          <cell r="A3805" t="str">
            <v>625E30840</v>
          </cell>
          <cell r="C3805" t="str">
            <v>EACH</v>
          </cell>
          <cell r="D3805" t="str">
            <v>PULL BOX, 725.12, SIZE 30</v>
          </cell>
          <cell r="F3805">
            <v>0</v>
          </cell>
          <cell r="G3805">
            <v>0</v>
          </cell>
        </row>
        <row r="3806">
          <cell r="A3806" t="str">
            <v>625E31500</v>
          </cell>
          <cell r="C3806" t="str">
            <v>EACH</v>
          </cell>
          <cell r="D3806" t="str">
            <v>MEDIAN PULL BOX</v>
          </cell>
          <cell r="F3806">
            <v>0</v>
          </cell>
          <cell r="G3806">
            <v>0</v>
          </cell>
        </row>
        <row r="3807">
          <cell r="A3807" t="str">
            <v>625E31501</v>
          </cell>
          <cell r="C3807" t="str">
            <v>EACH</v>
          </cell>
          <cell r="D3807" t="str">
            <v>MEDIAN PULL BOX, AS PER PLAN</v>
          </cell>
          <cell r="F3807">
            <v>0</v>
          </cell>
          <cell r="G3807">
            <v>0</v>
          </cell>
        </row>
        <row r="3808">
          <cell r="A3808" t="str">
            <v>625E31506</v>
          </cell>
          <cell r="C3808" t="str">
            <v>EACH</v>
          </cell>
          <cell r="D3808" t="str">
            <v>PULL BOX REMOVED AND REPLACED</v>
          </cell>
          <cell r="F3808">
            <v>0</v>
          </cell>
          <cell r="G3808">
            <v>0</v>
          </cell>
        </row>
        <row r="3809">
          <cell r="A3809" t="str">
            <v>625E31507</v>
          </cell>
          <cell r="C3809" t="str">
            <v>EACH</v>
          </cell>
          <cell r="D3809" t="str">
            <v>PULL BOX REMOVED AND REPLACED, AS PER PLAN</v>
          </cell>
          <cell r="F3809">
            <v>0</v>
          </cell>
          <cell r="G3809">
            <v>0</v>
          </cell>
        </row>
        <row r="3810">
          <cell r="A3810" t="str">
            <v>625E31510</v>
          </cell>
          <cell r="B3810">
            <v>0</v>
          </cell>
          <cell r="C3810" t="str">
            <v>EACH</v>
          </cell>
          <cell r="D3810" t="str">
            <v>PULL BOX REMOVED</v>
          </cell>
          <cell r="F3810">
            <v>0</v>
          </cell>
          <cell r="G3810">
            <v>0</v>
          </cell>
        </row>
        <row r="3811">
          <cell r="A3811" t="str">
            <v>625E31511</v>
          </cell>
          <cell r="C3811" t="str">
            <v>EACH</v>
          </cell>
          <cell r="D3811" t="str">
            <v>PULL BOX REMOVED, AS PER PLAN</v>
          </cell>
          <cell r="F3811">
            <v>0</v>
          </cell>
          <cell r="G3811">
            <v>0</v>
          </cell>
        </row>
        <row r="3812">
          <cell r="A3812" t="str">
            <v>625E31600</v>
          </cell>
          <cell r="C3812" t="str">
            <v>EACH</v>
          </cell>
          <cell r="D3812" t="str">
            <v>PULL BOX, MISC.:</v>
          </cell>
          <cell r="F3812">
            <v>1</v>
          </cell>
          <cell r="G3812">
            <v>0</v>
          </cell>
        </row>
        <row r="3813">
          <cell r="A3813" t="str">
            <v>625E32000</v>
          </cell>
          <cell r="C3813" t="str">
            <v>EACH</v>
          </cell>
          <cell r="D3813" t="str">
            <v>GROUND ROD</v>
          </cell>
          <cell r="F3813">
            <v>0</v>
          </cell>
          <cell r="G3813">
            <v>0</v>
          </cell>
        </row>
        <row r="3814">
          <cell r="A3814" t="str">
            <v>625E32001</v>
          </cell>
          <cell r="C3814" t="str">
            <v>EACH</v>
          </cell>
          <cell r="D3814" t="str">
            <v>GROUND ROD, AS PER PLAN</v>
          </cell>
          <cell r="F3814">
            <v>0</v>
          </cell>
          <cell r="G3814">
            <v>0</v>
          </cell>
        </row>
        <row r="3815">
          <cell r="A3815" t="str">
            <v>625E33000</v>
          </cell>
          <cell r="C3815" t="str">
            <v>EACH</v>
          </cell>
          <cell r="D3815" t="str">
            <v>STRUCTURE GROUNDING SYSTEM</v>
          </cell>
          <cell r="F3815">
            <v>0</v>
          </cell>
          <cell r="G3815">
            <v>0</v>
          </cell>
        </row>
        <row r="3816">
          <cell r="A3816" t="str">
            <v>625E33001</v>
          </cell>
          <cell r="C3816" t="str">
            <v>EACH</v>
          </cell>
          <cell r="D3816" t="str">
            <v>STRUCTURE GROUNDING SYSTEM, AS PER PLAN</v>
          </cell>
          <cell r="F3816">
            <v>0</v>
          </cell>
          <cell r="G3816">
            <v>0</v>
          </cell>
        </row>
        <row r="3817">
          <cell r="A3817" t="str">
            <v>625E33100</v>
          </cell>
          <cell r="C3817" t="str">
            <v>EACH</v>
          </cell>
          <cell r="D3817" t="str">
            <v>CIRCUIT BREAKER, TOWER LIGHTING</v>
          </cell>
          <cell r="F3817">
            <v>0</v>
          </cell>
          <cell r="G3817">
            <v>0</v>
          </cell>
        </row>
        <row r="3818">
          <cell r="A3818" t="str">
            <v>625E33101</v>
          </cell>
          <cell r="B3818">
            <v>0</v>
          </cell>
          <cell r="C3818" t="str">
            <v>FT</v>
          </cell>
          <cell r="D3818" t="str">
            <v>GROUND MOUNTED SUPPORT, NO. 2 POST, AS PER PLAN</v>
          </cell>
          <cell r="F3818">
            <v>0</v>
          </cell>
          <cell r="G3818">
            <v>0</v>
          </cell>
        </row>
        <row r="3819">
          <cell r="A3819" t="str">
            <v>625E34000</v>
          </cell>
          <cell r="B3819">
            <v>0</v>
          </cell>
          <cell r="C3819" t="str">
            <v>FT</v>
          </cell>
          <cell r="D3819" t="str">
            <v>GROUND MOUNTED SUPPORT, NO. 3 POST</v>
          </cell>
          <cell r="F3819">
            <v>0</v>
          </cell>
          <cell r="G3819">
            <v>0</v>
          </cell>
        </row>
        <row r="3820">
          <cell r="A3820" t="str">
            <v>625E34001</v>
          </cell>
          <cell r="B3820">
            <v>0</v>
          </cell>
          <cell r="C3820" t="str">
            <v>FT</v>
          </cell>
          <cell r="D3820" t="str">
            <v>GROUND MOUNTED SUPPORT, NO. 3 POST, AS PER PLAN</v>
          </cell>
          <cell r="F3820">
            <v>0</v>
          </cell>
          <cell r="G3820">
            <v>0</v>
          </cell>
        </row>
        <row r="3821">
          <cell r="A3821" t="str">
            <v>625E34010</v>
          </cell>
          <cell r="C3821" t="str">
            <v>EACH</v>
          </cell>
          <cell r="D3821" t="str">
            <v>POWER SERVICE REFURBISHED</v>
          </cell>
          <cell r="F3821">
            <v>0</v>
          </cell>
          <cell r="G3821">
            <v>0</v>
          </cell>
        </row>
        <row r="3822">
          <cell r="A3822" t="str">
            <v>625E34011</v>
          </cell>
          <cell r="C3822" t="str">
            <v>EACH</v>
          </cell>
          <cell r="D3822" t="str">
            <v>POWER SERVICE REFURBISHED, AS PER PLAN</v>
          </cell>
          <cell r="F3822">
            <v>0</v>
          </cell>
          <cell r="G3822">
            <v>0</v>
          </cell>
        </row>
        <row r="3823">
          <cell r="A3823" t="str">
            <v>625E34100</v>
          </cell>
          <cell r="B3823" t="str">
            <v>Y</v>
          </cell>
          <cell r="C3823" t="str">
            <v>FT</v>
          </cell>
          <cell r="D3823" t="str">
            <v>GROUND MOUNTED SUPPORT, NO. 6 POST</v>
          </cell>
          <cell r="F3823">
            <v>0</v>
          </cell>
          <cell r="G3823">
            <v>0</v>
          </cell>
        </row>
        <row r="3824">
          <cell r="A3824" t="str">
            <v>625E34300</v>
          </cell>
          <cell r="C3824" t="str">
            <v>EACH</v>
          </cell>
          <cell r="D3824" t="str">
            <v>TRANSFORMER PAD, CONCRETE</v>
          </cell>
          <cell r="F3824">
            <v>0</v>
          </cell>
          <cell r="G3824">
            <v>0</v>
          </cell>
        </row>
        <row r="3825">
          <cell r="A3825" t="str">
            <v>625E34301</v>
          </cell>
          <cell r="C3825" t="str">
            <v>EACH</v>
          </cell>
          <cell r="D3825" t="str">
            <v>TRANSFORMER PAD, CONCRETE, AS PER PLAN</v>
          </cell>
          <cell r="F3825">
            <v>0</v>
          </cell>
          <cell r="G3825">
            <v>0</v>
          </cell>
        </row>
        <row r="3826">
          <cell r="A3826" t="str">
            <v>625E34450</v>
          </cell>
          <cell r="C3826" t="str">
            <v>EACH</v>
          </cell>
          <cell r="D3826" t="str">
            <v>CONTROL CENTER CABINET, COMPLETE</v>
          </cell>
          <cell r="F3826">
            <v>0</v>
          </cell>
          <cell r="G3826">
            <v>0</v>
          </cell>
        </row>
        <row r="3827">
          <cell r="A3827" t="str">
            <v>625E34451</v>
          </cell>
          <cell r="C3827" t="str">
            <v>EACH</v>
          </cell>
          <cell r="D3827" t="str">
            <v>CONTROL CENTER CABINET, COMPLETE, AS PER PLAN</v>
          </cell>
          <cell r="F3827">
            <v>0</v>
          </cell>
          <cell r="G3827">
            <v>0</v>
          </cell>
        </row>
        <row r="3828">
          <cell r="A3828" t="str">
            <v>625E34507</v>
          </cell>
          <cell r="B3828">
            <v>0</v>
          </cell>
          <cell r="C3828" t="str">
            <v>FT</v>
          </cell>
          <cell r="D3828" t="str">
            <v>GROUND MOUNTED STRUCTURAL BEAM SUPPORT, W6X9, AS PER PLAN</v>
          </cell>
          <cell r="F3828">
            <v>0</v>
          </cell>
          <cell r="G3828">
            <v>0</v>
          </cell>
        </row>
        <row r="3829">
          <cell r="A3829" t="str">
            <v>625E34600</v>
          </cell>
          <cell r="C3829" t="str">
            <v>EACH</v>
          </cell>
          <cell r="D3829" t="str">
            <v>PROGRAMMABLE LOGIC CONTROLLER (PLC), BASIC</v>
          </cell>
          <cell r="F3829">
            <v>0</v>
          </cell>
          <cell r="G3829">
            <v>0</v>
          </cell>
        </row>
        <row r="3830">
          <cell r="A3830" t="str">
            <v>625E34602</v>
          </cell>
          <cell r="B3830">
            <v>0</v>
          </cell>
          <cell r="C3830" t="str">
            <v>FT</v>
          </cell>
          <cell r="D3830" t="str">
            <v>GROUND MOUNTED STRUCTURAL BEAM SUPPORT, W8X18, AS PER PLAN</v>
          </cell>
          <cell r="F3830">
            <v>0</v>
          </cell>
          <cell r="G3830">
            <v>0</v>
          </cell>
        </row>
        <row r="3831">
          <cell r="A3831" t="str">
            <v>625E35000</v>
          </cell>
          <cell r="B3831">
            <v>0</v>
          </cell>
          <cell r="C3831" t="str">
            <v>FT</v>
          </cell>
          <cell r="D3831" t="str">
            <v>GROUND MOUNTED STRUCTURAL BEAM SUPPORT, W10X22</v>
          </cell>
          <cell r="F3831">
            <v>0</v>
          </cell>
          <cell r="G3831">
            <v>0</v>
          </cell>
        </row>
        <row r="3832">
          <cell r="A3832" t="str">
            <v>625E35001</v>
          </cell>
          <cell r="C3832" t="str">
            <v>EACH</v>
          </cell>
          <cell r="D3832" t="str">
            <v>REERECT EXISTING LIGHT POLE, AS PER PLAN</v>
          </cell>
          <cell r="F3832">
            <v>0</v>
          </cell>
          <cell r="G3832">
            <v>0</v>
          </cell>
        </row>
        <row r="3833">
          <cell r="A3833" t="str">
            <v>625E35010</v>
          </cell>
          <cell r="C3833" t="str">
            <v>EACH</v>
          </cell>
          <cell r="D3833" t="str">
            <v>REMOVE AND REERECT EXISTING LIGHT POLE</v>
          </cell>
          <cell r="F3833">
            <v>0</v>
          </cell>
          <cell r="G3833">
            <v>0</v>
          </cell>
        </row>
        <row r="3834">
          <cell r="A3834" t="str">
            <v>625E35011</v>
          </cell>
          <cell r="C3834" t="str">
            <v>EACH</v>
          </cell>
          <cell r="D3834" t="str">
            <v>REMOVE AND REERECT EXISTING LIGHT POLE, AS PER PLAN</v>
          </cell>
          <cell r="F3834">
            <v>0</v>
          </cell>
          <cell r="G3834">
            <v>0</v>
          </cell>
        </row>
        <row r="3835">
          <cell r="A3835" t="str">
            <v>625E35020</v>
          </cell>
          <cell r="C3835" t="str">
            <v>EACH</v>
          </cell>
          <cell r="D3835" t="str">
            <v>RE-ERECT EXISTING LIGHT TOWER</v>
          </cell>
          <cell r="F3835">
            <v>0</v>
          </cell>
          <cell r="G3835">
            <v>0</v>
          </cell>
        </row>
        <row r="3836">
          <cell r="A3836" t="str">
            <v>625E35021</v>
          </cell>
          <cell r="C3836" t="str">
            <v>EACH</v>
          </cell>
          <cell r="D3836" t="str">
            <v>RE-ERECT EXISTING LIGHT TOWER, AS PER PLAN</v>
          </cell>
          <cell r="F3836">
            <v>0</v>
          </cell>
          <cell r="G3836">
            <v>0</v>
          </cell>
        </row>
        <row r="3837">
          <cell r="A3837" t="str">
            <v>625E35100</v>
          </cell>
          <cell r="B3837">
            <v>0</v>
          </cell>
          <cell r="C3837" t="str">
            <v>FT</v>
          </cell>
          <cell r="D3837" t="str">
            <v>ONE WAY SUPPORT, NO. 2 POST</v>
          </cell>
          <cell r="F3837">
            <v>0</v>
          </cell>
          <cell r="G3837">
            <v>0</v>
          </cell>
        </row>
        <row r="3838">
          <cell r="A3838" t="str">
            <v>625E35101</v>
          </cell>
          <cell r="C3838" t="str">
            <v>EACH</v>
          </cell>
          <cell r="D3838" t="str">
            <v>REERECT EXISTING LUMINAIRE, AS PER PLAN</v>
          </cell>
          <cell r="F3838">
            <v>0</v>
          </cell>
          <cell r="G3838">
            <v>0</v>
          </cell>
        </row>
        <row r="3839">
          <cell r="A3839" t="str">
            <v>625E35520</v>
          </cell>
          <cell r="C3839" t="str">
            <v>EACH</v>
          </cell>
          <cell r="D3839" t="str">
            <v>REMOVE AND REERECT BRACKET ARM</v>
          </cell>
          <cell r="F3839">
            <v>0</v>
          </cell>
          <cell r="G3839">
            <v>0</v>
          </cell>
        </row>
        <row r="3840">
          <cell r="A3840" t="str">
            <v>625E35521</v>
          </cell>
          <cell r="C3840" t="str">
            <v>EACH</v>
          </cell>
          <cell r="D3840" t="str">
            <v>REMOVE AND REERECT BRACKET ARM, AS PER PLAN</v>
          </cell>
          <cell r="F3840">
            <v>0</v>
          </cell>
          <cell r="G3840">
            <v>0</v>
          </cell>
        </row>
        <row r="3841">
          <cell r="A3841" t="str">
            <v>625E36010</v>
          </cell>
          <cell r="C3841" t="str">
            <v>FT</v>
          </cell>
          <cell r="D3841" t="str">
            <v>UNDERGROUND WARNING/MARKING TAPE</v>
          </cell>
          <cell r="F3841">
            <v>0</v>
          </cell>
          <cell r="G3841">
            <v>0</v>
          </cell>
        </row>
        <row r="3842">
          <cell r="A3842" t="str">
            <v>625E36011</v>
          </cell>
          <cell r="C3842" t="str">
            <v>FT</v>
          </cell>
          <cell r="D3842" t="str">
            <v>UNDERGROUND WARNING/MARKING TAPE, AS PER PLAN</v>
          </cell>
          <cell r="F3842">
            <v>0</v>
          </cell>
          <cell r="G3842">
            <v>0</v>
          </cell>
        </row>
        <row r="3843">
          <cell r="A3843" t="str">
            <v>625E36200</v>
          </cell>
          <cell r="B3843">
            <v>0</v>
          </cell>
          <cell r="C3843" t="str">
            <v>FT</v>
          </cell>
          <cell r="D3843" t="str">
            <v>GROUND MOUNTED SUPPORT, PIPE</v>
          </cell>
          <cell r="F3843">
            <v>0</v>
          </cell>
          <cell r="G3843">
            <v>0</v>
          </cell>
        </row>
        <row r="3844">
          <cell r="A3844" t="str">
            <v>625E36201</v>
          </cell>
          <cell r="C3844" t="str">
            <v>FT</v>
          </cell>
          <cell r="D3844" t="str">
            <v>POWER CABLE FOR LIGHT TOWER, AS PER PLAN</v>
          </cell>
          <cell r="F3844">
            <v>0</v>
          </cell>
          <cell r="G3844">
            <v>0</v>
          </cell>
        </row>
        <row r="3845">
          <cell r="A3845" t="str">
            <v>625E37000</v>
          </cell>
          <cell r="C3845" t="str">
            <v>LS</v>
          </cell>
          <cell r="D3845" t="str">
            <v>SERVICE TO UNDERPASS LIGHTING</v>
          </cell>
          <cell r="F3845">
            <v>0</v>
          </cell>
          <cell r="G3845">
            <v>0</v>
          </cell>
        </row>
        <row r="3846">
          <cell r="A3846" t="str">
            <v>625E37001</v>
          </cell>
          <cell r="C3846" t="str">
            <v>LS</v>
          </cell>
          <cell r="D3846" t="str">
            <v>SERVICE TO UNDERPASS LIGHTING, AS PER PLAN</v>
          </cell>
          <cell r="F3846">
            <v>0</v>
          </cell>
          <cell r="G3846">
            <v>0</v>
          </cell>
        </row>
        <row r="3847">
          <cell r="A3847" t="str">
            <v>625E37100</v>
          </cell>
          <cell r="C3847" t="str">
            <v>EACH</v>
          </cell>
          <cell r="D3847" t="str">
            <v>SERVICE TO UNDERPASS LIGHTING</v>
          </cell>
          <cell r="F3847">
            <v>0</v>
          </cell>
          <cell r="G3847">
            <v>0</v>
          </cell>
        </row>
        <row r="3848">
          <cell r="A3848" t="str">
            <v>625E37101</v>
          </cell>
          <cell r="C3848" t="str">
            <v>EACH</v>
          </cell>
          <cell r="D3848" t="str">
            <v>SERVICE TO UNDERPASS LIGHTING, AS PER PLAN</v>
          </cell>
          <cell r="F3848">
            <v>0</v>
          </cell>
          <cell r="G3848">
            <v>0</v>
          </cell>
        </row>
        <row r="3849">
          <cell r="A3849" t="str">
            <v>625E37200</v>
          </cell>
          <cell r="C3849" t="str">
            <v>FXMT</v>
          </cell>
          <cell r="D3849" t="str">
            <v>LIGHTING, MINIMAL MAINTENANCE</v>
          </cell>
          <cell r="F3849">
            <v>0</v>
          </cell>
          <cell r="G3849">
            <v>0</v>
          </cell>
        </row>
        <row r="3850">
          <cell r="A3850" t="str">
            <v>625E37201</v>
          </cell>
          <cell r="C3850" t="str">
            <v>FXMT</v>
          </cell>
          <cell r="D3850" t="str">
            <v>LIGHTING, MINIMAL MAINTENANCE, AS PER PLAN</v>
          </cell>
          <cell r="F3850">
            <v>0</v>
          </cell>
          <cell r="G3850">
            <v>0</v>
          </cell>
        </row>
        <row r="3851">
          <cell r="A3851" t="str">
            <v>625E37211</v>
          </cell>
          <cell r="C3851" t="str">
            <v>EACH</v>
          </cell>
          <cell r="D3851" t="str">
            <v>LIGHTING, MINIMAL MAINTENANCE, AS PER PLAN</v>
          </cell>
          <cell r="F3851">
            <v>0</v>
          </cell>
          <cell r="G3851">
            <v>0</v>
          </cell>
        </row>
        <row r="3852">
          <cell r="A3852" t="str">
            <v>625E38000</v>
          </cell>
          <cell r="C3852" t="str">
            <v>LS</v>
          </cell>
          <cell r="D3852" t="str">
            <v>HIGH VOLTAGE TEST</v>
          </cell>
          <cell r="F3852">
            <v>0</v>
          </cell>
          <cell r="G3852">
            <v>0</v>
          </cell>
        </row>
        <row r="3853">
          <cell r="A3853" t="str">
            <v>625E39000</v>
          </cell>
          <cell r="C3853" t="str">
            <v>LS</v>
          </cell>
          <cell r="D3853" t="str">
            <v>TEMPORARY LIGHTING</v>
          </cell>
          <cell r="F3853">
            <v>0</v>
          </cell>
          <cell r="G3853">
            <v>0</v>
          </cell>
        </row>
        <row r="3854">
          <cell r="A3854" t="str">
            <v>625E39520</v>
          </cell>
          <cell r="C3854" t="str">
            <v>EACH</v>
          </cell>
          <cell r="D3854" t="str">
            <v>PULL BOX CLEANED</v>
          </cell>
          <cell r="F3854">
            <v>0</v>
          </cell>
          <cell r="G3854">
            <v>0</v>
          </cell>
        </row>
        <row r="3855">
          <cell r="A3855" t="str">
            <v>625E40000</v>
          </cell>
          <cell r="B3855" t="str">
            <v>Y</v>
          </cell>
          <cell r="C3855" t="str">
            <v>EACH</v>
          </cell>
          <cell r="D3855" t="str">
            <v>SIGN POST REFLECTOR, AS PER PLAN</v>
          </cell>
          <cell r="F3855">
            <v>0</v>
          </cell>
          <cell r="G3855">
            <v>0</v>
          </cell>
        </row>
        <row r="3856">
          <cell r="A3856" t="str">
            <v>625E40004</v>
          </cell>
          <cell r="B3856" t="str">
            <v>Y</v>
          </cell>
          <cell r="C3856" t="str">
            <v>EACH</v>
          </cell>
          <cell r="D3856" t="str">
            <v>BREAKAWAY STRUCTURAL BEAM CONNECTION</v>
          </cell>
          <cell r="F3856">
            <v>0</v>
          </cell>
          <cell r="G3856">
            <v>0</v>
          </cell>
        </row>
        <row r="3857">
          <cell r="A3857" t="str">
            <v>625E40010</v>
          </cell>
          <cell r="B3857" t="str">
            <v>Y</v>
          </cell>
          <cell r="C3857" t="str">
            <v>EACH</v>
          </cell>
          <cell r="D3857" t="str">
            <v>BREAKAWAY STRUCTURAL BEAM CONNECTION, AS PER PLAN</v>
          </cell>
          <cell r="F3857">
            <v>0</v>
          </cell>
          <cell r="G3857">
            <v>0</v>
          </cell>
        </row>
        <row r="3858">
          <cell r="A3858" t="str">
            <v>625E50000</v>
          </cell>
          <cell r="C3858" t="str">
            <v>EACH</v>
          </cell>
          <cell r="D3858" t="str">
            <v>REPAIRING UNDERGROUND BREAK OF CABLE IN DUCT OR CONDUIT</v>
          </cell>
          <cell r="F3858">
            <v>0</v>
          </cell>
          <cell r="G3858">
            <v>0</v>
          </cell>
        </row>
        <row r="3859">
          <cell r="A3859" t="str">
            <v>625E50001</v>
          </cell>
          <cell r="C3859" t="str">
            <v>EACH</v>
          </cell>
          <cell r="D3859" t="str">
            <v>REPAIRING UNDERGROUND BREAK OF CABLE IN DUCT OR CONDUIT, AS PER PLAN</v>
          </cell>
          <cell r="F3859">
            <v>0</v>
          </cell>
          <cell r="G3859">
            <v>0</v>
          </cell>
        </row>
        <row r="3860">
          <cell r="A3860" t="str">
            <v>625E50100</v>
          </cell>
          <cell r="C3860" t="str">
            <v>EACH</v>
          </cell>
          <cell r="D3860" t="str">
            <v>TROUBLESHOOTING UNDERGROUND AND ABOVE GROUND CIRCUITRY PROBLEM</v>
          </cell>
          <cell r="F3860">
            <v>0</v>
          </cell>
          <cell r="G3860">
            <v>0</v>
          </cell>
        </row>
        <row r="3861">
          <cell r="A3861" t="str">
            <v>625E50300</v>
          </cell>
          <cell r="C3861" t="str">
            <v>EACH</v>
          </cell>
          <cell r="D3861" t="str">
            <v>FRANGIBLE BASE</v>
          </cell>
          <cell r="F3861">
            <v>0</v>
          </cell>
          <cell r="G3861">
            <v>0</v>
          </cell>
        </row>
        <row r="3862">
          <cell r="A3862" t="str">
            <v>625E50301</v>
          </cell>
          <cell r="C3862" t="str">
            <v>EACH</v>
          </cell>
          <cell r="D3862" t="str">
            <v>FRANGIBLE BASE, AS PER PLAN</v>
          </cell>
          <cell r="F3862">
            <v>0</v>
          </cell>
          <cell r="G3862">
            <v>0</v>
          </cell>
        </row>
        <row r="3863">
          <cell r="A3863" t="str">
            <v>625E50400</v>
          </cell>
          <cell r="C3863" t="str">
            <v>EACH</v>
          </cell>
          <cell r="D3863" t="str">
            <v>REPAIR INTEGRAL LUMINAIRE LOWERING MECHANISM OF TOWER LIGHTING FIXTURE</v>
          </cell>
          <cell r="F3863">
            <v>0</v>
          </cell>
          <cell r="G3863">
            <v>0</v>
          </cell>
        </row>
        <row r="3864">
          <cell r="A3864" t="str">
            <v>625E50401</v>
          </cell>
          <cell r="C3864" t="str">
            <v>EACH</v>
          </cell>
          <cell r="D3864" t="str">
            <v>REPAIR INTEGRAL LUMINAIRE LOWERING MECHANISM OF TOWER LIGHTING FIXTURE, AS PER PLAN</v>
          </cell>
          <cell r="F3864">
            <v>0</v>
          </cell>
          <cell r="G3864">
            <v>0</v>
          </cell>
        </row>
        <row r="3865">
          <cell r="A3865" t="str">
            <v>625E50450</v>
          </cell>
          <cell r="C3865" t="str">
            <v>EACH</v>
          </cell>
          <cell r="D3865" t="str">
            <v>SECONDARY SURGE PROTECTOR</v>
          </cell>
          <cell r="F3865">
            <v>0</v>
          </cell>
          <cell r="G3865">
            <v>0</v>
          </cell>
        </row>
        <row r="3866">
          <cell r="A3866" t="str">
            <v>625E50451</v>
          </cell>
          <cell r="B3866">
            <v>0</v>
          </cell>
          <cell r="C3866" t="str">
            <v>EACH</v>
          </cell>
          <cell r="D3866" t="str">
            <v>COATING, EPOXY INTERMEDIATE COAT, SUPPORT SECTION</v>
          </cell>
          <cell r="F3866">
            <v>0</v>
          </cell>
          <cell r="G3866">
            <v>0</v>
          </cell>
        </row>
        <row r="3867">
          <cell r="A3867" t="str">
            <v>625E50500</v>
          </cell>
          <cell r="B3867" t="str">
            <v>Y</v>
          </cell>
          <cell r="C3867" t="str">
            <v>EACH</v>
          </cell>
          <cell r="D3867" t="str">
            <v>COATING, EPOXY INTERMEDIATE COAT, SUPPORT SECTION, AS PER PLAN</v>
          </cell>
          <cell r="F3867">
            <v>0</v>
          </cell>
          <cell r="G3867">
            <v>0</v>
          </cell>
        </row>
        <row r="3868">
          <cell r="A3868" t="str">
            <v>625E50510</v>
          </cell>
          <cell r="B3868" t="str">
            <v>Y</v>
          </cell>
          <cell r="C3868" t="str">
            <v>EACH</v>
          </cell>
          <cell r="D3868" t="str">
            <v>COATING, URETHANE TOP COAT, SUPPORT SECTION</v>
          </cell>
          <cell r="F3868">
            <v>0</v>
          </cell>
          <cell r="G3868">
            <v>0</v>
          </cell>
        </row>
        <row r="3869">
          <cell r="A3869" t="str">
            <v>625E60010</v>
          </cell>
          <cell r="C3869" t="str">
            <v>EACH</v>
          </cell>
          <cell r="D3869" t="str">
            <v>LIGHT POLE REMOVED FOR REERECTION</v>
          </cell>
          <cell r="F3869">
            <v>0</v>
          </cell>
          <cell r="G3869">
            <v>0</v>
          </cell>
        </row>
        <row r="3870">
          <cell r="A3870" t="str">
            <v>625E70000</v>
          </cell>
          <cell r="C3870" t="str">
            <v>EACH</v>
          </cell>
          <cell r="D3870" t="str">
            <v>LIGHTING CONTACTOR</v>
          </cell>
          <cell r="F3870">
            <v>0</v>
          </cell>
          <cell r="G3870">
            <v>0</v>
          </cell>
        </row>
        <row r="3871">
          <cell r="A3871" t="str">
            <v>625E70001</v>
          </cell>
          <cell r="C3871" t="str">
            <v>EACH</v>
          </cell>
          <cell r="D3871" t="str">
            <v>LIGHTING CONTACTOR, AS PER PLAN</v>
          </cell>
          <cell r="F3871">
            <v>0</v>
          </cell>
          <cell r="G3871">
            <v>0</v>
          </cell>
        </row>
        <row r="3872">
          <cell r="A3872" t="str">
            <v>625E75350</v>
          </cell>
          <cell r="C3872" t="str">
            <v>EACH</v>
          </cell>
          <cell r="D3872" t="str">
            <v>LIGHT TOWER REMOVED</v>
          </cell>
          <cell r="F3872">
            <v>0</v>
          </cell>
          <cell r="G3872">
            <v>0</v>
          </cell>
        </row>
        <row r="3873">
          <cell r="A3873" t="str">
            <v>625E75351</v>
          </cell>
          <cell r="C3873" t="str">
            <v>EACH</v>
          </cell>
          <cell r="D3873" t="str">
            <v>LIGHT TOWER REMOVED, AS PER PLAN</v>
          </cell>
          <cell r="F3873">
            <v>0</v>
          </cell>
          <cell r="G3873">
            <v>0</v>
          </cell>
        </row>
        <row r="3874">
          <cell r="A3874" t="str">
            <v>625E75360</v>
          </cell>
          <cell r="C3874" t="str">
            <v>EACH</v>
          </cell>
          <cell r="D3874" t="str">
            <v>LIGHT TOWER REMOVED FOR STORAGE</v>
          </cell>
          <cell r="F3874">
            <v>0</v>
          </cell>
          <cell r="G3874">
            <v>0</v>
          </cell>
        </row>
        <row r="3875">
          <cell r="A3875" t="str">
            <v>625E75361</v>
          </cell>
          <cell r="B3875">
            <v>0</v>
          </cell>
          <cell r="C3875" t="str">
            <v>EACH</v>
          </cell>
          <cell r="D3875" t="str">
            <v>OVERHEAD SIGN SUPPORT, TYPE TC-16.21, DESIGN 2, AS PER PLAN</v>
          </cell>
          <cell r="F3875">
            <v>0</v>
          </cell>
          <cell r="G3875">
            <v>0</v>
          </cell>
        </row>
        <row r="3876">
          <cell r="A3876" t="str">
            <v>625E75400</v>
          </cell>
          <cell r="C3876" t="str">
            <v>EACH</v>
          </cell>
          <cell r="D3876" t="str">
            <v>LIGHT POLE REMOVED</v>
          </cell>
          <cell r="F3876">
            <v>0</v>
          </cell>
          <cell r="G3876">
            <v>0</v>
          </cell>
        </row>
        <row r="3877">
          <cell r="A3877" t="str">
            <v>625E75401</v>
          </cell>
          <cell r="C3877" t="str">
            <v>EACH</v>
          </cell>
          <cell r="D3877" t="str">
            <v>LIGHT POLE REMOVED, AS PER PLAN</v>
          </cell>
          <cell r="F3877">
            <v>0</v>
          </cell>
          <cell r="G3877">
            <v>0</v>
          </cell>
        </row>
        <row r="3878">
          <cell r="A3878" t="str">
            <v>625E75402</v>
          </cell>
          <cell r="C3878" t="str">
            <v>EACH</v>
          </cell>
          <cell r="D3878" t="str">
            <v>LIGHT POLE REMOVED FOR STORAGE</v>
          </cell>
          <cell r="F3878">
            <v>0</v>
          </cell>
          <cell r="G3878">
            <v>0</v>
          </cell>
        </row>
        <row r="3879">
          <cell r="A3879" t="str">
            <v>625E75403</v>
          </cell>
          <cell r="C3879" t="str">
            <v>EACH</v>
          </cell>
          <cell r="D3879" t="str">
            <v>LIGHT POLE REMOVED FOR STORAGE, AS PER PLAN</v>
          </cell>
          <cell r="F3879">
            <v>0</v>
          </cell>
          <cell r="G3879">
            <v>0</v>
          </cell>
        </row>
        <row r="3880">
          <cell r="A3880" t="str">
            <v>625E75410</v>
          </cell>
          <cell r="C3880" t="str">
            <v>EACH</v>
          </cell>
          <cell r="D3880" t="str">
            <v>LIGHT POLE REMOVED FOR REUSE</v>
          </cell>
          <cell r="F3880">
            <v>0</v>
          </cell>
          <cell r="G3880">
            <v>0</v>
          </cell>
        </row>
        <row r="3881">
          <cell r="A3881" t="str">
            <v>625E75411</v>
          </cell>
          <cell r="B3881">
            <v>0</v>
          </cell>
          <cell r="C3881" t="str">
            <v>EACH</v>
          </cell>
          <cell r="D3881" t="str">
            <v>OVERHEAD SIGN SUPPORT, TYPE TC-16.21, DESIGN 5, AS PER PLAN</v>
          </cell>
          <cell r="F3881">
            <v>0</v>
          </cell>
          <cell r="G3881">
            <v>0</v>
          </cell>
        </row>
        <row r="3882">
          <cell r="A3882" t="str">
            <v>625E75500</v>
          </cell>
          <cell r="C3882" t="str">
            <v>EACH</v>
          </cell>
          <cell r="D3882" t="str">
            <v>LIGHT POLE FOUNDATION REMOVED</v>
          </cell>
          <cell r="F3882">
            <v>0</v>
          </cell>
          <cell r="G3882">
            <v>0</v>
          </cell>
        </row>
        <row r="3883">
          <cell r="A3883" t="str">
            <v>625E75501</v>
          </cell>
          <cell r="C3883" t="str">
            <v>EACH</v>
          </cell>
          <cell r="D3883" t="str">
            <v>LIGHT POLE FOUNDATION REMOVED, AS PER PLAN</v>
          </cell>
          <cell r="F3883">
            <v>0</v>
          </cell>
          <cell r="G3883">
            <v>0</v>
          </cell>
        </row>
        <row r="3884">
          <cell r="A3884" t="str">
            <v>625E75502</v>
          </cell>
          <cell r="C3884" t="str">
            <v>EACH</v>
          </cell>
          <cell r="D3884" t="str">
            <v>PORTION OF LIGHT POLE FOUNDATION REMOVED</v>
          </cell>
          <cell r="F3884">
            <v>0</v>
          </cell>
          <cell r="G3884">
            <v>0</v>
          </cell>
        </row>
        <row r="3885">
          <cell r="A3885" t="str">
            <v>625E75503</v>
          </cell>
          <cell r="C3885" t="str">
            <v>EACH</v>
          </cell>
          <cell r="D3885" t="str">
            <v>PORTION OF LIGHT POLE FOUNDATION REMOVED, AS PER PLAN</v>
          </cell>
          <cell r="F3885">
            <v>0</v>
          </cell>
          <cell r="G3885">
            <v>0</v>
          </cell>
        </row>
        <row r="3886">
          <cell r="A3886" t="str">
            <v>625E75504</v>
          </cell>
          <cell r="C3886" t="str">
            <v>EACH</v>
          </cell>
          <cell r="D3886" t="str">
            <v>LUMINAIRE REMOVED FOR STORAGE</v>
          </cell>
          <cell r="F3886">
            <v>0</v>
          </cell>
          <cell r="G3886">
            <v>0</v>
          </cell>
        </row>
        <row r="3887">
          <cell r="A3887" t="str">
            <v>625E75505</v>
          </cell>
          <cell r="C3887" t="str">
            <v>EACH</v>
          </cell>
          <cell r="D3887" t="str">
            <v>LUMINAIRE REMOVED FOR STORAGE, AS PER PLAN</v>
          </cell>
          <cell r="F3887">
            <v>0</v>
          </cell>
          <cell r="G3887">
            <v>0</v>
          </cell>
        </row>
        <row r="3888">
          <cell r="A3888" t="str">
            <v>625E75506</v>
          </cell>
          <cell r="C3888" t="str">
            <v>EACH</v>
          </cell>
          <cell r="D3888" t="str">
            <v>LUMINAIRE REMOVED</v>
          </cell>
          <cell r="F3888">
            <v>0</v>
          </cell>
          <cell r="G3888">
            <v>0</v>
          </cell>
        </row>
        <row r="3889">
          <cell r="A3889" t="str">
            <v>625E75507</v>
          </cell>
          <cell r="C3889" t="str">
            <v>EACH</v>
          </cell>
          <cell r="D3889" t="str">
            <v>LUMINAIRE REMOVED, AS PER PLAN</v>
          </cell>
          <cell r="F3889">
            <v>0</v>
          </cell>
          <cell r="G3889">
            <v>0</v>
          </cell>
        </row>
        <row r="3890">
          <cell r="A3890" t="str">
            <v>625E75508</v>
          </cell>
          <cell r="C3890" t="str">
            <v>EACH</v>
          </cell>
          <cell r="D3890" t="str">
            <v>LUMINAIRE REMOVED FOR REUSE</v>
          </cell>
          <cell r="F3890">
            <v>0</v>
          </cell>
          <cell r="G3890">
            <v>0</v>
          </cell>
        </row>
        <row r="3891">
          <cell r="A3891" t="str">
            <v>625E75510</v>
          </cell>
          <cell r="C3891" t="str">
            <v>EACH</v>
          </cell>
          <cell r="D3891" t="str">
            <v>POWER SERVICE REMOVED</v>
          </cell>
          <cell r="F3891">
            <v>0</v>
          </cell>
          <cell r="G3891">
            <v>0</v>
          </cell>
        </row>
        <row r="3892">
          <cell r="A3892" t="str">
            <v>625E75511</v>
          </cell>
          <cell r="C3892" t="str">
            <v>EACH</v>
          </cell>
          <cell r="D3892" t="str">
            <v>POWER SERVICE REMOVED, AS PER PLAN</v>
          </cell>
          <cell r="F3892">
            <v>0</v>
          </cell>
          <cell r="G3892">
            <v>0</v>
          </cell>
        </row>
        <row r="3893">
          <cell r="A3893" t="str">
            <v>625E75520</v>
          </cell>
          <cell r="C3893" t="str">
            <v>EACH</v>
          </cell>
          <cell r="D3893" t="str">
            <v>LUMINAIRE SUPPORT REMOVED</v>
          </cell>
          <cell r="F3893">
            <v>0</v>
          </cell>
          <cell r="G3893">
            <v>0</v>
          </cell>
        </row>
        <row r="3894">
          <cell r="A3894" t="str">
            <v>625E75521</v>
          </cell>
          <cell r="C3894" t="str">
            <v>EACH</v>
          </cell>
          <cell r="D3894" t="str">
            <v>LUMINAIRE SUPPORT REMOVED, AS PER PLAN</v>
          </cell>
          <cell r="F3894">
            <v>0</v>
          </cell>
          <cell r="G3894">
            <v>0</v>
          </cell>
        </row>
        <row r="3895">
          <cell r="A3895" t="str">
            <v>625E75522</v>
          </cell>
          <cell r="C3895" t="str">
            <v>EACH</v>
          </cell>
          <cell r="D3895" t="str">
            <v>LUMINAIRE SUPPORT FOUNDATION REMOVED</v>
          </cell>
          <cell r="F3895">
            <v>0</v>
          </cell>
          <cell r="G3895">
            <v>0</v>
          </cell>
        </row>
        <row r="3896">
          <cell r="A3896" t="str">
            <v>625E75540</v>
          </cell>
          <cell r="C3896" t="str">
            <v>EACH</v>
          </cell>
          <cell r="D3896" t="str">
            <v>LIGHT TOWER FOUNDATION REMOVED</v>
          </cell>
          <cell r="F3896">
            <v>0</v>
          </cell>
          <cell r="G3896">
            <v>0</v>
          </cell>
        </row>
        <row r="3897">
          <cell r="A3897" t="str">
            <v>625E75541</v>
          </cell>
          <cell r="C3897" t="str">
            <v>EACH</v>
          </cell>
          <cell r="D3897" t="str">
            <v>LIGHT TOWER FOUNDATION REMOVED, AS PER PLAN</v>
          </cell>
          <cell r="F3897">
            <v>0</v>
          </cell>
          <cell r="G3897">
            <v>0</v>
          </cell>
        </row>
        <row r="3898">
          <cell r="A3898" t="str">
            <v>625E75550</v>
          </cell>
          <cell r="C3898" t="str">
            <v>FT</v>
          </cell>
          <cell r="D3898" t="str">
            <v>DISTRIBUTION CABLE REMOVED</v>
          </cell>
          <cell r="F3898">
            <v>0</v>
          </cell>
          <cell r="G3898">
            <v>0</v>
          </cell>
        </row>
        <row r="3899">
          <cell r="A3899" t="str">
            <v>625E75551</v>
          </cell>
          <cell r="C3899" t="str">
            <v>FT</v>
          </cell>
          <cell r="D3899" t="str">
            <v>DISTRIBUTION CABLE REMOVED, AS PER PLAN</v>
          </cell>
          <cell r="F3899">
            <v>0</v>
          </cell>
          <cell r="G3899">
            <v>0</v>
          </cell>
        </row>
        <row r="3900">
          <cell r="A3900" t="str">
            <v>625E75800</v>
          </cell>
          <cell r="C3900" t="str">
            <v>EACH</v>
          </cell>
          <cell r="D3900" t="str">
            <v>DISCONNECT CIRCUIT</v>
          </cell>
          <cell r="F3900">
            <v>0</v>
          </cell>
          <cell r="G3900">
            <v>0</v>
          </cell>
        </row>
        <row r="3901">
          <cell r="A3901" t="str">
            <v>625E75801</v>
          </cell>
          <cell r="C3901" t="str">
            <v>EACH</v>
          </cell>
          <cell r="D3901" t="str">
            <v>DISCONNECT CIRCUIT, AS PER PLAN</v>
          </cell>
          <cell r="F3901">
            <v>0</v>
          </cell>
          <cell r="G3901">
            <v>0</v>
          </cell>
        </row>
        <row r="3902">
          <cell r="A3902" t="str">
            <v>625E76000</v>
          </cell>
          <cell r="C3902" t="str">
            <v>EACH</v>
          </cell>
          <cell r="D3902" t="str">
            <v>ARC FLASH CALCULATIONS AND LABEL</v>
          </cell>
          <cell r="F3902">
            <v>1</v>
          </cell>
          <cell r="G3902">
            <v>0</v>
          </cell>
        </row>
        <row r="3903">
          <cell r="A3903" t="str">
            <v>625E80000</v>
          </cell>
          <cell r="B3903" t="str">
            <v>Y</v>
          </cell>
          <cell r="C3903" t="str">
            <v>EACH</v>
          </cell>
          <cell r="D3903" t="str">
            <v>COMBINATION OVERHEAD SIGN SUPPORT, TYPE TC-16.21, DESIGN 2, AS PER PLAN</v>
          </cell>
          <cell r="F3903">
            <v>0</v>
          </cell>
          <cell r="G3903">
            <v>0</v>
          </cell>
        </row>
        <row r="3904">
          <cell r="A3904" t="str">
            <v>625E98000</v>
          </cell>
          <cell r="C3904" t="str">
            <v>EACH</v>
          </cell>
          <cell r="D3904" t="str">
            <v>LIGHTING, MISC.:</v>
          </cell>
          <cell r="F3904">
            <v>1</v>
          </cell>
          <cell r="G3904">
            <v>0</v>
          </cell>
        </row>
        <row r="3905">
          <cell r="A3905" t="str">
            <v>625E98100</v>
          </cell>
          <cell r="C3905" t="str">
            <v>FT</v>
          </cell>
          <cell r="D3905" t="str">
            <v>LIGHTING, MISC.:</v>
          </cell>
          <cell r="F3905">
            <v>1</v>
          </cell>
          <cell r="G3905">
            <v>0</v>
          </cell>
        </row>
        <row r="3906">
          <cell r="A3906" t="str">
            <v>625E98200</v>
          </cell>
          <cell r="C3906" t="str">
            <v>LS</v>
          </cell>
          <cell r="D3906" t="str">
            <v>LIGHTING, MISC.:</v>
          </cell>
          <cell r="F3906">
            <v>1</v>
          </cell>
          <cell r="G3906">
            <v>0</v>
          </cell>
        </row>
        <row r="3907">
          <cell r="A3907" t="str">
            <v>625E98300</v>
          </cell>
          <cell r="C3907" t="str">
            <v>CY</v>
          </cell>
          <cell r="D3907" t="str">
            <v>LIGHTING, MISC.:</v>
          </cell>
          <cell r="F3907">
            <v>1</v>
          </cell>
          <cell r="G3907">
            <v>0</v>
          </cell>
        </row>
        <row r="3908">
          <cell r="A3908" t="str">
            <v>625E98400</v>
          </cell>
          <cell r="C3908" t="str">
            <v>SET</v>
          </cell>
          <cell r="D3908" t="str">
            <v>LIGHTING, MISC.:</v>
          </cell>
          <cell r="F3908">
            <v>1</v>
          </cell>
          <cell r="G3908">
            <v>0</v>
          </cell>
        </row>
        <row r="3909">
          <cell r="A3909" t="str">
            <v>625E98500</v>
          </cell>
          <cell r="C3909" t="str">
            <v>FXMT</v>
          </cell>
          <cell r="D3909" t="str">
            <v>LIGHTING, MISC.:</v>
          </cell>
          <cell r="F3909">
            <v>1</v>
          </cell>
          <cell r="G3909">
            <v>0</v>
          </cell>
        </row>
        <row r="3910">
          <cell r="A3910" t="str">
            <v>625E98600</v>
          </cell>
          <cell r="C3910" t="str">
            <v>SF</v>
          </cell>
          <cell r="D3910" t="str">
            <v>LIGHTING, MISC.:</v>
          </cell>
          <cell r="F3910">
            <v>1</v>
          </cell>
          <cell r="G3910">
            <v>0</v>
          </cell>
        </row>
        <row r="3911">
          <cell r="A3911" t="str">
            <v>625E98700</v>
          </cell>
          <cell r="C3911" t="str">
            <v>HOUR</v>
          </cell>
          <cell r="D3911" t="str">
            <v>LIGHTING, MISC.:</v>
          </cell>
          <cell r="F3911">
            <v>1</v>
          </cell>
          <cell r="G3911">
            <v>0</v>
          </cell>
        </row>
        <row r="3912">
          <cell r="A3912" t="str">
            <v>625E99000</v>
          </cell>
          <cell r="B3912" t="str">
            <v>Y</v>
          </cell>
          <cell r="C3912" t="str">
            <v>EACH</v>
          </cell>
          <cell r="D3912" t="str">
            <v>COMBINATION OVERHEAD SIGN SUPPORT, TYPE TC-16.21, DESIGN 7</v>
          </cell>
          <cell r="F3912">
            <v>0</v>
          </cell>
          <cell r="G3912">
            <v>0</v>
          </cell>
        </row>
        <row r="3913">
          <cell r="A3913" t="str">
            <v>626E00102</v>
          </cell>
          <cell r="C3913" t="str">
            <v>EACH</v>
          </cell>
          <cell r="D3913" t="str">
            <v>BARRIER REFLECTOR, TYPE 1</v>
          </cell>
          <cell r="F3913">
            <v>1</v>
          </cell>
          <cell r="G3913">
            <v>0</v>
          </cell>
        </row>
        <row r="3914">
          <cell r="A3914" t="str">
            <v>626E00110</v>
          </cell>
          <cell r="C3914" t="str">
            <v>EACH</v>
          </cell>
          <cell r="D3914" t="str">
            <v>BARRIER REFLECTOR, TYPE 2</v>
          </cell>
          <cell r="F3914">
            <v>1</v>
          </cell>
          <cell r="G3914">
            <v>0</v>
          </cell>
        </row>
        <row r="3915">
          <cell r="A3915" t="str">
            <v>626E00112</v>
          </cell>
          <cell r="C3915" t="str">
            <v>EACH</v>
          </cell>
          <cell r="D3915" t="str">
            <v>BARRIER REFLECTOR, TYPE 3</v>
          </cell>
          <cell r="F3915">
            <v>1</v>
          </cell>
          <cell r="G3915">
            <v>0</v>
          </cell>
        </row>
        <row r="3916">
          <cell r="A3916" t="str">
            <v>626E00114</v>
          </cell>
          <cell r="C3916" t="str">
            <v>EACH</v>
          </cell>
          <cell r="D3916" t="str">
            <v>BARRIER REFLECTOR, TYPE 4</v>
          </cell>
          <cell r="F3916">
            <v>1</v>
          </cell>
          <cell r="G3916">
            <v>0</v>
          </cell>
        </row>
        <row r="3917">
          <cell r="A3917" t="str">
            <v>626E00116</v>
          </cell>
          <cell r="C3917" t="str">
            <v>EACH</v>
          </cell>
          <cell r="D3917" t="str">
            <v>BARRIER REFLECTOR, TYPE 5</v>
          </cell>
          <cell r="F3917">
            <v>1</v>
          </cell>
          <cell r="G3917">
            <v>0</v>
          </cell>
        </row>
        <row r="3918">
          <cell r="A3918" t="str">
            <v>626E00118</v>
          </cell>
          <cell r="C3918" t="str">
            <v>EACH</v>
          </cell>
          <cell r="D3918" t="str">
            <v>BARRIER REFLECTOR, TYPE 6</v>
          </cell>
          <cell r="F3918">
            <v>0</v>
          </cell>
          <cell r="G3918">
            <v>0</v>
          </cell>
        </row>
        <row r="3919">
          <cell r="A3919" t="str">
            <v>626E00200</v>
          </cell>
          <cell r="B3919" t="str">
            <v>Y</v>
          </cell>
          <cell r="C3919" t="str">
            <v>EACH</v>
          </cell>
          <cell r="D3919" t="str">
            <v>COMBINATION OVERHEAD SIGN SUPPORT, TYPE TC-16.21, DESIGN 10, AS PER PLAN</v>
          </cell>
          <cell r="F3919">
            <v>0</v>
          </cell>
          <cell r="G3919">
            <v>0</v>
          </cell>
        </row>
        <row r="3920">
          <cell r="A3920" t="str">
            <v>630E01100</v>
          </cell>
          <cell r="C3920" t="str">
            <v>FT</v>
          </cell>
          <cell r="D3920" t="str">
            <v>GROUND MOUNTED SUPPORT, NO. 1 POST</v>
          </cell>
          <cell r="F3920">
            <v>0</v>
          </cell>
          <cell r="G3920">
            <v>0</v>
          </cell>
        </row>
        <row r="3921">
          <cell r="A3921" t="str">
            <v>630E01101</v>
          </cell>
          <cell r="C3921" t="str">
            <v>FT</v>
          </cell>
          <cell r="D3921" t="str">
            <v>GROUND MOUNTED SUPPORT, NO. 1 POST, AS PER PLAN</v>
          </cell>
          <cell r="F3921">
            <v>0</v>
          </cell>
          <cell r="G3921">
            <v>0</v>
          </cell>
        </row>
        <row r="3922">
          <cell r="A3922" t="str">
            <v>630E02100</v>
          </cell>
          <cell r="C3922" t="str">
            <v>FT</v>
          </cell>
          <cell r="D3922" t="str">
            <v>GROUND MOUNTED SUPPORT, NO. 2 POST</v>
          </cell>
          <cell r="F3922">
            <v>0</v>
          </cell>
          <cell r="G3922">
            <v>0</v>
          </cell>
        </row>
        <row r="3923">
          <cell r="A3923" t="str">
            <v>630E02101</v>
          </cell>
          <cell r="C3923" t="str">
            <v>FT</v>
          </cell>
          <cell r="D3923" t="str">
            <v>GROUND MOUNTED SUPPORT, NO. 2 POST, AS PER PLAN</v>
          </cell>
          <cell r="F3923">
            <v>0</v>
          </cell>
          <cell r="G3923">
            <v>0</v>
          </cell>
        </row>
        <row r="3924">
          <cell r="A3924" t="str">
            <v>630E03100</v>
          </cell>
          <cell r="C3924" t="str">
            <v>FT</v>
          </cell>
          <cell r="D3924" t="str">
            <v>GROUND MOUNTED SUPPORT, NO. 3 POST</v>
          </cell>
          <cell r="F3924">
            <v>0</v>
          </cell>
          <cell r="G3924">
            <v>0</v>
          </cell>
        </row>
        <row r="3925">
          <cell r="A3925" t="str">
            <v>630E03101</v>
          </cell>
          <cell r="C3925" t="str">
            <v>FT</v>
          </cell>
          <cell r="D3925" t="str">
            <v>GROUND MOUNTED SUPPORT, NO. 3 POST, AS PER PLAN</v>
          </cell>
          <cell r="F3925">
            <v>0</v>
          </cell>
          <cell r="G3925">
            <v>0</v>
          </cell>
        </row>
        <row r="3926">
          <cell r="A3926" t="str">
            <v>630E04100</v>
          </cell>
          <cell r="C3926" t="str">
            <v>FT</v>
          </cell>
          <cell r="D3926" t="str">
            <v>GROUND MOUNTED SUPPORT, NO. 4 POST</v>
          </cell>
          <cell r="F3926">
            <v>0</v>
          </cell>
          <cell r="G3926">
            <v>0</v>
          </cell>
        </row>
        <row r="3927">
          <cell r="A3927" t="str">
            <v>630E04101</v>
          </cell>
          <cell r="C3927" t="str">
            <v>FT</v>
          </cell>
          <cell r="D3927" t="str">
            <v>GROUND MOUNTED SUPPORT, NO. 4 POST, AS PER PLAN</v>
          </cell>
          <cell r="F3927">
            <v>0</v>
          </cell>
          <cell r="G3927">
            <v>0</v>
          </cell>
        </row>
        <row r="3928">
          <cell r="A3928" t="str">
            <v>630E06100</v>
          </cell>
          <cell r="C3928" t="str">
            <v>FT</v>
          </cell>
          <cell r="D3928" t="str">
            <v>GROUND MOUNTED SUPPORT, NO. 6 POST</v>
          </cell>
          <cell r="F3928">
            <v>0</v>
          </cell>
          <cell r="G3928">
            <v>0</v>
          </cell>
        </row>
        <row r="3929">
          <cell r="A3929" t="str">
            <v>630E06101</v>
          </cell>
          <cell r="C3929" t="str">
            <v>FT</v>
          </cell>
          <cell r="D3929" t="str">
            <v>GROUND MOUNTED SUPPORT, NO. 6 POST, AS PER PLAN</v>
          </cell>
          <cell r="F3929">
            <v>0</v>
          </cell>
          <cell r="G3929">
            <v>0</v>
          </cell>
        </row>
        <row r="3930">
          <cell r="A3930" t="str">
            <v>630E06400</v>
          </cell>
          <cell r="C3930" t="str">
            <v>FT</v>
          </cell>
          <cell r="D3930" t="str">
            <v>GROUND MOUNTED STRUCTURAL BEAM SUPPORT, S4X7.7</v>
          </cell>
          <cell r="F3930">
            <v>0</v>
          </cell>
          <cell r="G3930">
            <v>0</v>
          </cell>
        </row>
        <row r="3931">
          <cell r="A3931" t="str">
            <v>630E06401</v>
          </cell>
          <cell r="C3931" t="str">
            <v>FT</v>
          </cell>
          <cell r="D3931" t="str">
            <v>GROUND MOUNTED STRUCTURAL BEAM SUPPORT, S4X7.7, AS PER PLAN</v>
          </cell>
          <cell r="F3931">
            <v>0</v>
          </cell>
          <cell r="G3931">
            <v>0</v>
          </cell>
        </row>
        <row r="3932">
          <cell r="A3932" t="str">
            <v>630E06500</v>
          </cell>
          <cell r="C3932" t="str">
            <v>FT</v>
          </cell>
          <cell r="D3932" t="str">
            <v>GROUND MOUNTED STRUCTURAL BEAM SUPPORT, W6X9</v>
          </cell>
          <cell r="F3932">
            <v>0</v>
          </cell>
          <cell r="G3932">
            <v>0</v>
          </cell>
        </row>
        <row r="3933">
          <cell r="A3933" t="str">
            <v>630E06501</v>
          </cell>
          <cell r="C3933" t="str">
            <v>FT</v>
          </cell>
          <cell r="D3933" t="str">
            <v>GROUND MOUNTED STRUCTURAL BEAM SUPPORT, W6X9, AS PER PLAN</v>
          </cell>
          <cell r="F3933">
            <v>0</v>
          </cell>
          <cell r="G3933">
            <v>0</v>
          </cell>
        </row>
        <row r="3934">
          <cell r="A3934" t="str">
            <v>630E07000</v>
          </cell>
          <cell r="C3934" t="str">
            <v>FT</v>
          </cell>
          <cell r="D3934" t="str">
            <v>GROUND MOUNTED STRUCTURAL BEAM SUPPORT, W8X18</v>
          </cell>
          <cell r="F3934">
            <v>0</v>
          </cell>
          <cell r="G3934">
            <v>0</v>
          </cell>
        </row>
        <row r="3935">
          <cell r="A3935" t="str">
            <v>630E07001</v>
          </cell>
          <cell r="C3935" t="str">
            <v>FT</v>
          </cell>
          <cell r="D3935" t="str">
            <v>GROUND MOUNTED STRUCTURAL BEAM SUPPORT, W8X18, AS PER PLAN</v>
          </cell>
          <cell r="F3935">
            <v>0</v>
          </cell>
          <cell r="G3935">
            <v>0</v>
          </cell>
        </row>
        <row r="3936">
          <cell r="A3936" t="str">
            <v>630E07500</v>
          </cell>
          <cell r="C3936" t="str">
            <v>FT</v>
          </cell>
          <cell r="D3936" t="str">
            <v>GROUND MOUNTED STRUCTURAL BEAM SUPPORT, W10X22</v>
          </cell>
          <cell r="F3936">
            <v>0</v>
          </cell>
          <cell r="G3936">
            <v>0</v>
          </cell>
        </row>
        <row r="3937">
          <cell r="A3937" t="str">
            <v>630E07501</v>
          </cell>
          <cell r="C3937" t="str">
            <v>FT</v>
          </cell>
          <cell r="D3937" t="str">
            <v>GROUND MOUNTED STRUCTURAL BEAM SUPPORT, W10X22, AS PER PLAN</v>
          </cell>
          <cell r="F3937">
            <v>0</v>
          </cell>
          <cell r="G3937">
            <v>0</v>
          </cell>
        </row>
        <row r="3938">
          <cell r="A3938" t="str">
            <v>630E07600</v>
          </cell>
          <cell r="C3938" t="str">
            <v>FT</v>
          </cell>
          <cell r="D3938" t="str">
            <v>GROUND MOUNTED STRUCTURAL BEAM SUPPORT, W10X12</v>
          </cell>
          <cell r="F3938">
            <v>0</v>
          </cell>
          <cell r="G3938">
            <v>0</v>
          </cell>
        </row>
        <row r="3939">
          <cell r="A3939" t="str">
            <v>630E07601</v>
          </cell>
          <cell r="C3939" t="str">
            <v>FT</v>
          </cell>
          <cell r="D3939" t="str">
            <v>GROUND MOUNTED STRUCTURAL BEAM SUPPORT, W10X12, AS PER PLAN</v>
          </cell>
          <cell r="F3939">
            <v>0</v>
          </cell>
          <cell r="G3939">
            <v>0</v>
          </cell>
        </row>
        <row r="3940">
          <cell r="A3940" t="str">
            <v>630E08000</v>
          </cell>
          <cell r="C3940" t="str">
            <v>FT</v>
          </cell>
          <cell r="D3940" t="str">
            <v>GROUND MOUNTED STRUCTURAL BEAM SUPPORT, W12X30</v>
          </cell>
          <cell r="F3940">
            <v>0</v>
          </cell>
          <cell r="G3940">
            <v>0</v>
          </cell>
        </row>
        <row r="3941">
          <cell r="A3941" t="str">
            <v>630E08001</v>
          </cell>
          <cell r="C3941" t="str">
            <v>FT</v>
          </cell>
          <cell r="D3941" t="str">
            <v>GROUND MOUNTED STRUCTURAL BEAM SUPPORT, W12X30, AS PER PLAN</v>
          </cell>
          <cell r="F3941">
            <v>0</v>
          </cell>
          <cell r="G3941">
            <v>0</v>
          </cell>
        </row>
        <row r="3942">
          <cell r="A3942" t="str">
            <v>630E08002</v>
          </cell>
          <cell r="C3942" t="str">
            <v>FT</v>
          </cell>
          <cell r="D3942" t="str">
            <v>ONE WAY SUPPORT, NO. 2 POST</v>
          </cell>
          <cell r="F3942">
            <v>0</v>
          </cell>
          <cell r="G3942">
            <v>0</v>
          </cell>
        </row>
        <row r="3943">
          <cell r="A3943" t="str">
            <v>630E08004</v>
          </cell>
          <cell r="C3943" t="str">
            <v>FT</v>
          </cell>
          <cell r="D3943" t="str">
            <v>ONE WAY SUPPORT, NO. 3 POST</v>
          </cell>
          <cell r="F3943">
            <v>0</v>
          </cell>
          <cell r="G3943">
            <v>0</v>
          </cell>
        </row>
        <row r="3944">
          <cell r="A3944" t="str">
            <v>630E08005</v>
          </cell>
          <cell r="C3944" t="str">
            <v>FT</v>
          </cell>
          <cell r="D3944" t="str">
            <v>ONE WAY SUPPORT, NO. 3 POST, AS PER PLAN</v>
          </cell>
          <cell r="F3944">
            <v>0</v>
          </cell>
          <cell r="G3944">
            <v>0</v>
          </cell>
        </row>
        <row r="3945">
          <cell r="A3945" t="str">
            <v>630E08100</v>
          </cell>
          <cell r="C3945" t="str">
            <v>FT</v>
          </cell>
          <cell r="D3945" t="str">
            <v>ONE WAY SUPPORT, NO. 4 POST</v>
          </cell>
          <cell r="F3945">
            <v>0</v>
          </cell>
          <cell r="G3945">
            <v>0</v>
          </cell>
        </row>
        <row r="3946">
          <cell r="A3946" t="str">
            <v>630E08101</v>
          </cell>
          <cell r="C3946" t="str">
            <v>FT</v>
          </cell>
          <cell r="D3946" t="str">
            <v>ONE WAY SUPPORT, NO. 4 POST, AS PER PLAN</v>
          </cell>
          <cell r="F3946">
            <v>0</v>
          </cell>
          <cell r="G3946">
            <v>0</v>
          </cell>
        </row>
        <row r="3947">
          <cell r="A3947" t="str">
            <v>630E08200</v>
          </cell>
          <cell r="C3947" t="str">
            <v>EACH</v>
          </cell>
          <cell r="D3947" t="str">
            <v>GROUND MOUNTED SUPPORT, PIPE</v>
          </cell>
          <cell r="F3947">
            <v>0</v>
          </cell>
          <cell r="G3947">
            <v>0</v>
          </cell>
        </row>
        <row r="3948">
          <cell r="A3948" t="str">
            <v>630E08210</v>
          </cell>
          <cell r="C3948" t="str">
            <v>FT</v>
          </cell>
          <cell r="D3948" t="str">
            <v>GROUND MOUNTED SUPPORT, PIPE</v>
          </cell>
          <cell r="F3948">
            <v>0</v>
          </cell>
          <cell r="G3948">
            <v>0</v>
          </cell>
        </row>
        <row r="3949">
          <cell r="A3949" t="str">
            <v>630E08300</v>
          </cell>
          <cell r="C3949" t="str">
            <v>FT</v>
          </cell>
          <cell r="D3949" t="str">
            <v>GROUND MOUNTED WOODEN BOX BEAM SUPPORT, TYPE L BEAM</v>
          </cell>
          <cell r="F3949">
            <v>0</v>
          </cell>
          <cell r="G3949">
            <v>0</v>
          </cell>
        </row>
        <row r="3950">
          <cell r="A3950" t="str">
            <v>630E08302</v>
          </cell>
          <cell r="C3950" t="str">
            <v>FT</v>
          </cell>
          <cell r="D3950" t="str">
            <v>GROUND MOUNTED WOODEN BOX BEAM SUPPORT, TYPE M BEAM</v>
          </cell>
          <cell r="F3950">
            <v>0</v>
          </cell>
          <cell r="G3950">
            <v>0</v>
          </cell>
        </row>
        <row r="3951">
          <cell r="A3951" t="str">
            <v>630E08460</v>
          </cell>
          <cell r="C3951" t="str">
            <v>EACH</v>
          </cell>
          <cell r="D3951" t="str">
            <v>TEMPORARY SIGN SUPPORT, NO. 3 POST</v>
          </cell>
          <cell r="F3951">
            <v>0</v>
          </cell>
          <cell r="G3951">
            <v>0</v>
          </cell>
        </row>
        <row r="3952">
          <cell r="A3952" t="str">
            <v>630E08501</v>
          </cell>
          <cell r="C3952" t="str">
            <v>EACH</v>
          </cell>
          <cell r="D3952" t="str">
            <v>STREET NAME SIGN SUPPORT, AS PER PLAN</v>
          </cell>
          <cell r="F3952">
            <v>0</v>
          </cell>
          <cell r="G3952">
            <v>0</v>
          </cell>
        </row>
        <row r="3953">
          <cell r="A3953" t="str">
            <v>630E08510</v>
          </cell>
          <cell r="C3953" t="str">
            <v>FT</v>
          </cell>
          <cell r="D3953" t="str">
            <v>STREET NAME SIGN SUPPORT, NO. 2 POST</v>
          </cell>
          <cell r="F3953">
            <v>0</v>
          </cell>
          <cell r="G3953">
            <v>0</v>
          </cell>
        </row>
        <row r="3954">
          <cell r="A3954" t="str">
            <v>630E08511</v>
          </cell>
          <cell r="C3954" t="str">
            <v>FT</v>
          </cell>
          <cell r="D3954" t="str">
            <v>STREET NAME SIGN SUPPORT, NO. 2 POST, AS PER PLAN</v>
          </cell>
          <cell r="F3954">
            <v>0</v>
          </cell>
          <cell r="G3954">
            <v>0</v>
          </cell>
        </row>
        <row r="3955">
          <cell r="A3955" t="str">
            <v>630E08520</v>
          </cell>
          <cell r="C3955" t="str">
            <v>FT</v>
          </cell>
          <cell r="D3955" t="str">
            <v>STREET NAME SIGN SUPPORT, NO. 3 POST</v>
          </cell>
          <cell r="F3955">
            <v>0</v>
          </cell>
          <cell r="G3955">
            <v>0</v>
          </cell>
        </row>
        <row r="3956">
          <cell r="A3956" t="str">
            <v>630E08521</v>
          </cell>
          <cell r="C3956" t="str">
            <v>FT</v>
          </cell>
          <cell r="D3956" t="str">
            <v>STREET NAME SIGN SUPPORT, NO. 3 POST, AS PER PLAN</v>
          </cell>
          <cell r="F3956">
            <v>0</v>
          </cell>
          <cell r="G3956">
            <v>0</v>
          </cell>
        </row>
        <row r="3957">
          <cell r="A3957" t="str">
            <v>630E08530</v>
          </cell>
          <cell r="C3957" t="str">
            <v>FT</v>
          </cell>
          <cell r="D3957" t="str">
            <v>STREET NAME SIGN SUPPORT, NO. 4 POST</v>
          </cell>
          <cell r="F3957">
            <v>0</v>
          </cell>
          <cell r="G3957">
            <v>0</v>
          </cell>
        </row>
        <row r="3958">
          <cell r="A3958" t="str">
            <v>630E08531</v>
          </cell>
          <cell r="C3958" t="str">
            <v>FT</v>
          </cell>
          <cell r="D3958" t="str">
            <v>STREET NAME SIGN SUPPORT, NO. 4 POST, AS PER PLAN</v>
          </cell>
          <cell r="F3958">
            <v>0</v>
          </cell>
          <cell r="G3958">
            <v>0</v>
          </cell>
        </row>
        <row r="3959">
          <cell r="A3959" t="str">
            <v>630E08600</v>
          </cell>
          <cell r="C3959" t="str">
            <v>EACH</v>
          </cell>
          <cell r="D3959" t="str">
            <v>SIGN POST REFLECTOR</v>
          </cell>
          <cell r="F3959">
            <v>0</v>
          </cell>
          <cell r="G3959">
            <v>0</v>
          </cell>
        </row>
        <row r="3960">
          <cell r="A3960" t="str">
            <v>630E08601</v>
          </cell>
          <cell r="C3960" t="str">
            <v>EACH</v>
          </cell>
          <cell r="D3960" t="str">
            <v>SIGN POST REFLECTOR, AS PER PLAN</v>
          </cell>
          <cell r="F3960">
            <v>0</v>
          </cell>
          <cell r="G3960">
            <v>0</v>
          </cell>
        </row>
        <row r="3961">
          <cell r="A3961" t="str">
            <v>630E09000</v>
          </cell>
          <cell r="C3961" t="str">
            <v>EACH</v>
          </cell>
          <cell r="D3961" t="str">
            <v>BREAKAWAY STRUCTURAL BEAM CONNECTION</v>
          </cell>
          <cell r="F3961">
            <v>0</v>
          </cell>
          <cell r="G3961">
            <v>0</v>
          </cell>
        </row>
        <row r="3962">
          <cell r="A3962" t="str">
            <v>630E09001</v>
          </cell>
          <cell r="C3962" t="str">
            <v>EACH</v>
          </cell>
          <cell r="D3962" t="str">
            <v>BREAKAWAY STRUCTURAL BEAM CONNECTION, AS PER PLAN</v>
          </cell>
          <cell r="F3962">
            <v>0</v>
          </cell>
          <cell r="G3962">
            <v>0</v>
          </cell>
        </row>
        <row r="3963">
          <cell r="A3963" t="str">
            <v>630E09050</v>
          </cell>
          <cell r="C3963" t="str">
            <v>EACH</v>
          </cell>
          <cell r="D3963" t="str">
            <v>TRIANGULAR SLIP BASE CONNECTION</v>
          </cell>
          <cell r="F3963">
            <v>0</v>
          </cell>
          <cell r="G3963">
            <v>0</v>
          </cell>
        </row>
        <row r="3964">
          <cell r="A3964" t="str">
            <v>630E09051</v>
          </cell>
          <cell r="C3964" t="str">
            <v>EACH</v>
          </cell>
          <cell r="D3964" t="str">
            <v>TRIANGULAR SLIP BASE CONNECTION, AS PER PLAN</v>
          </cell>
          <cell r="F3964">
            <v>0</v>
          </cell>
          <cell r="G3964">
            <v>0</v>
          </cell>
        </row>
        <row r="3965">
          <cell r="A3965" t="str">
            <v>630E09100</v>
          </cell>
          <cell r="C3965" t="str">
            <v>EACH</v>
          </cell>
          <cell r="D3965" t="str">
            <v>SURFACE PREPARATION, EXISTING SUPPORT SECTION</v>
          </cell>
          <cell r="F3965">
            <v>0</v>
          </cell>
          <cell r="G3965">
            <v>0</v>
          </cell>
        </row>
        <row r="3966">
          <cell r="A3966" t="str">
            <v>630E09101</v>
          </cell>
          <cell r="C3966" t="str">
            <v>EACH</v>
          </cell>
          <cell r="D3966" t="str">
            <v>SURFACE PREPARATION, EXISTING SUPPORT SECTION, AS PER PLAN</v>
          </cell>
          <cell r="F3966">
            <v>0</v>
          </cell>
          <cell r="G3966">
            <v>0</v>
          </cell>
        </row>
        <row r="3967">
          <cell r="A3967" t="str">
            <v>630E09102</v>
          </cell>
          <cell r="C3967" t="str">
            <v>EACH</v>
          </cell>
          <cell r="D3967" t="str">
            <v>SURFACE PREPARATION, NEW SUPPORT SECTION</v>
          </cell>
          <cell r="F3967">
            <v>0</v>
          </cell>
          <cell r="G3967">
            <v>0</v>
          </cell>
        </row>
        <row r="3968">
          <cell r="A3968" t="str">
            <v>630E09103</v>
          </cell>
          <cell r="C3968" t="str">
            <v>EACH</v>
          </cell>
          <cell r="D3968" t="str">
            <v>SURFACE PREPARATION, NEW SUPPORT SECTION, AS PER PLAN</v>
          </cell>
          <cell r="F3968">
            <v>0</v>
          </cell>
          <cell r="G3968">
            <v>0</v>
          </cell>
        </row>
        <row r="3969">
          <cell r="A3969" t="str">
            <v>630E09104</v>
          </cell>
          <cell r="C3969" t="str">
            <v>EACH</v>
          </cell>
          <cell r="D3969" t="str">
            <v>COATING, EPOXY PRIME COAT, SUPPORT SECTION</v>
          </cell>
          <cell r="F3969">
            <v>0</v>
          </cell>
          <cell r="G3969">
            <v>0</v>
          </cell>
        </row>
        <row r="3970">
          <cell r="A3970" t="str">
            <v>630E09105</v>
          </cell>
          <cell r="C3970" t="str">
            <v>EACH</v>
          </cell>
          <cell r="D3970" t="str">
            <v>COATING, EPOXY PRIME COAT, SUPPORT SECTION, AS PER PLAN</v>
          </cell>
          <cell r="F3970">
            <v>0</v>
          </cell>
          <cell r="G3970">
            <v>0</v>
          </cell>
        </row>
        <row r="3971">
          <cell r="A3971" t="str">
            <v>630E09106</v>
          </cell>
          <cell r="C3971" t="str">
            <v>EACH</v>
          </cell>
          <cell r="D3971" t="str">
            <v>COATING, EPOXY INTERMEDIATE COAT, SUPPORT SECTION</v>
          </cell>
          <cell r="F3971">
            <v>0</v>
          </cell>
          <cell r="G3971">
            <v>0</v>
          </cell>
        </row>
        <row r="3972">
          <cell r="A3972" t="str">
            <v>630E09107</v>
          </cell>
          <cell r="C3972" t="str">
            <v>EACH</v>
          </cell>
          <cell r="D3972" t="str">
            <v>COATING, EPOXY INTERMEDIATE COAT, SUPPORT SECTION, AS PER PLAN</v>
          </cell>
          <cell r="F3972">
            <v>0</v>
          </cell>
          <cell r="G3972">
            <v>0</v>
          </cell>
        </row>
        <row r="3973">
          <cell r="A3973" t="str">
            <v>630E09108</v>
          </cell>
          <cell r="C3973" t="str">
            <v>EACH</v>
          </cell>
          <cell r="D3973" t="str">
            <v>COATING, URETHANE TOP COAT, SUPPORT SECTION</v>
          </cell>
          <cell r="F3973">
            <v>0</v>
          </cell>
          <cell r="G3973">
            <v>0</v>
          </cell>
        </row>
        <row r="3974">
          <cell r="A3974" t="str">
            <v>630E09109</v>
          </cell>
          <cell r="C3974" t="str">
            <v>EACH</v>
          </cell>
          <cell r="D3974" t="str">
            <v>COATING, URETHANE TOP COAT, SUPPORT SECTION, AS PER PLAN</v>
          </cell>
          <cell r="F3974">
            <v>0</v>
          </cell>
          <cell r="G3974">
            <v>0</v>
          </cell>
        </row>
        <row r="3975">
          <cell r="A3975" t="str">
            <v>630E09120</v>
          </cell>
          <cell r="C3975" t="str">
            <v>EACH</v>
          </cell>
          <cell r="D3975" t="str">
            <v>COATING, ORGANIC ZINC PRIME COAT, SUPPORT SECTION</v>
          </cell>
          <cell r="F3975">
            <v>0</v>
          </cell>
          <cell r="G3975">
            <v>0</v>
          </cell>
        </row>
        <row r="3976">
          <cell r="A3976" t="str">
            <v>630E09121</v>
          </cell>
          <cell r="C3976" t="str">
            <v>EACH</v>
          </cell>
          <cell r="D3976" t="str">
            <v>COATING, ORGANIC ZINC PRIME COAT, SUPPORT SECTION, AS PER PLAN</v>
          </cell>
          <cell r="F3976">
            <v>0</v>
          </cell>
          <cell r="G3976">
            <v>0</v>
          </cell>
        </row>
        <row r="3977">
          <cell r="A3977" t="str">
            <v>630E10102</v>
          </cell>
          <cell r="C3977" t="str">
            <v>EACH</v>
          </cell>
          <cell r="D3977" t="str">
            <v>OVERHEAD SIGN SUPPORT, TYPE TC-16.21, DESIGN 1</v>
          </cell>
          <cell r="F3977">
            <v>0</v>
          </cell>
          <cell r="G3977">
            <v>0</v>
          </cell>
        </row>
        <row r="3978">
          <cell r="A3978" t="str">
            <v>630E10103</v>
          </cell>
          <cell r="C3978" t="str">
            <v>EACH</v>
          </cell>
          <cell r="D3978" t="str">
            <v>OVERHEAD SIGN SUPPORT, TYPE TC-16.21, DESIGN 1, AS PER PLAN</v>
          </cell>
          <cell r="F3978">
            <v>0</v>
          </cell>
          <cell r="G3978">
            <v>0</v>
          </cell>
        </row>
        <row r="3979">
          <cell r="A3979" t="str">
            <v>630E10202</v>
          </cell>
          <cell r="C3979" t="str">
            <v>EACH</v>
          </cell>
          <cell r="D3979" t="str">
            <v>OVERHEAD SIGN SUPPORT, TYPE TC-16.21, DESIGN 2</v>
          </cell>
          <cell r="F3979">
            <v>0</v>
          </cell>
          <cell r="G3979">
            <v>0</v>
          </cell>
        </row>
        <row r="3980">
          <cell r="A3980" t="str">
            <v>630E10203</v>
          </cell>
          <cell r="C3980" t="str">
            <v>EACH</v>
          </cell>
          <cell r="D3980" t="str">
            <v>OVERHEAD SIGN SUPPORT, TYPE TC-16.21, DESIGN 2, AS PER PLAN</v>
          </cell>
          <cell r="F3980">
            <v>0</v>
          </cell>
          <cell r="G3980">
            <v>0</v>
          </cell>
        </row>
        <row r="3981">
          <cell r="A3981" t="str">
            <v>630E10302</v>
          </cell>
          <cell r="C3981" t="str">
            <v>EACH</v>
          </cell>
          <cell r="D3981" t="str">
            <v>OVERHEAD SIGN SUPPORT, TYPE TC-16.21, DESIGN 3</v>
          </cell>
          <cell r="F3981">
            <v>0</v>
          </cell>
          <cell r="G3981">
            <v>0</v>
          </cell>
        </row>
        <row r="3982">
          <cell r="A3982" t="str">
            <v>630E10303</v>
          </cell>
          <cell r="C3982" t="str">
            <v>EACH</v>
          </cell>
          <cell r="D3982" t="str">
            <v>OVERHEAD SIGN SUPPORT, TYPE TC-16.21, DESIGN 3, AS PER PLAN</v>
          </cell>
          <cell r="F3982">
            <v>0</v>
          </cell>
          <cell r="G3982">
            <v>0</v>
          </cell>
        </row>
        <row r="3983">
          <cell r="A3983" t="str">
            <v>630E10402</v>
          </cell>
          <cell r="C3983" t="str">
            <v>EACH</v>
          </cell>
          <cell r="D3983" t="str">
            <v>OVERHEAD SIGN SUPPORT, TYPE TC-16.21, DESIGN 4</v>
          </cell>
          <cell r="F3983">
            <v>0</v>
          </cell>
          <cell r="G3983">
            <v>0</v>
          </cell>
        </row>
        <row r="3984">
          <cell r="A3984" t="str">
            <v>630E10403</v>
          </cell>
          <cell r="C3984" t="str">
            <v>EACH</v>
          </cell>
          <cell r="D3984" t="str">
            <v>OVERHEAD SIGN SUPPORT, TYPE TC-16.21, DESIGN 4, AS PER PLAN</v>
          </cell>
          <cell r="F3984">
            <v>0</v>
          </cell>
          <cell r="G3984">
            <v>0</v>
          </cell>
        </row>
        <row r="3985">
          <cell r="A3985" t="str">
            <v>630E10502</v>
          </cell>
          <cell r="C3985" t="str">
            <v>EACH</v>
          </cell>
          <cell r="D3985" t="str">
            <v>OVERHEAD SIGN SUPPORT, TYPE TC-16.21, DESIGN 5</v>
          </cell>
          <cell r="F3985">
            <v>0</v>
          </cell>
          <cell r="G3985">
            <v>0</v>
          </cell>
        </row>
        <row r="3986">
          <cell r="A3986" t="str">
            <v>630E10503</v>
          </cell>
          <cell r="C3986" t="str">
            <v>EACH</v>
          </cell>
          <cell r="D3986" t="str">
            <v>OVERHEAD SIGN SUPPORT, TYPE TC-16.21, DESIGN 5, AS PER PLAN</v>
          </cell>
          <cell r="F3986">
            <v>0</v>
          </cell>
          <cell r="G3986">
            <v>0</v>
          </cell>
        </row>
        <row r="3987">
          <cell r="A3987" t="str">
            <v>630E10602</v>
          </cell>
          <cell r="C3987" t="str">
            <v>EACH</v>
          </cell>
          <cell r="D3987" t="str">
            <v>OVERHEAD SIGN SUPPORT, TYPE TC-16.21, DESIGN 6</v>
          </cell>
          <cell r="F3987">
            <v>0</v>
          </cell>
          <cell r="G3987">
            <v>0</v>
          </cell>
        </row>
        <row r="3988">
          <cell r="A3988" t="str">
            <v>630E10603</v>
          </cell>
          <cell r="C3988" t="str">
            <v>EACH</v>
          </cell>
          <cell r="D3988" t="str">
            <v>OVERHEAD SIGN SUPPORT, TYPE TC-16.21, DESIGN 6, AS PER PLAN</v>
          </cell>
          <cell r="F3988">
            <v>0</v>
          </cell>
          <cell r="G3988">
            <v>0</v>
          </cell>
        </row>
        <row r="3989">
          <cell r="A3989" t="str">
            <v>630E10702</v>
          </cell>
          <cell r="C3989" t="str">
            <v>EACH</v>
          </cell>
          <cell r="D3989" t="str">
            <v>OVERHEAD SIGN SUPPORT, TYPE TC-16.21, DESIGN 7</v>
          </cell>
          <cell r="F3989">
            <v>0</v>
          </cell>
          <cell r="G3989">
            <v>0</v>
          </cell>
        </row>
        <row r="3990">
          <cell r="A3990" t="str">
            <v>630E10703</v>
          </cell>
          <cell r="C3990" t="str">
            <v>EACH</v>
          </cell>
          <cell r="D3990" t="str">
            <v>OVERHEAD SIGN SUPPORT, TYPE TC-16.21, DESIGN 7, AS PER PLAN</v>
          </cell>
          <cell r="F3990">
            <v>0</v>
          </cell>
          <cell r="G3990">
            <v>0</v>
          </cell>
        </row>
        <row r="3991">
          <cell r="A3991" t="str">
            <v>630E10802</v>
          </cell>
          <cell r="C3991" t="str">
            <v>EACH</v>
          </cell>
          <cell r="D3991" t="str">
            <v>OVERHEAD SIGN SUPPORT, TYPE TC-16.21, DESIGN 8</v>
          </cell>
          <cell r="F3991">
            <v>0</v>
          </cell>
          <cell r="G3991">
            <v>0</v>
          </cell>
        </row>
        <row r="3992">
          <cell r="A3992" t="str">
            <v>630E10803</v>
          </cell>
          <cell r="C3992" t="str">
            <v>EACH</v>
          </cell>
          <cell r="D3992" t="str">
            <v>OVERHEAD SIGN SUPPORT, TYPE TC-16.21, DESIGN 8, AS PER PLAN</v>
          </cell>
          <cell r="F3992">
            <v>0</v>
          </cell>
          <cell r="G3992">
            <v>0</v>
          </cell>
        </row>
        <row r="3993">
          <cell r="A3993" t="str">
            <v>630E10902</v>
          </cell>
          <cell r="C3993" t="str">
            <v>EACH</v>
          </cell>
          <cell r="D3993" t="str">
            <v>OVERHEAD SIGN SUPPORT, TYPE TC-16.21, DESIGN 9</v>
          </cell>
          <cell r="F3993">
            <v>0</v>
          </cell>
          <cell r="G3993">
            <v>0</v>
          </cell>
        </row>
        <row r="3994">
          <cell r="A3994" t="str">
            <v>630E10903</v>
          </cell>
          <cell r="C3994" t="str">
            <v>EACH</v>
          </cell>
          <cell r="D3994" t="str">
            <v>OVERHEAD SIGN SUPPORT, TYPE TC-16.21, DESIGN 9, AS PER PLAN</v>
          </cell>
          <cell r="F3994">
            <v>0</v>
          </cell>
          <cell r="G3994">
            <v>0</v>
          </cell>
        </row>
        <row r="3995">
          <cell r="A3995" t="str">
            <v>630E11002</v>
          </cell>
          <cell r="C3995" t="str">
            <v>EACH</v>
          </cell>
          <cell r="D3995" t="str">
            <v>OVERHEAD SIGN SUPPORT, TYPE TC-16.21, DESIGN 10</v>
          </cell>
          <cell r="F3995">
            <v>0</v>
          </cell>
          <cell r="G3995">
            <v>0</v>
          </cell>
        </row>
        <row r="3996">
          <cell r="A3996" t="str">
            <v>630E11003</v>
          </cell>
          <cell r="C3996" t="str">
            <v>EACH</v>
          </cell>
          <cell r="D3996" t="str">
            <v>OVERHEAD SIGN SUPPORT, TYPE TC-16.21, DESIGN 10, AS PER PLAN</v>
          </cell>
          <cell r="F3996">
            <v>0</v>
          </cell>
          <cell r="G3996">
            <v>0</v>
          </cell>
        </row>
        <row r="3997">
          <cell r="A3997" t="str">
            <v>630E11102</v>
          </cell>
          <cell r="C3997" t="str">
            <v>EACH</v>
          </cell>
          <cell r="D3997" t="str">
            <v>OVERHEAD SIGN SUPPORT, TYPE TC-16.21, DESIGN 11</v>
          </cell>
          <cell r="F3997">
            <v>0</v>
          </cell>
          <cell r="G3997">
            <v>0</v>
          </cell>
        </row>
        <row r="3998">
          <cell r="A3998" t="str">
            <v>630E11103</v>
          </cell>
          <cell r="C3998" t="str">
            <v>EACH</v>
          </cell>
          <cell r="D3998" t="str">
            <v>OVERHEAD SIGN SUPPORT, TYPE TC-16.21, DESIGN 11, AS PER PLAN</v>
          </cell>
          <cell r="F3998">
            <v>0</v>
          </cell>
          <cell r="G3998">
            <v>0</v>
          </cell>
        </row>
        <row r="3999">
          <cell r="A3999" t="str">
            <v>630E11202</v>
          </cell>
          <cell r="C3999" t="str">
            <v>EACH</v>
          </cell>
          <cell r="D3999" t="str">
            <v>OVERHEAD SIGN SUPPORT, TYPE TC-16.21, DESIGN 12</v>
          </cell>
          <cell r="F3999">
            <v>0</v>
          </cell>
          <cell r="G3999">
            <v>0</v>
          </cell>
        </row>
        <row r="4000">
          <cell r="A4000" t="str">
            <v>630E11203</v>
          </cell>
          <cell r="C4000" t="str">
            <v>EACH</v>
          </cell>
          <cell r="D4000" t="str">
            <v>OVERHEAD SIGN SUPPORT, TYPE TC-16.21, DESIGN 12, AS PER PLAN</v>
          </cell>
          <cell r="F4000">
            <v>0</v>
          </cell>
          <cell r="G4000">
            <v>0</v>
          </cell>
        </row>
        <row r="4001">
          <cell r="A4001" t="str">
            <v>630E11206</v>
          </cell>
          <cell r="C4001" t="str">
            <v>EACH</v>
          </cell>
          <cell r="D4001" t="str">
            <v>OVERHEAD SIGN SUPPORT, TYPE TC-16.21, DESIGN 13</v>
          </cell>
          <cell r="F4001">
            <v>0</v>
          </cell>
          <cell r="G4001">
            <v>0</v>
          </cell>
        </row>
        <row r="4002">
          <cell r="A4002" t="str">
            <v>630E11207</v>
          </cell>
          <cell r="C4002" t="str">
            <v>EACH</v>
          </cell>
          <cell r="D4002" t="str">
            <v>OVERHEAD SIGN SUPPORT, TYPE TC-16.21, DESIGN 13, AS PER PLAN</v>
          </cell>
          <cell r="F4002">
            <v>0</v>
          </cell>
          <cell r="G4002">
            <v>0</v>
          </cell>
        </row>
        <row r="4003">
          <cell r="A4003" t="str">
            <v>630E11210</v>
          </cell>
          <cell r="C4003" t="str">
            <v>EACH</v>
          </cell>
          <cell r="D4003" t="str">
            <v>OVERHEAD SIGN SUPPORT, TYPE TC-16.21, DESIGN 14</v>
          </cell>
          <cell r="F4003">
            <v>0</v>
          </cell>
          <cell r="G4003">
            <v>0</v>
          </cell>
        </row>
        <row r="4004">
          <cell r="A4004" t="str">
            <v>630E11211</v>
          </cell>
          <cell r="C4004" t="str">
            <v>EACH</v>
          </cell>
          <cell r="D4004" t="str">
            <v>OVERHEAD SIGN SUPPORT, TYPE TC-16.21, DESIGN 14, AS PER PLAN</v>
          </cell>
          <cell r="F4004">
            <v>0</v>
          </cell>
          <cell r="G4004">
            <v>0</v>
          </cell>
        </row>
        <row r="4005">
          <cell r="A4005" t="str">
            <v>630E15102</v>
          </cell>
          <cell r="C4005" t="str">
            <v>EACH</v>
          </cell>
          <cell r="D4005" t="str">
            <v>COMBINATION OVERHEAD SIGN SUPPORT, TYPE TC-16.21, DESIGN 1</v>
          </cell>
          <cell r="F4005">
            <v>0</v>
          </cell>
          <cell r="G4005">
            <v>0</v>
          </cell>
        </row>
        <row r="4006">
          <cell r="A4006" t="str">
            <v>630E15103</v>
          </cell>
          <cell r="C4006" t="str">
            <v>EACH</v>
          </cell>
          <cell r="D4006" t="str">
            <v>COMBINATION OVERHEAD SIGN SUPPORT, TYPE TC-16.21, DESIGN 1, AS PER PLAN</v>
          </cell>
          <cell r="F4006">
            <v>0</v>
          </cell>
          <cell r="G4006">
            <v>0</v>
          </cell>
        </row>
        <row r="4007">
          <cell r="A4007" t="str">
            <v>630E15202</v>
          </cell>
          <cell r="C4007" t="str">
            <v>EACH</v>
          </cell>
          <cell r="D4007" t="str">
            <v>COMBINATION OVERHEAD SIGN SUPPORT, TYPE TC-16.21, DESIGN 2</v>
          </cell>
          <cell r="F4007">
            <v>0</v>
          </cell>
          <cell r="G4007">
            <v>0</v>
          </cell>
        </row>
        <row r="4008">
          <cell r="A4008" t="str">
            <v>630E15203</v>
          </cell>
          <cell r="C4008" t="str">
            <v>EACH</v>
          </cell>
          <cell r="D4008" t="str">
            <v>COMBINATION OVERHEAD SIGN SUPPORT, TYPE TC-16.21, DESIGN 2, AS PER PLAN</v>
          </cell>
          <cell r="F4008">
            <v>0</v>
          </cell>
          <cell r="G4008">
            <v>0</v>
          </cell>
        </row>
        <row r="4009">
          <cell r="A4009" t="str">
            <v>630E15302</v>
          </cell>
          <cell r="C4009" t="str">
            <v>EACH</v>
          </cell>
          <cell r="D4009" t="str">
            <v>COMBINATION OVERHEAD SIGN SUPPORT, TYPE TC-16.21, DESIGN 3</v>
          </cell>
          <cell r="F4009">
            <v>0</v>
          </cell>
          <cell r="G4009">
            <v>0</v>
          </cell>
        </row>
        <row r="4010">
          <cell r="A4010" t="str">
            <v>630E15303</v>
          </cell>
          <cell r="C4010" t="str">
            <v>EACH</v>
          </cell>
          <cell r="D4010" t="str">
            <v>COMBINATION OVERHEAD SIGN SUPPORT, TYPE TC-16.21, DESIGN 3, AS PER PLAN</v>
          </cell>
          <cell r="F4010">
            <v>0</v>
          </cell>
          <cell r="G4010">
            <v>0</v>
          </cell>
        </row>
        <row r="4011">
          <cell r="A4011" t="str">
            <v>630E15402</v>
          </cell>
          <cell r="C4011" t="str">
            <v>EACH</v>
          </cell>
          <cell r="D4011" t="str">
            <v>COMBINATION OVERHEAD SIGN SUPPORT, TYPE TC-16.21, DESIGN 4</v>
          </cell>
          <cell r="F4011">
            <v>0</v>
          </cell>
          <cell r="G4011">
            <v>0</v>
          </cell>
        </row>
        <row r="4012">
          <cell r="A4012" t="str">
            <v>630E15403</v>
          </cell>
          <cell r="C4012" t="str">
            <v>EACH</v>
          </cell>
          <cell r="D4012" t="str">
            <v>COMBINATION OVERHEAD SIGN SUPPORT, TYPE TC-16.21, DESIGN 4, AS PER PLAN</v>
          </cell>
          <cell r="F4012">
            <v>0</v>
          </cell>
          <cell r="G4012">
            <v>0</v>
          </cell>
        </row>
        <row r="4013">
          <cell r="A4013" t="str">
            <v>630E15502</v>
          </cell>
          <cell r="C4013" t="str">
            <v>EACH</v>
          </cell>
          <cell r="D4013" t="str">
            <v>COMBINATION OVERHEAD SIGN SUPPORT, TYPE TC-16.21, DESIGN 5</v>
          </cell>
          <cell r="F4013">
            <v>0</v>
          </cell>
          <cell r="G4013">
            <v>0</v>
          </cell>
        </row>
        <row r="4014">
          <cell r="A4014" t="str">
            <v>630E15503</v>
          </cell>
          <cell r="C4014" t="str">
            <v>EACH</v>
          </cell>
          <cell r="D4014" t="str">
            <v>COMBINATION OVERHEAD SIGN SUPPORT, TYPE TC-16.21, DESIGN 5, AS PER PLAN</v>
          </cell>
          <cell r="F4014">
            <v>0</v>
          </cell>
          <cell r="G4014">
            <v>0</v>
          </cell>
        </row>
        <row r="4015">
          <cell r="A4015" t="str">
            <v>630E15602</v>
          </cell>
          <cell r="C4015" t="str">
            <v>EACH</v>
          </cell>
          <cell r="D4015" t="str">
            <v>COMBINATION OVERHEAD SIGN SUPPORT, TYPE TC-16.21, DESIGN 6</v>
          </cell>
          <cell r="F4015">
            <v>0</v>
          </cell>
          <cell r="G4015">
            <v>0</v>
          </cell>
        </row>
        <row r="4016">
          <cell r="A4016" t="str">
            <v>630E15603</v>
          </cell>
          <cell r="C4016" t="str">
            <v>EACH</v>
          </cell>
          <cell r="D4016" t="str">
            <v>COMBINATION OVERHEAD SIGN SUPPORT, TYPE TC-16.21, DESIGN 6, AS PER PLAN</v>
          </cell>
          <cell r="F4016">
            <v>0</v>
          </cell>
          <cell r="G4016">
            <v>0</v>
          </cell>
        </row>
        <row r="4017">
          <cell r="A4017" t="str">
            <v>630E15702</v>
          </cell>
          <cell r="C4017" t="str">
            <v>EACH</v>
          </cell>
          <cell r="D4017" t="str">
            <v>COMBINATION OVERHEAD SIGN SUPPORT, TYPE TC-16.21, DESIGN 7</v>
          </cell>
          <cell r="F4017">
            <v>0</v>
          </cell>
          <cell r="G4017">
            <v>0</v>
          </cell>
        </row>
        <row r="4018">
          <cell r="A4018" t="str">
            <v>630E15703</v>
          </cell>
          <cell r="C4018" t="str">
            <v>EACH</v>
          </cell>
          <cell r="D4018" t="str">
            <v>COMBINATION OVERHEAD SIGN SUPPORT, TYPE TC-16.21, DESIGN 7, AS PER PLAN</v>
          </cell>
          <cell r="F4018">
            <v>0</v>
          </cell>
          <cell r="G4018">
            <v>0</v>
          </cell>
        </row>
        <row r="4019">
          <cell r="A4019" t="str">
            <v>630E15802</v>
          </cell>
          <cell r="C4019" t="str">
            <v>EACH</v>
          </cell>
          <cell r="D4019" t="str">
            <v>COMBINATION OVERHEAD SIGN SUPPORT, TYPE TC-16.21, DESIGN 8</v>
          </cell>
          <cell r="F4019">
            <v>0</v>
          </cell>
          <cell r="G4019">
            <v>0</v>
          </cell>
        </row>
        <row r="4020">
          <cell r="A4020" t="str">
            <v>630E15803</v>
          </cell>
          <cell r="C4020" t="str">
            <v>EACH</v>
          </cell>
          <cell r="D4020" t="str">
            <v>COMBINATION OVERHEAD SIGN SUPPORT, TYPE TC-16.21, DESIGN 8, AS PER PLAN</v>
          </cell>
          <cell r="F4020">
            <v>0</v>
          </cell>
          <cell r="G4020">
            <v>0</v>
          </cell>
        </row>
        <row r="4021">
          <cell r="A4021" t="str">
            <v>630E15902</v>
          </cell>
          <cell r="C4021" t="str">
            <v>EACH</v>
          </cell>
          <cell r="D4021" t="str">
            <v>COMBINATION OVERHEAD SIGN SUPPORT, TYPE TC-16.21, DESIGN 9</v>
          </cell>
          <cell r="F4021">
            <v>0</v>
          </cell>
          <cell r="G4021">
            <v>0</v>
          </cell>
        </row>
        <row r="4022">
          <cell r="A4022" t="str">
            <v>630E15903</v>
          </cell>
          <cell r="C4022" t="str">
            <v>EACH</v>
          </cell>
          <cell r="D4022" t="str">
            <v>COMBINATION OVERHEAD SIGN SUPPORT, TYPE TC-16.21, DESIGN 9, AS PER PLAN</v>
          </cell>
          <cell r="F4022">
            <v>0</v>
          </cell>
          <cell r="G4022">
            <v>0</v>
          </cell>
        </row>
        <row r="4023">
          <cell r="A4023" t="str">
            <v>630E16002</v>
          </cell>
          <cell r="C4023" t="str">
            <v>EACH</v>
          </cell>
          <cell r="D4023" t="str">
            <v>COMBINATION OVERHEAD SIGN SUPPORT, TYPE TC-16.21, DESIGN 10</v>
          </cell>
          <cell r="F4023">
            <v>0</v>
          </cell>
          <cell r="G4023">
            <v>0</v>
          </cell>
        </row>
        <row r="4024">
          <cell r="A4024" t="str">
            <v>630E16003</v>
          </cell>
          <cell r="C4024" t="str">
            <v>EACH</v>
          </cell>
          <cell r="D4024" t="str">
            <v>COMBINATION OVERHEAD SIGN SUPPORT, TYPE TC-16.21, DESIGN 10, AS PER PLAN</v>
          </cell>
          <cell r="F4024">
            <v>0</v>
          </cell>
          <cell r="G4024">
            <v>0</v>
          </cell>
        </row>
        <row r="4025">
          <cell r="A4025" t="str">
            <v>630E16102</v>
          </cell>
          <cell r="C4025" t="str">
            <v>EACH</v>
          </cell>
          <cell r="D4025" t="str">
            <v>COMBINATION OVERHEAD SIGN SUPPORT, TYPE TC-16.21, DESIGN 11</v>
          </cell>
          <cell r="F4025">
            <v>0</v>
          </cell>
          <cell r="G4025">
            <v>0</v>
          </cell>
        </row>
        <row r="4026">
          <cell r="A4026" t="str">
            <v>630E16103</v>
          </cell>
          <cell r="C4026" t="str">
            <v>EACH</v>
          </cell>
          <cell r="D4026" t="str">
            <v>COMBINATION OVERHEAD SIGN SUPPORT, TYPE TC-16.21, DESIGN 11, AS PER PLAN</v>
          </cell>
          <cell r="F4026">
            <v>0</v>
          </cell>
          <cell r="G4026">
            <v>0</v>
          </cell>
        </row>
        <row r="4027">
          <cell r="A4027" t="str">
            <v>630E16202</v>
          </cell>
          <cell r="C4027" t="str">
            <v>EACH</v>
          </cell>
          <cell r="D4027" t="str">
            <v>COMBINATION OVERHEAD SIGN SUPPORT, TYPE TC-16.21, DESIGN 12</v>
          </cell>
          <cell r="F4027">
            <v>0</v>
          </cell>
          <cell r="G4027">
            <v>0</v>
          </cell>
        </row>
        <row r="4028">
          <cell r="A4028" t="str">
            <v>630E16203</v>
          </cell>
          <cell r="C4028" t="str">
            <v>EACH</v>
          </cell>
          <cell r="D4028" t="str">
            <v>COMBINATION OVERHEAD SIGN SUPPORT, TYPE TC-16.21, DESIGN 12, AS PER PLAN</v>
          </cell>
          <cell r="F4028">
            <v>0</v>
          </cell>
          <cell r="G4028">
            <v>0</v>
          </cell>
        </row>
        <row r="4029">
          <cell r="A4029" t="str">
            <v>630E16302</v>
          </cell>
          <cell r="C4029" t="str">
            <v>EACH</v>
          </cell>
          <cell r="D4029" t="str">
            <v>COMBINATION OVERHEAD SIGN SUPPORT, TYPE TC-16.21, DESIGN 13</v>
          </cell>
          <cell r="F4029">
            <v>0</v>
          </cell>
          <cell r="G4029">
            <v>0</v>
          </cell>
        </row>
        <row r="4030">
          <cell r="A4030" t="str">
            <v>630E16303</v>
          </cell>
          <cell r="C4030" t="str">
            <v>EACH</v>
          </cell>
          <cell r="D4030" t="str">
            <v>COMBINATION OVERHEAD SIGN SUPPORT, TYPE TC-16.21, DESIGN 13, AS PER PLAN</v>
          </cell>
          <cell r="F4030">
            <v>0</v>
          </cell>
          <cell r="G4030">
            <v>0</v>
          </cell>
        </row>
        <row r="4031">
          <cell r="A4031" t="str">
            <v>630E16402</v>
          </cell>
          <cell r="C4031" t="str">
            <v>EACH</v>
          </cell>
          <cell r="D4031" t="str">
            <v>COMBINATION OVERHEAD SIGN SUPPORT, TYPE TC-16.21, DESIGN 14</v>
          </cell>
          <cell r="F4031">
            <v>0</v>
          </cell>
          <cell r="G4031">
            <v>0</v>
          </cell>
        </row>
        <row r="4032">
          <cell r="A4032" t="str">
            <v>630E16403</v>
          </cell>
          <cell r="C4032" t="str">
            <v>EACH</v>
          </cell>
          <cell r="D4032" t="str">
            <v>COMBINATION OVERHEAD SIGN SUPPORT, TYPE TC-16.21, DESIGN 14, AS PER PLAN</v>
          </cell>
          <cell r="F4032">
            <v>0</v>
          </cell>
          <cell r="G4032">
            <v>0</v>
          </cell>
        </row>
        <row r="4033">
          <cell r="A4033" t="str">
            <v>630E20100</v>
          </cell>
          <cell r="C4033" t="str">
            <v>EACH</v>
          </cell>
          <cell r="D4033" t="str">
            <v>OVERHEAD SIGN SUPPORT, TYPE TC-12.30, DESIGN 1</v>
          </cell>
          <cell r="F4033">
            <v>0</v>
          </cell>
          <cell r="G4033">
            <v>0</v>
          </cell>
        </row>
        <row r="4034">
          <cell r="A4034" t="str">
            <v>630E20101</v>
          </cell>
          <cell r="C4034" t="str">
            <v>EACH</v>
          </cell>
          <cell r="D4034" t="str">
            <v>OVERHEAD SIGN SUPPORT, TYPE TC-12.30, DESIGN 1, AS PER PLAN</v>
          </cell>
          <cell r="F4034">
            <v>0</v>
          </cell>
          <cell r="G4034">
            <v>0</v>
          </cell>
        </row>
        <row r="4035">
          <cell r="A4035" t="str">
            <v>630E20200</v>
          </cell>
          <cell r="C4035" t="str">
            <v>EACH</v>
          </cell>
          <cell r="D4035" t="str">
            <v>OVERHEAD SIGN SUPPORT, TYPE TC-12.30, DESIGN 2</v>
          </cell>
          <cell r="F4035">
            <v>0</v>
          </cell>
          <cell r="G4035">
            <v>0</v>
          </cell>
        </row>
        <row r="4036">
          <cell r="A4036" t="str">
            <v>630E20201</v>
          </cell>
          <cell r="C4036" t="str">
            <v>EACH</v>
          </cell>
          <cell r="D4036" t="str">
            <v>OVERHEAD SIGN SUPPORT, TYPE TC-12.30, DESIGN 2, AS PER PLAN</v>
          </cell>
          <cell r="F4036">
            <v>0</v>
          </cell>
          <cell r="G4036">
            <v>0</v>
          </cell>
        </row>
        <row r="4037">
          <cell r="A4037" t="str">
            <v>630E20300</v>
          </cell>
          <cell r="C4037" t="str">
            <v>EACH</v>
          </cell>
          <cell r="D4037" t="str">
            <v>OVERHEAD SIGN SUPPORT, TYPE TC-12.30, DESIGN 3</v>
          </cell>
          <cell r="F4037">
            <v>0</v>
          </cell>
          <cell r="G4037">
            <v>0</v>
          </cell>
        </row>
        <row r="4038">
          <cell r="A4038" t="str">
            <v>630E20301</v>
          </cell>
          <cell r="C4038" t="str">
            <v>EACH</v>
          </cell>
          <cell r="D4038" t="str">
            <v>OVERHEAD SIGN SUPPORT, TYPE TC-12.30, DESIGN 3, AS PER PLAN</v>
          </cell>
          <cell r="F4038">
            <v>0</v>
          </cell>
          <cell r="G4038">
            <v>0</v>
          </cell>
        </row>
        <row r="4039">
          <cell r="A4039" t="str">
            <v>630E20400</v>
          </cell>
          <cell r="C4039" t="str">
            <v>EACH</v>
          </cell>
          <cell r="D4039" t="str">
            <v>OVERHEAD SIGN SUPPORT, TYPE TC-12.30, DESIGN 4</v>
          </cell>
          <cell r="F4039">
            <v>0</v>
          </cell>
          <cell r="G4039">
            <v>0</v>
          </cell>
        </row>
        <row r="4040">
          <cell r="A4040" t="str">
            <v>630E20401</v>
          </cell>
          <cell r="C4040" t="str">
            <v>EACH</v>
          </cell>
          <cell r="D4040" t="str">
            <v>OVERHEAD SIGN SUPPORT, TYPE TC-12.30, DESIGN 4, AS PER PLAN</v>
          </cell>
          <cell r="F4040">
            <v>0</v>
          </cell>
          <cell r="G4040">
            <v>0</v>
          </cell>
        </row>
        <row r="4041">
          <cell r="A4041" t="str">
            <v>630E20500</v>
          </cell>
          <cell r="C4041" t="str">
            <v>EACH</v>
          </cell>
          <cell r="D4041" t="str">
            <v>OVERHEAD SIGN SUPPORT, TYPE TC-12.30, DESIGN 5</v>
          </cell>
          <cell r="F4041">
            <v>0</v>
          </cell>
          <cell r="G4041">
            <v>0</v>
          </cell>
        </row>
        <row r="4042">
          <cell r="A4042" t="str">
            <v>630E20501</v>
          </cell>
          <cell r="C4042" t="str">
            <v>EACH</v>
          </cell>
          <cell r="D4042" t="str">
            <v>OVERHEAD SIGN SUPPORT, TYPE TC-12.30, DESIGN 5, AS PER PLAN</v>
          </cell>
          <cell r="F4042">
            <v>0</v>
          </cell>
          <cell r="G4042">
            <v>0</v>
          </cell>
        </row>
        <row r="4043">
          <cell r="A4043" t="str">
            <v>630E20600</v>
          </cell>
          <cell r="C4043" t="str">
            <v>EACH</v>
          </cell>
          <cell r="D4043" t="str">
            <v>OVERHEAD SIGN SUPPORT, TYPE TC-12.30, DESIGN 6</v>
          </cell>
          <cell r="F4043">
            <v>0</v>
          </cell>
          <cell r="G4043">
            <v>0</v>
          </cell>
        </row>
        <row r="4044">
          <cell r="A4044" t="str">
            <v>630E20601</v>
          </cell>
          <cell r="C4044" t="str">
            <v>EACH</v>
          </cell>
          <cell r="D4044" t="str">
            <v>OVERHEAD SIGN SUPPORT, TYPE TC-12.30, DESIGN 6, AS PER PLAN</v>
          </cell>
          <cell r="F4044">
            <v>0</v>
          </cell>
          <cell r="G4044">
            <v>0</v>
          </cell>
        </row>
        <row r="4045">
          <cell r="A4045" t="str">
            <v>630E20700</v>
          </cell>
          <cell r="C4045" t="str">
            <v>EACH</v>
          </cell>
          <cell r="D4045" t="str">
            <v>OVERHEAD SIGN SUPPORT, TYPE TC-12.30, DESIGN 7</v>
          </cell>
          <cell r="F4045">
            <v>0</v>
          </cell>
          <cell r="G4045">
            <v>0</v>
          </cell>
        </row>
        <row r="4046">
          <cell r="A4046" t="str">
            <v>630E20701</v>
          </cell>
          <cell r="C4046" t="str">
            <v>EACH</v>
          </cell>
          <cell r="D4046" t="str">
            <v>OVERHEAD SIGN SUPPORT, TYPE TC-12.30, DESIGN 7, AS PER PLAN</v>
          </cell>
          <cell r="F4046">
            <v>0</v>
          </cell>
          <cell r="G4046">
            <v>0</v>
          </cell>
        </row>
        <row r="4047">
          <cell r="A4047" t="str">
            <v>630E20800</v>
          </cell>
          <cell r="C4047" t="str">
            <v>EACH</v>
          </cell>
          <cell r="D4047" t="str">
            <v>OVERHEAD SIGN SUPPORT, TYPE TC-12.30, DESIGN 8</v>
          </cell>
          <cell r="F4047">
            <v>0</v>
          </cell>
          <cell r="G4047">
            <v>0</v>
          </cell>
        </row>
        <row r="4048">
          <cell r="A4048" t="str">
            <v>630E20801</v>
          </cell>
          <cell r="C4048" t="str">
            <v>EACH</v>
          </cell>
          <cell r="D4048" t="str">
            <v>OVERHEAD SIGN SUPPORT, TYPE TC-12.30, DESIGN 8, AS PER PLAN</v>
          </cell>
          <cell r="F4048">
            <v>0</v>
          </cell>
          <cell r="G4048">
            <v>0</v>
          </cell>
        </row>
        <row r="4049">
          <cell r="A4049" t="str">
            <v>630E20900</v>
          </cell>
          <cell r="C4049" t="str">
            <v>EACH</v>
          </cell>
          <cell r="D4049" t="str">
            <v>OVERHEAD SIGN SUPPORT, TYPE TC-12.30, DESIGN 9</v>
          </cell>
          <cell r="F4049">
            <v>0</v>
          </cell>
          <cell r="G4049">
            <v>0</v>
          </cell>
        </row>
        <row r="4050">
          <cell r="A4050" t="str">
            <v>630E20901</v>
          </cell>
          <cell r="C4050" t="str">
            <v>EACH</v>
          </cell>
          <cell r="D4050" t="str">
            <v>OVERHEAD SIGN SUPPORT, TYPE TC-12.30, DESIGN 9, AS PER PLAN</v>
          </cell>
          <cell r="F4050">
            <v>0</v>
          </cell>
          <cell r="G4050">
            <v>0</v>
          </cell>
        </row>
        <row r="4051">
          <cell r="A4051" t="str">
            <v>630E21000</v>
          </cell>
          <cell r="C4051" t="str">
            <v>EACH</v>
          </cell>
          <cell r="D4051" t="str">
            <v>OVERHEAD SIGN SUPPORT, TYPE TC-12.30, DESIGN 10</v>
          </cell>
          <cell r="F4051">
            <v>0</v>
          </cell>
          <cell r="G4051">
            <v>0</v>
          </cell>
        </row>
        <row r="4052">
          <cell r="A4052" t="str">
            <v>630E21001</v>
          </cell>
          <cell r="C4052" t="str">
            <v>EACH</v>
          </cell>
          <cell r="D4052" t="str">
            <v>OVERHEAD SIGN SUPPORT, TYPE TC-12.30, DESIGN 10, AS PER PLAN</v>
          </cell>
          <cell r="F4052">
            <v>0</v>
          </cell>
          <cell r="G4052">
            <v>0</v>
          </cell>
        </row>
        <row r="4053">
          <cell r="A4053" t="str">
            <v>630E21100</v>
          </cell>
          <cell r="C4053" t="str">
            <v>EACH</v>
          </cell>
          <cell r="D4053" t="str">
            <v>OVERHEAD SIGN SUPPORT, TYPE TC-12.30, DESIGN 11</v>
          </cell>
          <cell r="F4053">
            <v>0</v>
          </cell>
          <cell r="G4053">
            <v>0</v>
          </cell>
        </row>
        <row r="4054">
          <cell r="A4054" t="str">
            <v>630E21101</v>
          </cell>
          <cell r="C4054" t="str">
            <v>EACH</v>
          </cell>
          <cell r="D4054" t="str">
            <v>OVERHEAD SIGN SUPPORT, TYPE TC-12.30, DESIGN 11, AS PER PLAN</v>
          </cell>
          <cell r="F4054">
            <v>0</v>
          </cell>
          <cell r="G4054">
            <v>0</v>
          </cell>
        </row>
        <row r="4055">
          <cell r="A4055" t="str">
            <v>630E21200</v>
          </cell>
          <cell r="C4055" t="str">
            <v>EACH</v>
          </cell>
          <cell r="D4055" t="str">
            <v>OVERHEAD SIGN SUPPORT, TYPE TC-12.30, DESIGN 12</v>
          </cell>
          <cell r="F4055">
            <v>0</v>
          </cell>
          <cell r="G4055">
            <v>0</v>
          </cell>
        </row>
        <row r="4056">
          <cell r="A4056" t="str">
            <v>630E21201</v>
          </cell>
          <cell r="C4056" t="str">
            <v>EACH</v>
          </cell>
          <cell r="D4056" t="str">
            <v>OVERHEAD SIGN SUPPORT, TYPE TC-12.30, DESIGN 12, AS PER PLAN</v>
          </cell>
          <cell r="F4056">
            <v>0</v>
          </cell>
          <cell r="G4056">
            <v>0</v>
          </cell>
        </row>
        <row r="4057">
          <cell r="A4057" t="str">
            <v>630E25100</v>
          </cell>
          <cell r="C4057" t="str">
            <v>EACH</v>
          </cell>
          <cell r="D4057" t="str">
            <v>COMBINATION OVERHEAD SIGN SUPPORT, TYPE TC-12.30, DESIGN 1</v>
          </cell>
          <cell r="F4057">
            <v>0</v>
          </cell>
          <cell r="G4057">
            <v>0</v>
          </cell>
        </row>
        <row r="4058">
          <cell r="A4058" t="str">
            <v>630E25101</v>
          </cell>
          <cell r="C4058" t="str">
            <v>EACH</v>
          </cell>
          <cell r="D4058" t="str">
            <v>COMBINATION OVERHEAD SIGN SUPPORT, TYPE TC-12.30, DESIGN 1, AS PER PLAN</v>
          </cell>
          <cell r="F4058">
            <v>0</v>
          </cell>
          <cell r="G4058">
            <v>0</v>
          </cell>
        </row>
        <row r="4059">
          <cell r="A4059" t="str">
            <v>630E25200</v>
          </cell>
          <cell r="C4059" t="str">
            <v>EACH</v>
          </cell>
          <cell r="D4059" t="str">
            <v>COMBINATION OVERHEAD SIGN SUPPORT, TYPE TC-12.30, DESIGN 2</v>
          </cell>
          <cell r="F4059">
            <v>0</v>
          </cell>
          <cell r="G4059">
            <v>0</v>
          </cell>
        </row>
        <row r="4060">
          <cell r="A4060" t="str">
            <v>630E25201</v>
          </cell>
          <cell r="C4060" t="str">
            <v>EACH</v>
          </cell>
          <cell r="D4060" t="str">
            <v>COMBINATION OVERHEAD SIGN SUPPORT, TYPE TC-12.30, DESIGN 2, AS PER PLAN</v>
          </cell>
          <cell r="F4060">
            <v>0</v>
          </cell>
          <cell r="G4060">
            <v>0</v>
          </cell>
        </row>
        <row r="4061">
          <cell r="A4061" t="str">
            <v>630E25300</v>
          </cell>
          <cell r="C4061" t="str">
            <v>EACH</v>
          </cell>
          <cell r="D4061" t="str">
            <v>COMBINATION OVERHEAD SIGN SUPPORT, TYPE TC-12.30, DESIGN 3</v>
          </cell>
          <cell r="F4061">
            <v>0</v>
          </cell>
          <cell r="G4061">
            <v>0</v>
          </cell>
        </row>
        <row r="4062">
          <cell r="A4062" t="str">
            <v>630E25301</v>
          </cell>
          <cell r="C4062" t="str">
            <v>EACH</v>
          </cell>
          <cell r="D4062" t="str">
            <v>COMBINATION OVERHEAD SIGN SUPPORT, TYPE TC-12.30, DESIGN 3, AS PER PLAN</v>
          </cell>
          <cell r="F4062">
            <v>0</v>
          </cell>
          <cell r="G4062">
            <v>0</v>
          </cell>
        </row>
        <row r="4063">
          <cell r="A4063" t="str">
            <v>630E25400</v>
          </cell>
          <cell r="C4063" t="str">
            <v>EACH</v>
          </cell>
          <cell r="D4063" t="str">
            <v>COMBINATION OVERHEAD SIGN SUPPORT, TYPE TC-12.30, DESIGN 4</v>
          </cell>
          <cell r="F4063">
            <v>0</v>
          </cell>
          <cell r="G4063">
            <v>0</v>
          </cell>
        </row>
        <row r="4064">
          <cell r="A4064" t="str">
            <v>630E25401</v>
          </cell>
          <cell r="C4064" t="str">
            <v>EACH</v>
          </cell>
          <cell r="D4064" t="str">
            <v>COMBINATION OVERHEAD SIGN SUPPORT, TYPE TC-12.30, DESIGN 4, AS PER PLAN</v>
          </cell>
          <cell r="F4064">
            <v>0</v>
          </cell>
          <cell r="G4064">
            <v>0</v>
          </cell>
        </row>
        <row r="4065">
          <cell r="A4065" t="str">
            <v>630E25500</v>
          </cell>
          <cell r="C4065" t="str">
            <v>EACH</v>
          </cell>
          <cell r="D4065" t="str">
            <v>COMBINATION OVERHEAD SIGN SUPPORT, TYPE TC-12.30, DESIGN 5</v>
          </cell>
          <cell r="F4065">
            <v>0</v>
          </cell>
          <cell r="G4065">
            <v>0</v>
          </cell>
        </row>
        <row r="4066">
          <cell r="A4066" t="str">
            <v>630E25501</v>
          </cell>
          <cell r="C4066" t="str">
            <v>EACH</v>
          </cell>
          <cell r="D4066" t="str">
            <v>COMBINATION OVERHEAD SIGN SUPPORT, TYPE TC-12.30, DESIGN 5, AS PER PLAN</v>
          </cell>
          <cell r="F4066">
            <v>0</v>
          </cell>
          <cell r="G4066">
            <v>0</v>
          </cell>
        </row>
        <row r="4067">
          <cell r="A4067" t="str">
            <v>630E25600</v>
          </cell>
          <cell r="C4067" t="str">
            <v>EACH</v>
          </cell>
          <cell r="D4067" t="str">
            <v>COMBINATION OVERHEAD SIGN SUPPORT, TYPE TC-12.30, DESIGN 6</v>
          </cell>
          <cell r="F4067">
            <v>0</v>
          </cell>
          <cell r="G4067">
            <v>0</v>
          </cell>
        </row>
        <row r="4068">
          <cell r="A4068" t="str">
            <v>630E25601</v>
          </cell>
          <cell r="C4068" t="str">
            <v>EACH</v>
          </cell>
          <cell r="D4068" t="str">
            <v>COMBINATION OVERHEAD SIGN SUPPORT, TYPE TC-12.30, DESIGN 6, AS PER PLAN</v>
          </cell>
          <cell r="F4068">
            <v>0</v>
          </cell>
          <cell r="G4068">
            <v>0</v>
          </cell>
        </row>
        <row r="4069">
          <cell r="A4069" t="str">
            <v>630E25700</v>
          </cell>
          <cell r="C4069" t="str">
            <v>EACH</v>
          </cell>
          <cell r="D4069" t="str">
            <v>COMBINATION OVERHEAD SIGN SUPPORT, TYPE TC-12.30, DESIGN 7</v>
          </cell>
          <cell r="F4069">
            <v>0</v>
          </cell>
          <cell r="G4069">
            <v>0</v>
          </cell>
        </row>
        <row r="4070">
          <cell r="A4070" t="str">
            <v>630E25701</v>
          </cell>
          <cell r="C4070" t="str">
            <v>EACH</v>
          </cell>
          <cell r="D4070" t="str">
            <v>COMBINATION OVERHEAD SIGN SUPPORT, TYPE TC-12.30, DESIGN 7, AS PER PLAN</v>
          </cell>
          <cell r="F4070">
            <v>0</v>
          </cell>
          <cell r="G4070">
            <v>0</v>
          </cell>
        </row>
        <row r="4071">
          <cell r="A4071" t="str">
            <v>630E25800</v>
          </cell>
          <cell r="C4071" t="str">
            <v>EACH</v>
          </cell>
          <cell r="D4071" t="str">
            <v>COMBINATION OVERHEAD SIGN SUPPORT, TYPE TC-12.30, DESIGN 8</v>
          </cell>
          <cell r="F4071">
            <v>0</v>
          </cell>
          <cell r="G4071">
            <v>0</v>
          </cell>
        </row>
        <row r="4072">
          <cell r="A4072" t="str">
            <v>630E25801</v>
          </cell>
          <cell r="C4072" t="str">
            <v>EACH</v>
          </cell>
          <cell r="D4072" t="str">
            <v>COMBINATION OVERHEAD SIGN SUPPORT, TYPE TC-12.30, DESIGN 8, AS PER PLAN</v>
          </cell>
          <cell r="F4072">
            <v>0</v>
          </cell>
          <cell r="G4072">
            <v>0</v>
          </cell>
        </row>
        <row r="4073">
          <cell r="A4073" t="str">
            <v>630E25900</v>
          </cell>
          <cell r="C4073" t="str">
            <v>EACH</v>
          </cell>
          <cell r="D4073" t="str">
            <v>COMBINATION OVERHEAD SIGN SUPPORT, TYPE TC-12.30, DESIGN 9</v>
          </cell>
          <cell r="F4073">
            <v>0</v>
          </cell>
          <cell r="G4073">
            <v>0</v>
          </cell>
        </row>
        <row r="4074">
          <cell r="A4074" t="str">
            <v>630E25901</v>
          </cell>
          <cell r="C4074" t="str">
            <v>EACH</v>
          </cell>
          <cell r="D4074" t="str">
            <v>COMBINATION OVERHEAD SIGN SUPPORT, TYPE TC-12.30, DESIGN 9, AS PER PLAN</v>
          </cell>
          <cell r="F4074">
            <v>0</v>
          </cell>
          <cell r="G4074">
            <v>0</v>
          </cell>
        </row>
        <row r="4075">
          <cell r="A4075" t="str">
            <v>630E26000</v>
          </cell>
          <cell r="C4075" t="str">
            <v>EACH</v>
          </cell>
          <cell r="D4075" t="str">
            <v>COMBINATION OVERHEAD SIGN SUPPORT, TYPE TC-12.30, DESIGN 10</v>
          </cell>
          <cell r="F4075">
            <v>0</v>
          </cell>
          <cell r="G4075">
            <v>0</v>
          </cell>
        </row>
        <row r="4076">
          <cell r="A4076" t="str">
            <v>630E26001</v>
          </cell>
          <cell r="C4076" t="str">
            <v>EACH</v>
          </cell>
          <cell r="D4076" t="str">
            <v>COMBINATION OVERHEAD SIGN SUPPORT, TYPE TC-12.30, DESIGN 10, AS PER PLAN</v>
          </cell>
          <cell r="F4076">
            <v>0</v>
          </cell>
          <cell r="G4076">
            <v>0</v>
          </cell>
        </row>
        <row r="4077">
          <cell r="A4077" t="str">
            <v>630E26100</v>
          </cell>
          <cell r="C4077" t="str">
            <v>EACH</v>
          </cell>
          <cell r="D4077" t="str">
            <v>COMBINATION OVERHEAD SIGN SUPPORT, TYPE TC-12.30, DESIGN 11</v>
          </cell>
          <cell r="F4077">
            <v>0</v>
          </cell>
          <cell r="G4077">
            <v>0</v>
          </cell>
        </row>
        <row r="4078">
          <cell r="A4078" t="str">
            <v>630E26101</v>
          </cell>
          <cell r="C4078" t="str">
            <v>EACH</v>
          </cell>
          <cell r="D4078" t="str">
            <v>COMBINATION OVERHEAD SIGN SUPPORT, TYPE TC-12.30, DESIGN 11, AS PER PLAN</v>
          </cell>
          <cell r="F4078">
            <v>0</v>
          </cell>
          <cell r="G4078">
            <v>0</v>
          </cell>
        </row>
        <row r="4079">
          <cell r="A4079" t="str">
            <v>630E26200</v>
          </cell>
          <cell r="C4079" t="str">
            <v>EACH</v>
          </cell>
          <cell r="D4079" t="str">
            <v>COMBINATION OVERHEAD SIGN SUPPORT, TYPE TC-12.30, DESIGN 12</v>
          </cell>
          <cell r="F4079">
            <v>0</v>
          </cell>
          <cell r="G4079">
            <v>0</v>
          </cell>
        </row>
        <row r="4080">
          <cell r="A4080" t="str">
            <v>630E26201</v>
          </cell>
          <cell r="B4080">
            <v>0</v>
          </cell>
          <cell r="C4080" t="str">
            <v>EACH</v>
          </cell>
          <cell r="D4080" t="str">
            <v>COMBINATION OVERHEAD SIGN SUPPORT, TYPE TC-12.30, DESIGN 12, AS PER PLAN</v>
          </cell>
          <cell r="F4080">
            <v>0</v>
          </cell>
          <cell r="G4080">
            <v>0</v>
          </cell>
        </row>
        <row r="4081">
          <cell r="A4081" t="str">
            <v>630E30100</v>
          </cell>
          <cell r="B4081">
            <v>0</v>
          </cell>
          <cell r="C4081" t="str">
            <v>EACH</v>
          </cell>
          <cell r="D4081" t="str">
            <v>OVERHEAD SIGN SUPPORT, TYPE TC-9.30, DESIGN 1</v>
          </cell>
          <cell r="F4081">
            <v>0</v>
          </cell>
          <cell r="G4081">
            <v>0</v>
          </cell>
        </row>
        <row r="4082">
          <cell r="A4082" t="str">
            <v>630E30101</v>
          </cell>
          <cell r="C4082" t="str">
            <v>EACH</v>
          </cell>
          <cell r="D4082" t="str">
            <v>OVERHEAD SIGN SUPPORT, TYPE TC-9.30, DESIGN 1, AS PER PLAN</v>
          </cell>
          <cell r="F4082">
            <v>0</v>
          </cell>
          <cell r="G4082">
            <v>0</v>
          </cell>
        </row>
        <row r="4083">
          <cell r="A4083" t="str">
            <v>630E30200</v>
          </cell>
          <cell r="C4083" t="str">
            <v>EACH</v>
          </cell>
          <cell r="D4083" t="str">
            <v>OVERHEAD SIGN SUPPORT, TYPE TC-9.30, DESIGN 2</v>
          </cell>
          <cell r="F4083">
            <v>0</v>
          </cell>
          <cell r="G4083">
            <v>0</v>
          </cell>
        </row>
        <row r="4084">
          <cell r="A4084" t="str">
            <v>630E30201</v>
          </cell>
          <cell r="C4084" t="str">
            <v>EACH</v>
          </cell>
          <cell r="D4084" t="str">
            <v>OVERHEAD SIGN SUPPORT, TYPE TC-9.30, DESIGN 2, AS PER PLAN</v>
          </cell>
          <cell r="F4084">
            <v>0</v>
          </cell>
          <cell r="G4084">
            <v>0</v>
          </cell>
        </row>
        <row r="4085">
          <cell r="A4085" t="str">
            <v>630E30300</v>
          </cell>
          <cell r="C4085" t="str">
            <v>EACH</v>
          </cell>
          <cell r="D4085" t="str">
            <v>OVERHEAD SIGN SUPPORT, TYPE TC-9.30, DESIGN 3</v>
          </cell>
          <cell r="F4085">
            <v>0</v>
          </cell>
          <cell r="G4085">
            <v>0</v>
          </cell>
        </row>
        <row r="4086">
          <cell r="A4086" t="str">
            <v>630E30301</v>
          </cell>
          <cell r="C4086" t="str">
            <v>EACH</v>
          </cell>
          <cell r="D4086" t="str">
            <v>OVERHEAD SIGN SUPPORT, TYPE TC-9.30, DESIGN 3, AS PER PLAN</v>
          </cell>
          <cell r="F4086">
            <v>0</v>
          </cell>
          <cell r="G4086">
            <v>0</v>
          </cell>
        </row>
        <row r="4087">
          <cell r="A4087" t="str">
            <v>630E30400</v>
          </cell>
          <cell r="C4087" t="str">
            <v>EACH</v>
          </cell>
          <cell r="D4087" t="str">
            <v>OVERHEAD SIGN SUPPORT, TYPE TC-9.30, DESIGN 4</v>
          </cell>
          <cell r="F4087">
            <v>0</v>
          </cell>
          <cell r="G4087">
            <v>0</v>
          </cell>
        </row>
        <row r="4088">
          <cell r="A4088" t="str">
            <v>630E30401</v>
          </cell>
          <cell r="C4088" t="str">
            <v>EACH</v>
          </cell>
          <cell r="D4088" t="str">
            <v>OVERHEAD SIGN SUPPORT, TYPE TC-9.30, DESIGN 4, AS PER PLAN</v>
          </cell>
          <cell r="F4088">
            <v>0</v>
          </cell>
          <cell r="G4088">
            <v>0</v>
          </cell>
        </row>
        <row r="4089">
          <cell r="A4089" t="str">
            <v>630E30500</v>
          </cell>
          <cell r="C4089" t="str">
            <v>EACH</v>
          </cell>
          <cell r="D4089" t="str">
            <v>OVERHEAD SIGN SUPPORT, TYPE TC-9.30, DESIGN 5</v>
          </cell>
          <cell r="F4089">
            <v>0</v>
          </cell>
          <cell r="G4089">
            <v>0</v>
          </cell>
        </row>
        <row r="4090">
          <cell r="A4090" t="str">
            <v>630E30501</v>
          </cell>
          <cell r="C4090" t="str">
            <v>EACH</v>
          </cell>
          <cell r="D4090" t="str">
            <v>OVERHEAD SIGN SUPPORT, TYPE TC-9.30, DESIGN 5, AS PER PLAN</v>
          </cell>
          <cell r="F4090">
            <v>0</v>
          </cell>
          <cell r="G4090">
            <v>0</v>
          </cell>
        </row>
        <row r="4091">
          <cell r="A4091" t="str">
            <v>630E30600</v>
          </cell>
          <cell r="C4091" t="str">
            <v>EACH</v>
          </cell>
          <cell r="D4091" t="str">
            <v>COMBINATION OVERHEAD SIGN SUPPORT, TYPE TC-9.30, DESIGN 1</v>
          </cell>
          <cell r="F4091">
            <v>0</v>
          </cell>
          <cell r="G4091">
            <v>0</v>
          </cell>
        </row>
        <row r="4092">
          <cell r="A4092" t="str">
            <v>630E30601</v>
          </cell>
          <cell r="C4092" t="str">
            <v>EACH</v>
          </cell>
          <cell r="D4092" t="str">
            <v>COMBINATION OVERHEAD SIGN SUPPORT, TYPE TC-9.30, DESIGN 1, AS PER PLAN</v>
          </cell>
          <cell r="F4092">
            <v>0</v>
          </cell>
          <cell r="G4092">
            <v>0</v>
          </cell>
        </row>
        <row r="4093">
          <cell r="A4093" t="str">
            <v>630E30700</v>
          </cell>
          <cell r="C4093" t="str">
            <v>EACH</v>
          </cell>
          <cell r="D4093" t="str">
            <v>COMBINATION OVERHEAD SIGN SUPPORT, TYPE TC-9.30, DESIGN 2</v>
          </cell>
          <cell r="F4093">
            <v>0</v>
          </cell>
          <cell r="G4093">
            <v>0</v>
          </cell>
        </row>
        <row r="4094">
          <cell r="A4094" t="str">
            <v>630E30701</v>
          </cell>
          <cell r="C4094" t="str">
            <v>EACH</v>
          </cell>
          <cell r="D4094" t="str">
            <v>COMBINATION OVERHEAD SIGN SUPPORT, TYPE TC-9.30, DESIGN 2, AS PER PLAN</v>
          </cell>
          <cell r="F4094">
            <v>0</v>
          </cell>
          <cell r="G4094">
            <v>0</v>
          </cell>
        </row>
        <row r="4095">
          <cell r="A4095" t="str">
            <v>630E30800</v>
          </cell>
          <cell r="C4095" t="str">
            <v>EACH</v>
          </cell>
          <cell r="D4095" t="str">
            <v>COMBINATION OVERHEAD SIGN SUPPORT, TYPE TC-9.30, DESIGN 3</v>
          </cell>
          <cell r="F4095">
            <v>0</v>
          </cell>
          <cell r="G4095">
            <v>0</v>
          </cell>
        </row>
        <row r="4096">
          <cell r="A4096" t="str">
            <v>630E30801</v>
          </cell>
          <cell r="C4096" t="str">
            <v>EACH</v>
          </cell>
          <cell r="D4096" t="str">
            <v>COMBINATION OVERHEAD SIGN SUPPORT, TYPE TC-9.30, DESIGN 3, AS PER PLAN</v>
          </cell>
          <cell r="F4096">
            <v>0</v>
          </cell>
          <cell r="G4096">
            <v>0</v>
          </cell>
        </row>
        <row r="4097">
          <cell r="A4097" t="str">
            <v>630E30900</v>
          </cell>
          <cell r="C4097" t="str">
            <v>EACH</v>
          </cell>
          <cell r="D4097" t="str">
            <v>COMBINATION OVERHEAD SIGN SUPPORT, TYPE TC-9.30, DESIGN 4</v>
          </cell>
          <cell r="F4097">
            <v>0</v>
          </cell>
          <cell r="G4097">
            <v>0</v>
          </cell>
        </row>
        <row r="4098">
          <cell r="A4098" t="str">
            <v>630E30901</v>
          </cell>
          <cell r="C4098" t="str">
            <v>EACH</v>
          </cell>
          <cell r="D4098" t="str">
            <v>COMBINATION OVERHEAD SIGN SUPPORT, TYPE TC-9.30, DESIGN 4, AS PER PLAN</v>
          </cell>
          <cell r="F4098">
            <v>0</v>
          </cell>
          <cell r="G4098">
            <v>0</v>
          </cell>
        </row>
        <row r="4099">
          <cell r="A4099" t="str">
            <v>630E31000</v>
          </cell>
          <cell r="C4099" t="str">
            <v>EACH</v>
          </cell>
          <cell r="D4099" t="str">
            <v>COMBINATION OVERHEAD SIGN SUPPORT, TYPE TC-9.30, DESIGN 5</v>
          </cell>
          <cell r="F4099">
            <v>0</v>
          </cell>
          <cell r="G4099">
            <v>0</v>
          </cell>
        </row>
        <row r="4100">
          <cell r="A4100" t="str">
            <v>630E31001</v>
          </cell>
          <cell r="C4100" t="str">
            <v>EACH</v>
          </cell>
          <cell r="D4100" t="str">
            <v>COMBINATION OVERHEAD SIGN SUPPORT, TYPE TC-9.30, DESIGN 5, AS PER PLAN</v>
          </cell>
          <cell r="F4100">
            <v>0</v>
          </cell>
          <cell r="G4100">
            <v>0</v>
          </cell>
        </row>
        <row r="4101">
          <cell r="A4101" t="str">
            <v>630E31100</v>
          </cell>
          <cell r="C4101" t="str">
            <v>EACH</v>
          </cell>
          <cell r="D4101" t="str">
            <v>OVERHEAD SIGN SUPPORT, TYPE TC-9.10, DESIGN 1</v>
          </cell>
          <cell r="F4101">
            <v>0</v>
          </cell>
          <cell r="G4101">
            <v>0</v>
          </cell>
        </row>
        <row r="4102">
          <cell r="A4102" t="str">
            <v>630E31101</v>
          </cell>
          <cell r="C4102" t="str">
            <v>EACH</v>
          </cell>
          <cell r="D4102" t="str">
            <v>OVERHEAD SIGN SUPPORT, TYPE TC-9.10, DESIGN 1, AS PER PLAN</v>
          </cell>
          <cell r="F4102">
            <v>0</v>
          </cell>
          <cell r="G4102">
            <v>0</v>
          </cell>
        </row>
        <row r="4103">
          <cell r="A4103" t="str">
            <v>630E31200</v>
          </cell>
          <cell r="C4103" t="str">
            <v>EACH</v>
          </cell>
          <cell r="D4103" t="str">
            <v>OVERHEAD SIGN SUPPORT, TYPE TC-9.10, DESIGN 2</v>
          </cell>
          <cell r="F4103">
            <v>0</v>
          </cell>
          <cell r="G4103">
            <v>0</v>
          </cell>
        </row>
        <row r="4104">
          <cell r="A4104" t="str">
            <v>630E31201</v>
          </cell>
          <cell r="C4104" t="str">
            <v>EACH</v>
          </cell>
          <cell r="D4104" t="str">
            <v>OVERHEAD SIGN SUPPORT, TYPE TC-9.10, DESIGN 2, AS PER PLAN</v>
          </cell>
          <cell r="F4104">
            <v>0</v>
          </cell>
          <cell r="G4104">
            <v>0</v>
          </cell>
        </row>
        <row r="4105">
          <cell r="A4105" t="str">
            <v>630E31300</v>
          </cell>
          <cell r="C4105" t="str">
            <v>EACH</v>
          </cell>
          <cell r="D4105" t="str">
            <v>OVERHEAD SIGN SUPPORT, TYPE TC-9.10, DESIGN 3</v>
          </cell>
          <cell r="F4105">
            <v>0</v>
          </cell>
          <cell r="G4105">
            <v>0</v>
          </cell>
        </row>
        <row r="4106">
          <cell r="A4106" t="str">
            <v>630E31301</v>
          </cell>
          <cell r="C4106" t="str">
            <v>EACH</v>
          </cell>
          <cell r="D4106" t="str">
            <v>OVERHEAD SIGN SUPPORT, TYPE TC-9.10, DESIGN 3, AS PER PLAN</v>
          </cell>
          <cell r="F4106">
            <v>0</v>
          </cell>
          <cell r="G4106">
            <v>0</v>
          </cell>
        </row>
        <row r="4107">
          <cell r="A4107" t="str">
            <v>630E31400</v>
          </cell>
          <cell r="C4107" t="str">
            <v>EACH</v>
          </cell>
          <cell r="D4107" t="str">
            <v>COMBINATION OVERHEAD SIGN SUPPORT, TYPE TC-9.10, DESIGN 1</v>
          </cell>
          <cell r="F4107">
            <v>0</v>
          </cell>
          <cell r="G4107">
            <v>0</v>
          </cell>
        </row>
        <row r="4108">
          <cell r="A4108" t="str">
            <v>630E31401</v>
          </cell>
          <cell r="B4108">
            <v>0</v>
          </cell>
          <cell r="C4108" t="str">
            <v>EACH</v>
          </cell>
          <cell r="D4108" t="str">
            <v>COMBINATION OVERHEAD SIGN SUPPORT, TYPE TC-9.10, DESIGN 1, AS PER PLAN</v>
          </cell>
          <cell r="F4108">
            <v>0</v>
          </cell>
          <cell r="G4108">
            <v>0</v>
          </cell>
        </row>
        <row r="4109">
          <cell r="A4109" t="str">
            <v>630E31500</v>
          </cell>
          <cell r="C4109" t="str">
            <v>EACH</v>
          </cell>
          <cell r="D4109" t="str">
            <v>COMBINATION OVERHEAD SIGN SUPPORT, TYPE TC-9.10, DESIGN 2</v>
          </cell>
          <cell r="F4109">
            <v>0</v>
          </cell>
          <cell r="G4109">
            <v>0</v>
          </cell>
        </row>
        <row r="4110">
          <cell r="A4110" t="str">
            <v>630E31501</v>
          </cell>
          <cell r="B4110">
            <v>0</v>
          </cell>
          <cell r="C4110" t="str">
            <v>EACH</v>
          </cell>
          <cell r="D4110" t="str">
            <v>SIGN, DOUBLE FACED, STREET NAME, AS PER PLAN</v>
          </cell>
          <cell r="F4110">
            <v>0</v>
          </cell>
          <cell r="G4110">
            <v>0</v>
          </cell>
        </row>
        <row r="4111">
          <cell r="A4111" t="str">
            <v>630E31600</v>
          </cell>
          <cell r="B4111">
            <v>0</v>
          </cell>
          <cell r="C4111" t="str">
            <v>EACH</v>
          </cell>
          <cell r="D4111" t="str">
            <v>SIGN, STREET NAME</v>
          </cell>
          <cell r="F4111">
            <v>0</v>
          </cell>
          <cell r="G4111">
            <v>0</v>
          </cell>
        </row>
        <row r="4112">
          <cell r="A4112" t="str">
            <v>630E31601</v>
          </cell>
          <cell r="C4112" t="str">
            <v>EACH</v>
          </cell>
          <cell r="D4112" t="str">
            <v>COMBINATION OVERHEAD SIGN SUPPORT, TYPE TC-9.10, DESIGN 3, AS PER PLAN</v>
          </cell>
          <cell r="F4112">
            <v>0</v>
          </cell>
          <cell r="G4112">
            <v>0</v>
          </cell>
        </row>
        <row r="4113">
          <cell r="A4113" t="str">
            <v>630E35500</v>
          </cell>
          <cell r="C4113" t="str">
            <v>EACH</v>
          </cell>
          <cell r="D4113" t="str">
            <v>OVERHEAD SIGN SUPPORT, TYPE TC-7.65, DESIGN 6</v>
          </cell>
          <cell r="F4113">
            <v>0</v>
          </cell>
          <cell r="G4113">
            <v>0</v>
          </cell>
        </row>
        <row r="4114">
          <cell r="A4114" t="str">
            <v>630E35501</v>
          </cell>
          <cell r="C4114" t="str">
            <v>EACH</v>
          </cell>
          <cell r="D4114" t="str">
            <v>OVERHEAD SIGN SUPPORT, TYPE TC-7.65, DESIGN 6, AS PER PLAN</v>
          </cell>
          <cell r="F4114">
            <v>0</v>
          </cell>
          <cell r="G4114">
            <v>0</v>
          </cell>
        </row>
        <row r="4115">
          <cell r="A4115" t="str">
            <v>630E45500</v>
          </cell>
          <cell r="C4115" t="str">
            <v>EACH</v>
          </cell>
          <cell r="D4115" t="str">
            <v>OVERHEAD SIGN SUPPORT, TYPE TC-7.65, DESIGN 8</v>
          </cell>
          <cell r="F4115">
            <v>0</v>
          </cell>
          <cell r="G4115">
            <v>0</v>
          </cell>
        </row>
        <row r="4116">
          <cell r="A4116" t="str">
            <v>630E45501</v>
          </cell>
          <cell r="C4116" t="str">
            <v>EACH</v>
          </cell>
          <cell r="D4116" t="str">
            <v>OVERHEAD SIGN SUPPORT, TYPE TC-7.65, DESIGN 8, AS PER PLAN</v>
          </cell>
          <cell r="F4116">
            <v>0</v>
          </cell>
          <cell r="G4116">
            <v>0</v>
          </cell>
        </row>
        <row r="4117">
          <cell r="A4117" t="str">
            <v>630E55000</v>
          </cell>
          <cell r="C4117" t="str">
            <v>EACH</v>
          </cell>
          <cell r="D4117" t="str">
            <v>CONCRETE BARRIER MEDIAN OVERHEAD SIGN SUPPORT FOUNDATION, TC-7.65</v>
          </cell>
          <cell r="F4117">
            <v>0</v>
          </cell>
          <cell r="G4117">
            <v>0</v>
          </cell>
        </row>
        <row r="4118">
          <cell r="A4118" t="str">
            <v>630E55001</v>
          </cell>
          <cell r="C4118" t="str">
            <v>EACH</v>
          </cell>
          <cell r="D4118" t="str">
            <v>CONCRETE BARRIER MEDIAN OVERHEAD SIGN SUPPORT FOUNDATION, TC-7.65, AS PER PLAN</v>
          </cell>
          <cell r="F4118">
            <v>0</v>
          </cell>
          <cell r="G4118">
            <v>0</v>
          </cell>
        </row>
        <row r="4119">
          <cell r="A4119" t="str">
            <v>630E66500</v>
          </cell>
          <cell r="C4119" t="str">
            <v>EACH</v>
          </cell>
          <cell r="D4119" t="str">
            <v>OVERHEAD SIGN SUPPORT, TYPE TC-15.115</v>
          </cell>
          <cell r="F4119">
            <v>0</v>
          </cell>
          <cell r="G4119">
            <v>0</v>
          </cell>
        </row>
        <row r="4120">
          <cell r="A4120" t="str">
            <v>630E66501</v>
          </cell>
          <cell r="C4120" t="str">
            <v>EACH</v>
          </cell>
          <cell r="D4120" t="str">
            <v>OVERHEAD SIGN SUPPORT, TYPE TC-15.115, AS PER PLAN</v>
          </cell>
          <cell r="F4120">
            <v>0</v>
          </cell>
          <cell r="G4120">
            <v>0</v>
          </cell>
        </row>
        <row r="4121">
          <cell r="A4121" t="str">
            <v>630E70000</v>
          </cell>
          <cell r="C4121" t="str">
            <v>EACH</v>
          </cell>
          <cell r="D4121" t="str">
            <v>OVERHEAD SIGN SUPPORT, DMS TRUSS, 80'</v>
          </cell>
          <cell r="F4121">
            <v>0</v>
          </cell>
          <cell r="G4121">
            <v>0</v>
          </cell>
        </row>
        <row r="4122">
          <cell r="A4122" t="str">
            <v>630E70001</v>
          </cell>
          <cell r="C4122" t="str">
            <v>EACH</v>
          </cell>
          <cell r="D4122" t="str">
            <v>OVERHEAD SIGN SUPPORT, DMS TRUSS, 80', AS PER PLAN</v>
          </cell>
          <cell r="F4122">
            <v>0</v>
          </cell>
          <cell r="G4122">
            <v>0</v>
          </cell>
        </row>
        <row r="4123">
          <cell r="A4123" t="str">
            <v>630E70020</v>
          </cell>
          <cell r="C4123" t="str">
            <v>EACH</v>
          </cell>
          <cell r="D4123" t="str">
            <v>OVERHEAD SIGN SUPPORT, DMS TRUSS, 115'</v>
          </cell>
          <cell r="F4123">
            <v>0</v>
          </cell>
          <cell r="G4123">
            <v>0</v>
          </cell>
        </row>
        <row r="4124">
          <cell r="A4124" t="str">
            <v>630E70021</v>
          </cell>
          <cell r="C4124" t="str">
            <v>EACH</v>
          </cell>
          <cell r="D4124" t="str">
            <v>OVERHEAD SIGN SUPPORT, DMS TRUSS, 115', AS PER PLAN</v>
          </cell>
          <cell r="F4124">
            <v>0</v>
          </cell>
          <cell r="G4124">
            <v>0</v>
          </cell>
        </row>
        <row r="4125">
          <cell r="A4125" t="str">
            <v>630E70040</v>
          </cell>
          <cell r="C4125" t="str">
            <v>EACH</v>
          </cell>
          <cell r="D4125" t="str">
            <v>OVERHEAD SIGN SUPPORT, DMS TRUSS, 150'</v>
          </cell>
          <cell r="F4125">
            <v>0</v>
          </cell>
          <cell r="G4125">
            <v>0</v>
          </cell>
        </row>
        <row r="4126">
          <cell r="A4126" t="str">
            <v>630E70041</v>
          </cell>
          <cell r="C4126" t="str">
            <v>EACH</v>
          </cell>
          <cell r="D4126" t="str">
            <v>OVERHEAD SIGN SUPPORT, DMS TRUSS, 150', AS PER PLAN</v>
          </cell>
          <cell r="F4126">
            <v>0</v>
          </cell>
          <cell r="G4126">
            <v>0</v>
          </cell>
        </row>
        <row r="4127">
          <cell r="A4127" t="str">
            <v>630E70044</v>
          </cell>
          <cell r="C4127" t="str">
            <v>EACH</v>
          </cell>
          <cell r="D4127" t="str">
            <v>OVERHEAD SIGN SUPPORT, DMS PEDESTAL</v>
          </cell>
          <cell r="F4127">
            <v>0</v>
          </cell>
          <cell r="G4127">
            <v>0</v>
          </cell>
        </row>
        <row r="4128">
          <cell r="A4128" t="str">
            <v>630E70045</v>
          </cell>
          <cell r="C4128" t="str">
            <v>EACH</v>
          </cell>
          <cell r="D4128" t="str">
            <v>OVERHEAD SIGN SUPPORT, DMS PEDESTAL, AS PER PLAN</v>
          </cell>
          <cell r="F4128">
            <v>0</v>
          </cell>
          <cell r="G4128">
            <v>0</v>
          </cell>
        </row>
        <row r="4129">
          <cell r="A4129" t="str">
            <v>630E70050</v>
          </cell>
          <cell r="C4129" t="str">
            <v>EACH</v>
          </cell>
          <cell r="D4129" t="str">
            <v>CATWALK, DMS TRUSS</v>
          </cell>
          <cell r="F4129">
            <v>0</v>
          </cell>
          <cell r="G4129">
            <v>0</v>
          </cell>
        </row>
        <row r="4130">
          <cell r="A4130" t="str">
            <v>630E70051</v>
          </cell>
          <cell r="C4130" t="str">
            <v>EACH</v>
          </cell>
          <cell r="D4130" t="str">
            <v>CATWALK, DMS TRUSS, AS PER PLAN</v>
          </cell>
          <cell r="F4130">
            <v>0</v>
          </cell>
          <cell r="G4130">
            <v>0</v>
          </cell>
        </row>
        <row r="4131">
          <cell r="A4131" t="str">
            <v>630E70060</v>
          </cell>
          <cell r="C4131" t="str">
            <v>EACH</v>
          </cell>
          <cell r="D4131" t="str">
            <v>CATWALK, DMS PEDESTAL</v>
          </cell>
          <cell r="F4131">
            <v>0</v>
          </cell>
          <cell r="G4131">
            <v>0</v>
          </cell>
        </row>
        <row r="4132">
          <cell r="A4132" t="str">
            <v>630E70061</v>
          </cell>
          <cell r="C4132" t="str">
            <v>EACH</v>
          </cell>
          <cell r="D4132" t="str">
            <v>CATWALK, DMS PEDESTAL, AS PER PLAN</v>
          </cell>
          <cell r="F4132">
            <v>0</v>
          </cell>
          <cell r="G4132">
            <v>0</v>
          </cell>
        </row>
        <row r="4133">
          <cell r="A4133" t="str">
            <v>630E70070</v>
          </cell>
          <cell r="C4133" t="str">
            <v>EACH</v>
          </cell>
          <cell r="D4133" t="str">
            <v>CONCRETE BARRIER MEDIAN OVERHEAD SIGN SUPPORT FOUNDATION, DMS TRUSS</v>
          </cell>
          <cell r="F4133">
            <v>0</v>
          </cell>
          <cell r="G4133">
            <v>0</v>
          </cell>
        </row>
        <row r="4134">
          <cell r="A4134" t="str">
            <v>630E70080</v>
          </cell>
          <cell r="C4134" t="str">
            <v>EACH</v>
          </cell>
          <cell r="D4134" t="str">
            <v>OVERHEAD SIGN SUPPORT FOUNDATION, DMS TRUSS</v>
          </cell>
          <cell r="F4134">
            <v>0</v>
          </cell>
          <cell r="G4134">
            <v>0</v>
          </cell>
        </row>
        <row r="4135">
          <cell r="A4135" t="str">
            <v>630E70082</v>
          </cell>
          <cell r="C4135" t="str">
            <v>EACH</v>
          </cell>
          <cell r="D4135" t="str">
            <v>OVERHEAD SIGN SUPPORT FOUNDATION, DMS PEDESTAL</v>
          </cell>
          <cell r="F4135">
            <v>0</v>
          </cell>
          <cell r="G4135">
            <v>0</v>
          </cell>
        </row>
        <row r="4136">
          <cell r="A4136" t="str">
            <v>630E72110</v>
          </cell>
          <cell r="C4136" t="str">
            <v>EACH</v>
          </cell>
          <cell r="D4136" t="str">
            <v>OVERHEAD SIGN SUPPORT, TYPE TC-9.11, DESIGN 2</v>
          </cell>
          <cell r="F4136">
            <v>0</v>
          </cell>
          <cell r="G4136">
            <v>0</v>
          </cell>
        </row>
        <row r="4137">
          <cell r="A4137" t="str">
            <v>630E72111</v>
          </cell>
          <cell r="C4137" t="str">
            <v>EACH</v>
          </cell>
          <cell r="D4137" t="str">
            <v>OVERHEAD SIGN SUPPORT, TYPE TC-9.11, DESIGN 2, AS PER PLAN</v>
          </cell>
          <cell r="F4137">
            <v>0</v>
          </cell>
          <cell r="G4137">
            <v>0</v>
          </cell>
        </row>
        <row r="4138">
          <cell r="A4138" t="str">
            <v>630E72120</v>
          </cell>
          <cell r="B4138">
            <v>0</v>
          </cell>
          <cell r="C4138" t="str">
            <v>EACH</v>
          </cell>
          <cell r="D4138" t="str">
            <v>SPAN WIRE SIGN SUPPORT FOUNDATION, AS PER PLAN</v>
          </cell>
          <cell r="F4138">
            <v>0</v>
          </cell>
          <cell r="G4138">
            <v>0</v>
          </cell>
        </row>
        <row r="4139">
          <cell r="A4139" t="str">
            <v>630E72121</v>
          </cell>
          <cell r="C4139" t="str">
            <v>EACH</v>
          </cell>
          <cell r="D4139" t="str">
            <v>OVERHEAD SIGN SUPPORT, TYPE TC-9.11, DESIGN 3, AS PER PLAN</v>
          </cell>
          <cell r="F4139">
            <v>0</v>
          </cell>
          <cell r="G4139">
            <v>0</v>
          </cell>
        </row>
        <row r="4140">
          <cell r="A4140" t="str">
            <v>630E72210</v>
          </cell>
          <cell r="C4140" t="str">
            <v>EACH</v>
          </cell>
          <cell r="D4140" t="str">
            <v>OVERHEAD SIGN SUPPORT, TYPE TC-9.31, DESIGN 2</v>
          </cell>
          <cell r="F4140">
            <v>0</v>
          </cell>
          <cell r="G4140">
            <v>0</v>
          </cell>
        </row>
        <row r="4141">
          <cell r="A4141" t="str">
            <v>630E72211</v>
          </cell>
          <cell r="C4141" t="str">
            <v>EACH</v>
          </cell>
          <cell r="D4141" t="str">
            <v>OVERHEAD SIGN SUPPORT, TYPE TC-9.31, DESIGN 2, AS PER PLAN</v>
          </cell>
          <cell r="F4141">
            <v>0</v>
          </cell>
          <cell r="G4141">
            <v>0</v>
          </cell>
        </row>
        <row r="4142">
          <cell r="A4142" t="str">
            <v>630E72220</v>
          </cell>
          <cell r="C4142" t="str">
            <v>EACH</v>
          </cell>
          <cell r="D4142" t="str">
            <v>OVERHEAD SIGN SUPPORT, TYPE TC-9.31, DESIGN 4</v>
          </cell>
          <cell r="F4142">
            <v>0</v>
          </cell>
          <cell r="G4142">
            <v>0</v>
          </cell>
        </row>
        <row r="4143">
          <cell r="A4143" t="str">
            <v>630E72221</v>
          </cell>
          <cell r="C4143" t="str">
            <v>EACH</v>
          </cell>
          <cell r="D4143" t="str">
            <v>OVERHEAD SIGN SUPPORT, TYPE TC-9.31, DESIGN 4, AS PER PLAN</v>
          </cell>
          <cell r="F4143">
            <v>0</v>
          </cell>
          <cell r="G4143">
            <v>0</v>
          </cell>
        </row>
        <row r="4144">
          <cell r="A4144" t="str">
            <v>630E72230</v>
          </cell>
          <cell r="C4144" t="str">
            <v>EACH</v>
          </cell>
          <cell r="D4144" t="str">
            <v>OVERHEAD SIGN SUPPORT, TYPE TC-9.31, DESIGN 5</v>
          </cell>
          <cell r="F4144">
            <v>0</v>
          </cell>
          <cell r="G4144">
            <v>0</v>
          </cell>
        </row>
        <row r="4145">
          <cell r="A4145" t="str">
            <v>630E72231</v>
          </cell>
          <cell r="C4145" t="str">
            <v>EACH</v>
          </cell>
          <cell r="D4145" t="str">
            <v>OVERHEAD SIGN SUPPORT, TYPE TC-9.31, DESIGN 5, AS PER PLAN</v>
          </cell>
          <cell r="F4145">
            <v>0</v>
          </cell>
          <cell r="G4145">
            <v>0</v>
          </cell>
        </row>
        <row r="4146">
          <cell r="A4146" t="str">
            <v>630E72320</v>
          </cell>
          <cell r="C4146" t="str">
            <v>EACH</v>
          </cell>
          <cell r="D4146" t="str">
            <v>OVERHEAD SIGN SUPPORT, TYPE TC-12.31, DESIGN 6</v>
          </cell>
          <cell r="F4146">
            <v>0</v>
          </cell>
          <cell r="G4146">
            <v>0</v>
          </cell>
        </row>
        <row r="4147">
          <cell r="A4147" t="str">
            <v>630E72321</v>
          </cell>
          <cell r="C4147" t="str">
            <v>EACH</v>
          </cell>
          <cell r="D4147" t="str">
            <v>OVERHEAD SIGN SUPPORT, TYPE TC-12.31, DESIGN 6, AS PER PLAN</v>
          </cell>
          <cell r="F4147">
            <v>0</v>
          </cell>
          <cell r="G4147">
            <v>0</v>
          </cell>
        </row>
        <row r="4148">
          <cell r="A4148" t="str">
            <v>630E72330</v>
          </cell>
          <cell r="B4148">
            <v>0</v>
          </cell>
          <cell r="C4148" t="str">
            <v>EACH</v>
          </cell>
          <cell r="D4148" t="str">
            <v>REMOVAL OF GROUND MOUNTED MAJOR SIGN AND DISPOSAL</v>
          </cell>
          <cell r="F4148">
            <v>0</v>
          </cell>
          <cell r="G4148">
            <v>0</v>
          </cell>
        </row>
        <row r="4149">
          <cell r="A4149" t="str">
            <v>630E72331</v>
          </cell>
          <cell r="B4149">
            <v>0</v>
          </cell>
          <cell r="C4149" t="str">
            <v>EACH</v>
          </cell>
          <cell r="D4149" t="str">
            <v>REMOVAL OF GROUND MOUNTED MAJOR SIGN AND DISPOSAL, AS PER PLAN</v>
          </cell>
          <cell r="F4149">
            <v>0</v>
          </cell>
          <cell r="G4149">
            <v>0</v>
          </cell>
        </row>
        <row r="4150">
          <cell r="A4150" t="str">
            <v>630E72340</v>
          </cell>
          <cell r="C4150" t="str">
            <v>EACH</v>
          </cell>
          <cell r="D4150" t="str">
            <v>OVERHEAD SIGN SUPPORT, TYPE TC-12.31, DESIGN 12</v>
          </cell>
          <cell r="F4150">
            <v>0</v>
          </cell>
          <cell r="G4150">
            <v>0</v>
          </cell>
        </row>
        <row r="4151">
          <cell r="A4151" t="str">
            <v>630E72341</v>
          </cell>
          <cell r="C4151" t="str">
            <v>EACH</v>
          </cell>
          <cell r="D4151" t="str">
            <v>OVERHEAD SIGN SUPPORT, TYPE TC-12.31, DESIGN 12, AS PER PLAN</v>
          </cell>
          <cell r="F4151">
            <v>0</v>
          </cell>
          <cell r="G4151">
            <v>0</v>
          </cell>
        </row>
        <row r="4152">
          <cell r="A4152" t="str">
            <v>630E72410</v>
          </cell>
          <cell r="C4152" t="str">
            <v>EACH</v>
          </cell>
          <cell r="D4152" t="str">
            <v>OVERHEAD SIGN SUPPORT, TYPE TC-15.116, DESIGN 1</v>
          </cell>
          <cell r="F4152">
            <v>0</v>
          </cell>
          <cell r="G4152">
            <v>0</v>
          </cell>
        </row>
        <row r="4153">
          <cell r="A4153" t="str">
            <v>630E72411</v>
          </cell>
          <cell r="C4153" t="str">
            <v>EACH</v>
          </cell>
          <cell r="D4153" t="str">
            <v>OVERHEAD SIGN SUPPORT, TYPE TC-15.116, DESIGN 1, AS PER PLAN</v>
          </cell>
          <cell r="F4153">
            <v>0</v>
          </cell>
          <cell r="G4153">
            <v>0</v>
          </cell>
        </row>
        <row r="4154">
          <cell r="A4154" t="str">
            <v>630E72420</v>
          </cell>
          <cell r="C4154" t="str">
            <v>EACH</v>
          </cell>
          <cell r="D4154" t="str">
            <v>OVERHEAD SIGN SUPPORT, TYPE TC-15.116, DESIGN 2</v>
          </cell>
          <cell r="F4154">
            <v>0</v>
          </cell>
          <cell r="G4154">
            <v>0</v>
          </cell>
        </row>
        <row r="4155">
          <cell r="A4155" t="str">
            <v>630E72421</v>
          </cell>
          <cell r="C4155" t="str">
            <v>EACH</v>
          </cell>
          <cell r="D4155" t="str">
            <v>OVERHEAD SIGN SUPPORT, TYPE TC-15.116, DESIGN 2, AS PER PLAN</v>
          </cell>
          <cell r="F4155">
            <v>0</v>
          </cell>
          <cell r="G4155">
            <v>0</v>
          </cell>
        </row>
        <row r="4156">
          <cell r="A4156" t="str">
            <v>630E72430</v>
          </cell>
          <cell r="C4156" t="str">
            <v>EACH</v>
          </cell>
          <cell r="D4156" t="str">
            <v>OVERHEAD SIGN SUPPORT, TYPE TC-15.116, DESIGN 3</v>
          </cell>
          <cell r="F4156">
            <v>0</v>
          </cell>
          <cell r="G4156">
            <v>0</v>
          </cell>
        </row>
        <row r="4157">
          <cell r="A4157" t="str">
            <v>630E72431</v>
          </cell>
          <cell r="C4157" t="str">
            <v>EACH</v>
          </cell>
          <cell r="D4157" t="str">
            <v>OVERHEAD SIGN SUPPORT, TYPE TC-15.116, DESIGN 3, AS PER PLAN</v>
          </cell>
          <cell r="F4157">
            <v>0</v>
          </cell>
          <cell r="G4157">
            <v>0</v>
          </cell>
        </row>
        <row r="4158">
          <cell r="A4158" t="str">
            <v>630E72520</v>
          </cell>
          <cell r="C4158" t="str">
            <v>EACH</v>
          </cell>
          <cell r="D4158" t="str">
            <v>OVERHEAD SIGN SUPPORT, TYPE TC-16.22, DESIGN 7</v>
          </cell>
          <cell r="F4158">
            <v>0</v>
          </cell>
          <cell r="G4158">
            <v>0</v>
          </cell>
        </row>
        <row r="4159">
          <cell r="A4159" t="str">
            <v>630E72521</v>
          </cell>
          <cell r="C4159" t="str">
            <v>EACH</v>
          </cell>
          <cell r="D4159" t="str">
            <v>OVERHEAD SIGN SUPPORT, TYPE TC-16.22, DESIGN 7, AS PER PLAN</v>
          </cell>
          <cell r="F4159">
            <v>0</v>
          </cell>
          <cell r="G4159">
            <v>0</v>
          </cell>
        </row>
        <row r="4160">
          <cell r="A4160" t="str">
            <v>630E72530</v>
          </cell>
          <cell r="C4160" t="str">
            <v>EACH</v>
          </cell>
          <cell r="D4160" t="str">
            <v>OVERHEAD SIGN SUPPORT, TYPE TC-16.22, DESIGN 9</v>
          </cell>
          <cell r="F4160">
            <v>0</v>
          </cell>
          <cell r="G4160">
            <v>0</v>
          </cell>
        </row>
        <row r="4161">
          <cell r="A4161" t="str">
            <v>630E72531</v>
          </cell>
          <cell r="C4161" t="str">
            <v>EACH</v>
          </cell>
          <cell r="D4161" t="str">
            <v>OVERHEAD SIGN SUPPORT, TYPE TC-16.22, DESIGN 9, AS PER PLAN</v>
          </cell>
          <cell r="F4161">
            <v>0</v>
          </cell>
          <cell r="G4161">
            <v>0</v>
          </cell>
        </row>
        <row r="4162">
          <cell r="A4162" t="str">
            <v>630E72540</v>
          </cell>
          <cell r="C4162" t="str">
            <v>EACH</v>
          </cell>
          <cell r="D4162" t="str">
            <v>OVERHEAD SIGN SUPPORT, TYPE TC-16.22, DESIGN 12</v>
          </cell>
          <cell r="F4162">
            <v>0</v>
          </cell>
          <cell r="G4162">
            <v>0</v>
          </cell>
        </row>
        <row r="4163">
          <cell r="A4163" t="str">
            <v>630E72541</v>
          </cell>
          <cell r="C4163" t="str">
            <v>EACH</v>
          </cell>
          <cell r="D4163" t="str">
            <v>OVERHEAD SIGN SUPPORT, TYPE TC-16.22, DESIGN 12, AS PER PLAN</v>
          </cell>
          <cell r="F4163">
            <v>0</v>
          </cell>
          <cell r="G4163">
            <v>0</v>
          </cell>
        </row>
        <row r="4164">
          <cell r="A4164" t="str">
            <v>630E72550</v>
          </cell>
          <cell r="C4164" t="str">
            <v>EACH</v>
          </cell>
          <cell r="D4164" t="str">
            <v>OVERHEAD SIGN SUPPORT, TYPE TC-16.22, DESIGN 13</v>
          </cell>
          <cell r="F4164">
            <v>0</v>
          </cell>
          <cell r="G4164">
            <v>0</v>
          </cell>
        </row>
        <row r="4165">
          <cell r="A4165" t="str">
            <v>630E72551</v>
          </cell>
          <cell r="C4165" t="str">
            <v>EACH</v>
          </cell>
          <cell r="D4165" t="str">
            <v>OVERHEAD SIGN SUPPORT, TYPE TC-16.22, DESIGN 13, AS PER PLAN</v>
          </cell>
          <cell r="F4165">
            <v>0</v>
          </cell>
          <cell r="G4165">
            <v>0</v>
          </cell>
        </row>
        <row r="4166">
          <cell r="A4166" t="str">
            <v>630E72560</v>
          </cell>
          <cell r="C4166" t="str">
            <v>EACH</v>
          </cell>
          <cell r="D4166" t="str">
            <v>OVERHEAD SIGN SUPPORT, TYPE TC-16.22, DESIGN 14</v>
          </cell>
          <cell r="F4166">
            <v>0</v>
          </cell>
          <cell r="G4166">
            <v>0</v>
          </cell>
        </row>
        <row r="4167">
          <cell r="A4167" t="str">
            <v>630E72561</v>
          </cell>
          <cell r="C4167" t="str">
            <v>EACH</v>
          </cell>
          <cell r="D4167" t="str">
            <v>OVERHEAD SIGN SUPPORT, TYPE TC-16.22, DESIGN 14, AS PER PLAN</v>
          </cell>
          <cell r="F4167">
            <v>0</v>
          </cell>
          <cell r="G4167">
            <v>0</v>
          </cell>
        </row>
        <row r="4168">
          <cell r="A4168" t="str">
            <v>630E73110</v>
          </cell>
          <cell r="C4168" t="str">
            <v>EACH</v>
          </cell>
          <cell r="D4168" t="str">
            <v>COMBINATION OVERHEAD SIGN SUPPORT, TYPE TC-9.11, DESIGN 2</v>
          </cell>
          <cell r="F4168">
            <v>0</v>
          </cell>
          <cell r="G4168">
            <v>0</v>
          </cell>
        </row>
        <row r="4169">
          <cell r="A4169" t="str">
            <v>630E73111</v>
          </cell>
          <cell r="C4169" t="str">
            <v>EACH</v>
          </cell>
          <cell r="D4169" t="str">
            <v>COMBINATION OVERHEAD SIGN SUPPORT, TYPE TC-9.11, DESIGN 2, AS PER PLAN</v>
          </cell>
          <cell r="F4169">
            <v>0</v>
          </cell>
          <cell r="G4169">
            <v>0</v>
          </cell>
        </row>
        <row r="4170">
          <cell r="A4170" t="str">
            <v>630E73120</v>
          </cell>
          <cell r="C4170" t="str">
            <v>EACH</v>
          </cell>
          <cell r="D4170" t="str">
            <v>COMBINATION OVERHEAD SIGN SUPPORT, TYPE TC-9.11, DESIGN 3</v>
          </cell>
          <cell r="F4170">
            <v>0</v>
          </cell>
          <cell r="G4170">
            <v>0</v>
          </cell>
        </row>
        <row r="4171">
          <cell r="A4171" t="str">
            <v>630E73121</v>
          </cell>
          <cell r="C4171" t="str">
            <v>EACH</v>
          </cell>
          <cell r="D4171" t="str">
            <v>COMBINATION OVERHEAD SIGN SUPPORT, TYPE TC-9.11, DESIGN 3, AS PER PLAN</v>
          </cell>
          <cell r="F4171">
            <v>0</v>
          </cell>
          <cell r="G4171">
            <v>0</v>
          </cell>
        </row>
        <row r="4172">
          <cell r="A4172" t="str">
            <v>630E73210</v>
          </cell>
          <cell r="C4172" t="str">
            <v>EACH</v>
          </cell>
          <cell r="D4172" t="str">
            <v>COMBINATION OVERHEAD SIGN SUPPORT, TYPE TC-9.31, DESIGN 2</v>
          </cell>
          <cell r="F4172">
            <v>0</v>
          </cell>
          <cell r="G4172">
            <v>0</v>
          </cell>
        </row>
        <row r="4173">
          <cell r="A4173" t="str">
            <v>630E73211</v>
          </cell>
          <cell r="C4173" t="str">
            <v>EACH</v>
          </cell>
          <cell r="D4173" t="str">
            <v>COMBINATION OVERHEAD SIGN SUPPORT, TYPE TC-9.31, DESIGN 2, AS PER PLAN</v>
          </cell>
          <cell r="F4173">
            <v>0</v>
          </cell>
          <cell r="G4173">
            <v>0</v>
          </cell>
        </row>
        <row r="4174">
          <cell r="A4174" t="str">
            <v>630E73220</v>
          </cell>
          <cell r="C4174" t="str">
            <v>EACH</v>
          </cell>
          <cell r="D4174" t="str">
            <v>COMBINATION OVERHEAD SIGN SUPPORT, TYPE TC-9.31, DESIGN 4</v>
          </cell>
          <cell r="F4174">
            <v>0</v>
          </cell>
          <cell r="G4174">
            <v>0</v>
          </cell>
        </row>
        <row r="4175">
          <cell r="A4175" t="str">
            <v>630E73221</v>
          </cell>
          <cell r="C4175" t="str">
            <v>EACH</v>
          </cell>
          <cell r="D4175" t="str">
            <v>COMBINATION OVERHEAD SIGN SUPPORT, TYPE TC-9.31, DESIGN 4, AS PER PLAN</v>
          </cell>
          <cell r="F4175">
            <v>0</v>
          </cell>
          <cell r="G4175">
            <v>0</v>
          </cell>
        </row>
        <row r="4176">
          <cell r="A4176" t="str">
            <v>630E73230</v>
          </cell>
          <cell r="B4176">
            <v>0</v>
          </cell>
          <cell r="C4176" t="str">
            <v>EACH</v>
          </cell>
          <cell r="D4176" t="str">
            <v>REMOVAL OF GROUND MOUNTED WOODEN BOX BEAM SUPPORT AND DISPOSAL</v>
          </cell>
          <cell r="F4176">
            <v>0</v>
          </cell>
          <cell r="G4176">
            <v>0</v>
          </cell>
        </row>
        <row r="4177">
          <cell r="A4177" t="str">
            <v>630E73231</v>
          </cell>
          <cell r="C4177" t="str">
            <v>EACH</v>
          </cell>
          <cell r="D4177" t="str">
            <v>COMBINATION OVERHEAD SIGN SUPPORT, TYPE TC-9.31, DESIGN 5, AS PER PLAN</v>
          </cell>
          <cell r="F4177">
            <v>0</v>
          </cell>
          <cell r="G4177">
            <v>0</v>
          </cell>
        </row>
        <row r="4178">
          <cell r="A4178" t="str">
            <v>630E73320</v>
          </cell>
          <cell r="C4178" t="str">
            <v>EACH</v>
          </cell>
          <cell r="D4178" t="str">
            <v>COMBINATION OVERHEAD SIGN SUPPORT, TYPE TC-12.31, DESIGN 6</v>
          </cell>
          <cell r="F4178">
            <v>0</v>
          </cell>
          <cell r="G4178">
            <v>0</v>
          </cell>
        </row>
        <row r="4179">
          <cell r="A4179" t="str">
            <v>630E73321</v>
          </cell>
          <cell r="C4179" t="str">
            <v>EACH</v>
          </cell>
          <cell r="D4179" t="str">
            <v>COMBINATION OVERHEAD SIGN SUPPORT, TYPE TC-12.31, DESIGN 6, AS PER PLAN</v>
          </cell>
          <cell r="F4179">
            <v>0</v>
          </cell>
          <cell r="G4179">
            <v>0</v>
          </cell>
        </row>
        <row r="4180">
          <cell r="A4180" t="str">
            <v>630E73330</v>
          </cell>
          <cell r="C4180" t="str">
            <v>EACH</v>
          </cell>
          <cell r="D4180" t="str">
            <v>COMBINATION OVERHEAD SIGN SUPPORT, TYPE TC-12.31, DESIGN 10</v>
          </cell>
          <cell r="F4180">
            <v>0</v>
          </cell>
          <cell r="G4180">
            <v>0</v>
          </cell>
        </row>
        <row r="4181">
          <cell r="A4181" t="str">
            <v>630E73331</v>
          </cell>
          <cell r="C4181" t="str">
            <v>EACH</v>
          </cell>
          <cell r="D4181" t="str">
            <v>COMBINATION OVERHEAD SIGN SUPPORT, TYPE TC-12.31, DESIGN 10, AS PER PLAN</v>
          </cell>
          <cell r="F4181">
            <v>0</v>
          </cell>
          <cell r="G4181">
            <v>0</v>
          </cell>
        </row>
        <row r="4182">
          <cell r="A4182" t="str">
            <v>630E73340</v>
          </cell>
          <cell r="C4182" t="str">
            <v>EACH</v>
          </cell>
          <cell r="D4182" t="str">
            <v>COMBINATION OVERHEAD SIGN SUPPORT, TYPE TC-12.31, DESIGN 12</v>
          </cell>
          <cell r="F4182">
            <v>0</v>
          </cell>
          <cell r="G4182">
            <v>0</v>
          </cell>
        </row>
        <row r="4183">
          <cell r="A4183" t="str">
            <v>630E73341</v>
          </cell>
          <cell r="C4183" t="str">
            <v>EACH</v>
          </cell>
          <cell r="D4183" t="str">
            <v>COMBINATION OVERHEAD SIGN SUPPORT, TYPE TC-12.31, DESIGN 12, AS PER PLAN</v>
          </cell>
          <cell r="F4183">
            <v>0</v>
          </cell>
          <cell r="G4183">
            <v>0</v>
          </cell>
        </row>
        <row r="4184">
          <cell r="A4184" t="str">
            <v>630E73520</v>
          </cell>
          <cell r="C4184" t="str">
            <v>EACH</v>
          </cell>
          <cell r="D4184" t="str">
            <v>COMBINATION OVERHEAD SIGN SUPPORT, TYPE TC-16.22, DESIGN 7</v>
          </cell>
          <cell r="F4184">
            <v>0</v>
          </cell>
          <cell r="G4184">
            <v>0</v>
          </cell>
        </row>
        <row r="4185">
          <cell r="A4185" t="str">
            <v>630E73521</v>
          </cell>
          <cell r="C4185" t="str">
            <v>EACH</v>
          </cell>
          <cell r="D4185" t="str">
            <v>COMBINATION OVERHEAD SIGN SUPPORT, TYPE TC-16.22, DESIGN 7, AS PER PLAN</v>
          </cell>
          <cell r="F4185">
            <v>0</v>
          </cell>
          <cell r="G4185">
            <v>0</v>
          </cell>
        </row>
        <row r="4186">
          <cell r="A4186" t="str">
            <v>630E73530</v>
          </cell>
          <cell r="C4186" t="str">
            <v>EACH</v>
          </cell>
          <cell r="D4186" t="str">
            <v>COMBINATION OVERHEAD SIGN SUPPORT, TYPE TC-16.22, DESIGN 9</v>
          </cell>
          <cell r="F4186">
            <v>0</v>
          </cell>
          <cell r="G4186">
            <v>0</v>
          </cell>
        </row>
        <row r="4187">
          <cell r="A4187" t="str">
            <v>630E73531</v>
          </cell>
          <cell r="C4187" t="str">
            <v>EACH</v>
          </cell>
          <cell r="D4187" t="str">
            <v>COMBINATION OVERHEAD SIGN SUPPORT, TYPE TC-16.22, DESIGN 9, AS PER PLAN</v>
          </cell>
          <cell r="F4187">
            <v>0</v>
          </cell>
          <cell r="G4187">
            <v>0</v>
          </cell>
        </row>
        <row r="4188">
          <cell r="A4188" t="str">
            <v>630E73540</v>
          </cell>
          <cell r="C4188" t="str">
            <v>EACH</v>
          </cell>
          <cell r="D4188" t="str">
            <v>COMBINATION OVERHEAD SIGN SUPPORT, TYPE TC-16.22, DESIGN 12</v>
          </cell>
          <cell r="F4188">
            <v>0</v>
          </cell>
          <cell r="G4188">
            <v>0</v>
          </cell>
        </row>
        <row r="4189">
          <cell r="A4189" t="str">
            <v>630E73541</v>
          </cell>
          <cell r="C4189" t="str">
            <v>EACH</v>
          </cell>
          <cell r="D4189" t="str">
            <v>COMBINATION OVERHEAD SIGN SUPPORT, TYPE TC-16.22, DESIGN 12, AS PER PLAN</v>
          </cell>
          <cell r="F4189">
            <v>0</v>
          </cell>
          <cell r="G4189">
            <v>0</v>
          </cell>
        </row>
        <row r="4190">
          <cell r="A4190" t="str">
            <v>630E73550</v>
          </cell>
          <cell r="C4190" t="str">
            <v>EACH</v>
          </cell>
          <cell r="D4190" t="str">
            <v>COMBINATION OVERHEAD SIGN SUPPORT, TYPE TC-16.22, DESIGN 13</v>
          </cell>
          <cell r="F4190">
            <v>0</v>
          </cell>
          <cell r="G4190">
            <v>0</v>
          </cell>
        </row>
        <row r="4191">
          <cell r="A4191" t="str">
            <v>630E73551</v>
          </cell>
          <cell r="C4191" t="str">
            <v>EACH</v>
          </cell>
          <cell r="D4191" t="str">
            <v>COMBINATION OVERHEAD SIGN SUPPORT, TYPE TC-16.22, DESIGN 13, AS PER PLAN</v>
          </cell>
          <cell r="F4191">
            <v>0</v>
          </cell>
          <cell r="G4191">
            <v>0</v>
          </cell>
        </row>
        <row r="4192">
          <cell r="A4192" t="str">
            <v>630E73560</v>
          </cell>
          <cell r="C4192" t="str">
            <v>EACH</v>
          </cell>
          <cell r="D4192" t="str">
            <v>COMBINATION OVERHEAD SIGN SUPPORT, TYPE TC-16.22, DESIGN 14</v>
          </cell>
          <cell r="F4192">
            <v>0</v>
          </cell>
          <cell r="G4192">
            <v>0</v>
          </cell>
        </row>
        <row r="4193">
          <cell r="A4193" t="str">
            <v>630E73561</v>
          </cell>
          <cell r="C4193" t="str">
            <v>EACH</v>
          </cell>
          <cell r="D4193" t="str">
            <v>COMBINATION OVERHEAD SIGN SUPPORT, TYPE TC-16.22, DESIGN 14, AS PER PLAN</v>
          </cell>
          <cell r="F4193">
            <v>0</v>
          </cell>
          <cell r="G4193">
            <v>0</v>
          </cell>
        </row>
        <row r="4194">
          <cell r="A4194" t="str">
            <v>630E74500</v>
          </cell>
          <cell r="C4194" t="str">
            <v>EACH</v>
          </cell>
          <cell r="D4194" t="str">
            <v>OVERHEAD SIGN SUPPORT, MISC.:</v>
          </cell>
          <cell r="F4194">
            <v>1</v>
          </cell>
          <cell r="G4194">
            <v>0</v>
          </cell>
        </row>
        <row r="4195">
          <cell r="A4195" t="str">
            <v>630E74600</v>
          </cell>
          <cell r="C4195" t="str">
            <v>EACH</v>
          </cell>
          <cell r="D4195" t="str">
            <v>OVERHEAD SIGN SUPPORT, INSTALLATION ONLY</v>
          </cell>
          <cell r="F4195">
            <v>0</v>
          </cell>
          <cell r="G4195">
            <v>0</v>
          </cell>
        </row>
        <row r="4196">
          <cell r="A4196" t="str">
            <v>630E74601</v>
          </cell>
          <cell r="C4196" t="str">
            <v>EACH</v>
          </cell>
          <cell r="D4196" t="str">
            <v>OVERHEAD SIGN SUPPORT, INSTALLATION ONLY, AS PER PLAN</v>
          </cell>
          <cell r="F4196">
            <v>0</v>
          </cell>
          <cell r="G4196">
            <v>0</v>
          </cell>
        </row>
        <row r="4197">
          <cell r="A4197" t="str">
            <v>630E74700</v>
          </cell>
          <cell r="C4197" t="str">
            <v>EACH</v>
          </cell>
          <cell r="D4197" t="str">
            <v>OVERHEAD SIGN SUPPORT MODIFICATION</v>
          </cell>
          <cell r="F4197">
            <v>0</v>
          </cell>
          <cell r="G4197">
            <v>0</v>
          </cell>
        </row>
        <row r="4198">
          <cell r="A4198" t="str">
            <v>630E74701</v>
          </cell>
          <cell r="C4198" t="str">
            <v>EACH</v>
          </cell>
          <cell r="D4198" t="str">
            <v>OVERHEAD SIGN SUPPORT MODIFICATION, AS PER PLAN</v>
          </cell>
          <cell r="F4198">
            <v>0</v>
          </cell>
          <cell r="G4198">
            <v>0</v>
          </cell>
        </row>
        <row r="4199">
          <cell r="A4199" t="str">
            <v>630E75000</v>
          </cell>
          <cell r="C4199" t="str">
            <v>EACH</v>
          </cell>
          <cell r="D4199" t="str">
            <v>SIGN ATTACHMENT ASSEMBLY</v>
          </cell>
          <cell r="F4199">
            <v>0</v>
          </cell>
          <cell r="G4199">
            <v>0</v>
          </cell>
        </row>
        <row r="4200">
          <cell r="A4200" t="str">
            <v>630E75001</v>
          </cell>
          <cell r="C4200" t="str">
            <v>EACH</v>
          </cell>
          <cell r="D4200" t="str">
            <v>SIGN ATTACHMENT ASSEMBLY, AS PER PLAN</v>
          </cell>
          <cell r="F4200">
            <v>0</v>
          </cell>
          <cell r="G4200">
            <v>0</v>
          </cell>
        </row>
        <row r="4201">
          <cell r="A4201" t="str">
            <v>630E75050</v>
          </cell>
          <cell r="C4201" t="str">
            <v>EACH</v>
          </cell>
          <cell r="D4201" t="str">
            <v>LUMINAIRE SUPPORT ASSEMBLY</v>
          </cell>
          <cell r="F4201">
            <v>0</v>
          </cell>
          <cell r="G4201">
            <v>0</v>
          </cell>
        </row>
        <row r="4202">
          <cell r="A4202" t="str">
            <v>630E75107</v>
          </cell>
          <cell r="C4202" t="str">
            <v>EACH</v>
          </cell>
          <cell r="D4202" t="str">
            <v>LUMINAIRE SUPPORT ASSEMBLY, TYPE TC-31.21, AS PER PLAN</v>
          </cell>
          <cell r="F4202">
            <v>0</v>
          </cell>
          <cell r="G4202">
            <v>0</v>
          </cell>
        </row>
        <row r="4203">
          <cell r="A4203" t="str">
            <v>630E75150</v>
          </cell>
          <cell r="C4203" t="str">
            <v>EACH</v>
          </cell>
          <cell r="D4203" t="str">
            <v>LUMINAIRE SUPPORT ASSEMBLY, MISC.:</v>
          </cell>
          <cell r="F4203">
            <v>1</v>
          </cell>
          <cell r="G4203">
            <v>0</v>
          </cell>
        </row>
        <row r="4204">
          <cell r="A4204" t="str">
            <v>630E75400</v>
          </cell>
          <cell r="C4204" t="str">
            <v>EACH</v>
          </cell>
          <cell r="D4204" t="str">
            <v>SPAN WIRE SIGN SUPPORT, TYPE TC-17.10, DESIGN 4</v>
          </cell>
          <cell r="F4204">
            <v>0</v>
          </cell>
          <cell r="G4204">
            <v>0</v>
          </cell>
        </row>
        <row r="4205">
          <cell r="A4205" t="str">
            <v>630E75401</v>
          </cell>
          <cell r="C4205" t="str">
            <v>EACH</v>
          </cell>
          <cell r="D4205" t="str">
            <v>SPAN WIRE SIGN SUPPORT, TYPE TC-17.10, DESIGN 4, AS PER PLAN</v>
          </cell>
          <cell r="F4205">
            <v>0</v>
          </cell>
          <cell r="G4205">
            <v>0</v>
          </cell>
        </row>
        <row r="4206">
          <cell r="A4206" t="str">
            <v>630E75500</v>
          </cell>
          <cell r="C4206" t="str">
            <v>EACH</v>
          </cell>
          <cell r="D4206" t="str">
            <v>SPAN WIRE SIGN SUPPORT, TYPE TC-17.10, DESIGN 5</v>
          </cell>
          <cell r="F4206">
            <v>0</v>
          </cell>
          <cell r="G4206">
            <v>0</v>
          </cell>
        </row>
        <row r="4207">
          <cell r="A4207" t="str">
            <v>630E75501</v>
          </cell>
          <cell r="C4207" t="str">
            <v>EACH</v>
          </cell>
          <cell r="D4207" t="str">
            <v>SPAN WIRE SIGN SUPPORT, TYPE TC-17.10, DESIGN 5, AS PER PLAN</v>
          </cell>
          <cell r="F4207">
            <v>0</v>
          </cell>
          <cell r="G4207">
            <v>0</v>
          </cell>
        </row>
        <row r="4208">
          <cell r="A4208" t="str">
            <v>630E75600</v>
          </cell>
          <cell r="C4208" t="str">
            <v>EACH</v>
          </cell>
          <cell r="D4208" t="str">
            <v>SPAN WIRE SIGN SUPPORT, TYPE TC-17.10, DESIGN 6</v>
          </cell>
          <cell r="F4208">
            <v>0</v>
          </cell>
          <cell r="G4208">
            <v>0</v>
          </cell>
        </row>
        <row r="4209">
          <cell r="A4209" t="str">
            <v>630E75601</v>
          </cell>
          <cell r="C4209" t="str">
            <v>EACH</v>
          </cell>
          <cell r="D4209" t="str">
            <v>SPAN WIRE SIGN SUPPORT, TYPE TC-17.10, DESIGN 6, AS PER PLAN</v>
          </cell>
          <cell r="F4209">
            <v>0</v>
          </cell>
          <cell r="G4209">
            <v>0</v>
          </cell>
        </row>
        <row r="4210">
          <cell r="A4210" t="str">
            <v>630E75700</v>
          </cell>
          <cell r="C4210" t="str">
            <v>EACH</v>
          </cell>
          <cell r="D4210" t="str">
            <v>SPAN WIRE SIGN SUPPORT, TYPE TC-17.10, DESIGN 7</v>
          </cell>
          <cell r="F4210">
            <v>0</v>
          </cell>
          <cell r="G4210">
            <v>0</v>
          </cell>
        </row>
        <row r="4211">
          <cell r="A4211" t="str">
            <v>630E75701</v>
          </cell>
          <cell r="C4211" t="str">
            <v>EACH</v>
          </cell>
          <cell r="D4211" t="str">
            <v>SPAN WIRE SIGN SUPPORT, TYPE TC-17.10, DESIGN 7, AS PER PLAN</v>
          </cell>
          <cell r="F4211">
            <v>0</v>
          </cell>
          <cell r="G4211">
            <v>0</v>
          </cell>
        </row>
        <row r="4212">
          <cell r="A4212" t="str">
            <v>630E75800</v>
          </cell>
          <cell r="C4212" t="str">
            <v>EACH</v>
          </cell>
          <cell r="D4212" t="str">
            <v>SPAN WIRE SIGN SUPPORT, TYPE TC-17.10, DESIGN 8</v>
          </cell>
          <cell r="F4212">
            <v>0</v>
          </cell>
          <cell r="G4212">
            <v>0</v>
          </cell>
        </row>
        <row r="4213">
          <cell r="A4213" t="str">
            <v>630E75801</v>
          </cell>
          <cell r="C4213" t="str">
            <v>EACH</v>
          </cell>
          <cell r="D4213" t="str">
            <v>SPAN WIRE SIGN SUPPORT, TYPE TC-17.10, DESIGN 8, AS PER PLAN</v>
          </cell>
          <cell r="F4213">
            <v>0</v>
          </cell>
          <cell r="G4213">
            <v>0</v>
          </cell>
        </row>
        <row r="4214">
          <cell r="A4214" t="str">
            <v>630E75900</v>
          </cell>
          <cell r="C4214" t="str">
            <v>EACH</v>
          </cell>
          <cell r="D4214" t="str">
            <v>SPAN WIRE SIGN SUPPORT, TYPE TC-17.10, DESIGN 9</v>
          </cell>
          <cell r="F4214">
            <v>0</v>
          </cell>
          <cell r="G4214">
            <v>0</v>
          </cell>
        </row>
        <row r="4215">
          <cell r="A4215" t="str">
            <v>630E75901</v>
          </cell>
          <cell r="C4215" t="str">
            <v>EACH</v>
          </cell>
          <cell r="D4215" t="str">
            <v>SPAN WIRE SIGN SUPPORT, TYPE TC-17.10, DESIGN 9, AS PER PLAN</v>
          </cell>
          <cell r="F4215">
            <v>0</v>
          </cell>
          <cell r="G4215">
            <v>0</v>
          </cell>
        </row>
        <row r="4216">
          <cell r="A4216" t="str">
            <v>630E76000</v>
          </cell>
          <cell r="C4216" t="str">
            <v>EACH</v>
          </cell>
          <cell r="D4216" t="str">
            <v>SPAN WIRE SIGN SUPPORT, TYPE TC-17.10, DESIGN 10</v>
          </cell>
          <cell r="F4216">
            <v>0</v>
          </cell>
          <cell r="G4216">
            <v>0</v>
          </cell>
        </row>
        <row r="4217">
          <cell r="A4217" t="str">
            <v>630E76001</v>
          </cell>
          <cell r="C4217" t="str">
            <v>EACH</v>
          </cell>
          <cell r="D4217" t="str">
            <v>SPAN WIRE SIGN SUPPORT, TYPE TC-17.10, DESIGN 10, AS PER PLAN</v>
          </cell>
          <cell r="F4217">
            <v>0</v>
          </cell>
          <cell r="G4217">
            <v>0</v>
          </cell>
        </row>
        <row r="4218">
          <cell r="A4218" t="str">
            <v>630E76100</v>
          </cell>
          <cell r="C4218" t="str">
            <v>EACH</v>
          </cell>
          <cell r="D4218" t="str">
            <v>SPAN WIRE SIGN SUPPORT, TYPE TC-17.10, DESIGN 11</v>
          </cell>
          <cell r="F4218">
            <v>0</v>
          </cell>
          <cell r="G4218">
            <v>0</v>
          </cell>
        </row>
        <row r="4219">
          <cell r="A4219" t="str">
            <v>630E76101</v>
          </cell>
          <cell r="C4219" t="str">
            <v>EACH</v>
          </cell>
          <cell r="D4219" t="str">
            <v>SPAN WIRE SIGN SUPPORT, TYPE TC-17.10, DESIGN 11, AS PER PLAN</v>
          </cell>
          <cell r="F4219">
            <v>0</v>
          </cell>
          <cell r="G4219">
            <v>0</v>
          </cell>
        </row>
        <row r="4220">
          <cell r="A4220" t="str">
            <v>630E76200</v>
          </cell>
          <cell r="C4220" t="str">
            <v>EACH</v>
          </cell>
          <cell r="D4220" t="str">
            <v>SPAN WIRE SIGN SUPPORT, TYPE TC-17.10, DESIGN 12</v>
          </cell>
          <cell r="F4220">
            <v>0</v>
          </cell>
          <cell r="G4220">
            <v>0</v>
          </cell>
        </row>
        <row r="4221">
          <cell r="A4221" t="str">
            <v>630E76201</v>
          </cell>
          <cell r="C4221" t="str">
            <v>EACH</v>
          </cell>
          <cell r="D4221" t="str">
            <v>SPAN WIRE SIGN SUPPORT, TYPE TC-17.10, DESIGN 12, AS PER PLAN</v>
          </cell>
          <cell r="F4221">
            <v>0</v>
          </cell>
          <cell r="G4221">
            <v>0</v>
          </cell>
        </row>
        <row r="4222">
          <cell r="A4222" t="str">
            <v>630E76520</v>
          </cell>
          <cell r="C4222" t="str">
            <v>EACH</v>
          </cell>
          <cell r="D4222" t="str">
            <v>SPAN WIRE SIGN SUPPORT, TYPE TC-17.11, DESIGN 8</v>
          </cell>
          <cell r="F4222">
            <v>0</v>
          </cell>
          <cell r="G4222">
            <v>0</v>
          </cell>
        </row>
        <row r="4223">
          <cell r="A4223" t="str">
            <v>630E76521</v>
          </cell>
          <cell r="C4223" t="str">
            <v>EACH</v>
          </cell>
          <cell r="D4223" t="str">
            <v>SPAN WIRE SIGN SUPPORT, TYPE TC-17.11, DESIGN 8, AS PER PLAN</v>
          </cell>
          <cell r="F4223">
            <v>0</v>
          </cell>
          <cell r="G4223">
            <v>0</v>
          </cell>
        </row>
        <row r="4224">
          <cell r="A4224" t="str">
            <v>630E76530</v>
          </cell>
          <cell r="C4224" t="str">
            <v>EACH</v>
          </cell>
          <cell r="D4224" t="str">
            <v>SPAN WIRE SIGN SUPPORT, TYPE TC-17.11, DESIGN 10</v>
          </cell>
          <cell r="F4224">
            <v>0</v>
          </cell>
          <cell r="G4224">
            <v>0</v>
          </cell>
        </row>
        <row r="4225">
          <cell r="A4225" t="str">
            <v>630E76531</v>
          </cell>
          <cell r="C4225" t="str">
            <v>EACH</v>
          </cell>
          <cell r="D4225" t="str">
            <v>SPAN WIRE SIGN SUPPORT, TYPE TC-17.11, DESIGN 10, AS PER PLAN</v>
          </cell>
          <cell r="F4225">
            <v>0</v>
          </cell>
          <cell r="G4225">
            <v>0</v>
          </cell>
        </row>
        <row r="4226">
          <cell r="A4226" t="str">
            <v>630E76540</v>
          </cell>
          <cell r="C4226" t="str">
            <v>EACH</v>
          </cell>
          <cell r="D4226" t="str">
            <v>SPAN WIRE SIGN SUPPORT, TYPE TC-17.11, DESIGN 12</v>
          </cell>
          <cell r="F4226">
            <v>0</v>
          </cell>
          <cell r="G4226">
            <v>0</v>
          </cell>
        </row>
        <row r="4227">
          <cell r="A4227" t="str">
            <v>630E76541</v>
          </cell>
          <cell r="C4227" t="str">
            <v>EACH</v>
          </cell>
          <cell r="D4227" t="str">
            <v>SPAN WIRE SIGN SUPPORT, TYPE TC-17.11, DESIGN 12, AS PER PLAN</v>
          </cell>
          <cell r="F4227">
            <v>0</v>
          </cell>
          <cell r="G4227">
            <v>0</v>
          </cell>
        </row>
        <row r="4228">
          <cell r="A4228" t="str">
            <v>630E76550</v>
          </cell>
          <cell r="C4228" t="str">
            <v>EACH</v>
          </cell>
          <cell r="D4228" t="str">
            <v>SPAN WIRE SIGN SUPPORT, TYPE TC-17.11, DESIGN 13</v>
          </cell>
          <cell r="F4228">
            <v>0</v>
          </cell>
          <cell r="G4228">
            <v>0</v>
          </cell>
        </row>
        <row r="4229">
          <cell r="A4229" t="str">
            <v>630E76551</v>
          </cell>
          <cell r="C4229" t="str">
            <v>EACH</v>
          </cell>
          <cell r="D4229" t="str">
            <v>SPAN WIRE SIGN SUPPORT, TYPE TC-17.11, DESIGN 13, AS PER PLAN</v>
          </cell>
          <cell r="F4229">
            <v>0</v>
          </cell>
          <cell r="G4229">
            <v>0</v>
          </cell>
        </row>
        <row r="4230">
          <cell r="A4230" t="str">
            <v>630E76560</v>
          </cell>
          <cell r="C4230" t="str">
            <v>EACH</v>
          </cell>
          <cell r="D4230" t="str">
            <v>SPAN WIRE SIGN SUPPORT, TYPE TC-17.11, DESIGN 14</v>
          </cell>
          <cell r="F4230">
            <v>0</v>
          </cell>
          <cell r="G4230">
            <v>0</v>
          </cell>
        </row>
        <row r="4231">
          <cell r="A4231" t="str">
            <v>630E76561</v>
          </cell>
          <cell r="C4231" t="str">
            <v>EACH</v>
          </cell>
          <cell r="D4231" t="str">
            <v>SPAN WIRE SIGN SUPPORT, TYPE TC-17.11, DESIGN 14, AS PER PLAN</v>
          </cell>
          <cell r="F4231">
            <v>0</v>
          </cell>
          <cell r="G4231">
            <v>0</v>
          </cell>
        </row>
        <row r="4232">
          <cell r="A4232" t="str">
            <v>630E77000</v>
          </cell>
          <cell r="C4232" t="str">
            <v>EACH</v>
          </cell>
          <cell r="D4232" t="str">
            <v>OVERPASS STRUCTURE MOUNTED SIGN SUPPORT, TYPE TC-18.24</v>
          </cell>
          <cell r="F4232">
            <v>0</v>
          </cell>
          <cell r="G4232">
            <v>0</v>
          </cell>
        </row>
        <row r="4233">
          <cell r="A4233" t="str">
            <v>630E77001</v>
          </cell>
          <cell r="C4233" t="str">
            <v>EACH</v>
          </cell>
          <cell r="D4233" t="str">
            <v>OVERPASS STRUCTURE MOUNTED SIGN SUPPORT, TYPE TC-18.24, AS PER PLAN</v>
          </cell>
          <cell r="F4233">
            <v>0</v>
          </cell>
          <cell r="G4233">
            <v>0</v>
          </cell>
        </row>
        <row r="4234">
          <cell r="A4234" t="str">
            <v>630E77100</v>
          </cell>
          <cell r="C4234" t="str">
            <v>EACH</v>
          </cell>
          <cell r="D4234" t="str">
            <v>OVERPASS STRUCTURE MOUNTED SIGN SUPPORT, TYPE TC-18.26, DESIGN 1</v>
          </cell>
          <cell r="F4234">
            <v>0</v>
          </cell>
          <cell r="G4234">
            <v>0</v>
          </cell>
        </row>
        <row r="4235">
          <cell r="A4235" t="str">
            <v>630E77101</v>
          </cell>
          <cell r="C4235" t="str">
            <v>EACH</v>
          </cell>
          <cell r="D4235" t="str">
            <v>OVERPASS STRUCTURE MOUNTED SIGN SUPPORT, TYPE TC-18.26, DESIGN 1, AS PER PLAN</v>
          </cell>
          <cell r="F4235">
            <v>0</v>
          </cell>
          <cell r="G4235">
            <v>0</v>
          </cell>
        </row>
        <row r="4236">
          <cell r="A4236" t="str">
            <v>630E77200</v>
          </cell>
          <cell r="C4236" t="str">
            <v>EACH</v>
          </cell>
          <cell r="D4236" t="str">
            <v>OVERPASS STRUCTURE MOUNTED SIGN SUPPORT, TYPE TC-18.26, DESIGN 2</v>
          </cell>
          <cell r="F4236">
            <v>0</v>
          </cell>
          <cell r="G4236">
            <v>0</v>
          </cell>
        </row>
        <row r="4237">
          <cell r="A4237" t="str">
            <v>630E77201</v>
          </cell>
          <cell r="C4237" t="str">
            <v>EACH</v>
          </cell>
          <cell r="D4237" t="str">
            <v>OVERPASS STRUCTURE MOUNTED SIGN SUPPORT, TYPE TC-18.26, DESIGN 2, AS PER PLAN</v>
          </cell>
          <cell r="F4237">
            <v>0</v>
          </cell>
          <cell r="G4237">
            <v>0</v>
          </cell>
        </row>
        <row r="4238">
          <cell r="A4238" t="str">
            <v>630E77300</v>
          </cell>
          <cell r="C4238" t="str">
            <v>EACH</v>
          </cell>
          <cell r="D4238" t="str">
            <v>OVERPASS STRUCTURE MOUNTED SIGN SUPPORT, TYPE TC-18.26, DESIGN 3</v>
          </cell>
          <cell r="F4238">
            <v>0</v>
          </cell>
          <cell r="G4238">
            <v>0</v>
          </cell>
        </row>
        <row r="4239">
          <cell r="A4239" t="str">
            <v>630E77301</v>
          </cell>
          <cell r="C4239" t="str">
            <v>EACH</v>
          </cell>
          <cell r="D4239" t="str">
            <v>OVERPASS STRUCTURE MOUNTED SIGN SUPPORT, TYPE TC-18.26, DESIGN 3, AS PER PLAN</v>
          </cell>
          <cell r="F4239">
            <v>0</v>
          </cell>
          <cell r="G4239">
            <v>0</v>
          </cell>
        </row>
        <row r="4240">
          <cell r="A4240" t="str">
            <v>630E77400</v>
          </cell>
          <cell r="C4240" t="str">
            <v>EACH</v>
          </cell>
          <cell r="D4240" t="str">
            <v>OVERPASS STRUCTURE MOUNTED SIGN SUPPORT, TYPE TC-18.26, DESIGN 4</v>
          </cell>
          <cell r="F4240">
            <v>0</v>
          </cell>
          <cell r="G4240">
            <v>0</v>
          </cell>
        </row>
        <row r="4241">
          <cell r="A4241" t="str">
            <v>630E77401</v>
          </cell>
          <cell r="C4241" t="str">
            <v>EACH</v>
          </cell>
          <cell r="D4241" t="str">
            <v>OVERPASS STRUCTURE MOUNTED SIGN SUPPORT, TYPE TC-18.26, DESIGN 4, AS PER PLAN</v>
          </cell>
          <cell r="F4241">
            <v>0</v>
          </cell>
          <cell r="G4241">
            <v>0</v>
          </cell>
        </row>
        <row r="4242">
          <cell r="A4242" t="str">
            <v>630E77500</v>
          </cell>
          <cell r="C4242" t="str">
            <v>EACH</v>
          </cell>
          <cell r="D4242" t="str">
            <v>OVERPASS STRUCTURE MOUNTED SIGN SUPPORT, TYPE TC-18.26, DESIGN 5</v>
          </cell>
          <cell r="F4242">
            <v>0</v>
          </cell>
          <cell r="G4242">
            <v>0</v>
          </cell>
        </row>
        <row r="4243">
          <cell r="A4243" t="str">
            <v>630E77501</v>
          </cell>
          <cell r="C4243" t="str">
            <v>EACH</v>
          </cell>
          <cell r="D4243" t="str">
            <v>OVERPASS STRUCTURE MOUNTED SIGN SUPPORT, TYPE TC-18.26, DESIGN 5, AS PER PLAN</v>
          </cell>
          <cell r="F4243">
            <v>0</v>
          </cell>
          <cell r="G4243">
            <v>0</v>
          </cell>
        </row>
        <row r="4244">
          <cell r="A4244" t="str">
            <v>630E77600</v>
          </cell>
          <cell r="C4244" t="str">
            <v>EACH</v>
          </cell>
          <cell r="D4244" t="str">
            <v>OVERPASS STRUCTURE MOUNTED SIGN SUPPORT, TYPE TC-18.26, DESIGN 6</v>
          </cell>
          <cell r="F4244">
            <v>0</v>
          </cell>
          <cell r="G4244">
            <v>0</v>
          </cell>
        </row>
        <row r="4245">
          <cell r="A4245" t="str">
            <v>630E77601</v>
          </cell>
          <cell r="C4245" t="str">
            <v>EACH</v>
          </cell>
          <cell r="D4245" t="str">
            <v>OVERPASS STRUCTURE MOUNTED SIGN SUPPORT, TYPE TC-18.26, DESIGN 6, AS PER PLAN</v>
          </cell>
          <cell r="F4245">
            <v>0</v>
          </cell>
          <cell r="G4245">
            <v>0</v>
          </cell>
        </row>
        <row r="4246">
          <cell r="A4246" t="str">
            <v>630E77700</v>
          </cell>
          <cell r="C4246" t="str">
            <v>EACH</v>
          </cell>
          <cell r="D4246" t="str">
            <v>OVERPASS STRUCTURE MOUNTED SIGN SUPPORT, TYPE TC-18.26, DESIGN 7</v>
          </cell>
          <cell r="F4246">
            <v>0</v>
          </cell>
          <cell r="G4246">
            <v>0</v>
          </cell>
        </row>
        <row r="4247">
          <cell r="A4247" t="str">
            <v>630E77701</v>
          </cell>
          <cell r="C4247" t="str">
            <v>EACH</v>
          </cell>
          <cell r="D4247" t="str">
            <v>OVERPASS STRUCTURE MOUNTED SIGN SUPPORT, TYPE TC-18.26, DESIGN 7, AS PER PLAN</v>
          </cell>
          <cell r="F4247">
            <v>0</v>
          </cell>
          <cell r="G4247">
            <v>0</v>
          </cell>
        </row>
        <row r="4248">
          <cell r="A4248" t="str">
            <v>630E77800</v>
          </cell>
          <cell r="C4248" t="str">
            <v>EACH</v>
          </cell>
          <cell r="D4248" t="str">
            <v>OVERPASS STRUCTURE MOUNTED SIGN SUPPORT, TYPE TC-18.26, DESIGN 8</v>
          </cell>
          <cell r="F4248">
            <v>0</v>
          </cell>
          <cell r="G4248">
            <v>0</v>
          </cell>
        </row>
        <row r="4249">
          <cell r="A4249" t="str">
            <v>630E77801</v>
          </cell>
          <cell r="C4249" t="str">
            <v>EACH</v>
          </cell>
          <cell r="D4249" t="str">
            <v>OVERPASS STRUCTURE MOUNTED SIGN SUPPORT, TYPE TC-18.26, DESIGN 8, AS PER PLAN</v>
          </cell>
          <cell r="F4249">
            <v>0</v>
          </cell>
          <cell r="G4249">
            <v>0</v>
          </cell>
        </row>
        <row r="4250">
          <cell r="A4250" t="str">
            <v>630E77900</v>
          </cell>
          <cell r="C4250" t="str">
            <v>EACH</v>
          </cell>
          <cell r="D4250" t="str">
            <v>OVERPASS STRUCTURE MOUNTED SIGN SUPPORT, TYPE TC-18.26, DESIGN 9</v>
          </cell>
          <cell r="F4250">
            <v>0</v>
          </cell>
          <cell r="G4250">
            <v>0</v>
          </cell>
        </row>
        <row r="4251">
          <cell r="A4251" t="str">
            <v>630E77901</v>
          </cell>
          <cell r="C4251" t="str">
            <v>EACH</v>
          </cell>
          <cell r="D4251" t="str">
            <v>OVERPASS STRUCTURE MOUNTED SIGN SUPPORT, TYPE TC-18.26, DESIGN 9, AS PER PLAN</v>
          </cell>
          <cell r="F4251">
            <v>0</v>
          </cell>
          <cell r="G4251">
            <v>0</v>
          </cell>
        </row>
        <row r="4252">
          <cell r="A4252" t="str">
            <v>630E78000</v>
          </cell>
          <cell r="C4252" t="str">
            <v>EACH</v>
          </cell>
          <cell r="D4252" t="str">
            <v>OVERPASS STRUCTURE MOUNTED SIGN SUPPORT, TYPE TC-18.26, DESIGN 10</v>
          </cell>
          <cell r="F4252">
            <v>0</v>
          </cell>
          <cell r="G4252">
            <v>0</v>
          </cell>
        </row>
        <row r="4253">
          <cell r="A4253" t="str">
            <v>630E78001</v>
          </cell>
          <cell r="C4253" t="str">
            <v>EACH</v>
          </cell>
          <cell r="D4253" t="str">
            <v>OVERPASS STRUCTURE MOUNTED SIGN SUPPORT, TYPE TC-18.26, DESIGN 10, AS PER PLAN</v>
          </cell>
          <cell r="F4253">
            <v>0</v>
          </cell>
          <cell r="G4253">
            <v>0</v>
          </cell>
        </row>
        <row r="4254">
          <cell r="A4254" t="str">
            <v>630E78500</v>
          </cell>
          <cell r="B4254" t="str">
            <v>Y</v>
          </cell>
          <cell r="C4254" t="str">
            <v>EACH</v>
          </cell>
          <cell r="D4254" t="str">
            <v>REMOVAL OF OVERHEAD SIGN SUPPORT AND DELIVERY</v>
          </cell>
          <cell r="F4254">
            <v>0</v>
          </cell>
          <cell r="G4254">
            <v>0</v>
          </cell>
        </row>
        <row r="4255">
          <cell r="A4255" t="str">
            <v>630E78600</v>
          </cell>
          <cell r="B4255" t="str">
            <v>Y</v>
          </cell>
          <cell r="C4255" t="str">
            <v>EACH</v>
          </cell>
          <cell r="D4255" t="str">
            <v>REMOVAL OF OVERHEAD SIGN SUPPORT AND DELIVERY, AS PER PLAN</v>
          </cell>
          <cell r="F4255">
            <v>0</v>
          </cell>
          <cell r="G4255">
            <v>0</v>
          </cell>
        </row>
        <row r="4256">
          <cell r="A4256" t="str">
            <v>630E79000</v>
          </cell>
          <cell r="C4256" t="str">
            <v>EACH</v>
          </cell>
          <cell r="D4256" t="str">
            <v>SIGN HANGER ASSEMBLY, SPAN WIRE</v>
          </cell>
          <cell r="F4256">
            <v>0</v>
          </cell>
          <cell r="G4256">
            <v>0</v>
          </cell>
        </row>
        <row r="4257">
          <cell r="A4257" t="str">
            <v>630E79001</v>
          </cell>
          <cell r="C4257" t="str">
            <v>EACH</v>
          </cell>
          <cell r="D4257" t="str">
            <v>SIGN HANGER ASSEMBLY, SPAN WIRE, AS PER PLAN</v>
          </cell>
          <cell r="F4257">
            <v>0</v>
          </cell>
          <cell r="G4257">
            <v>0</v>
          </cell>
        </row>
        <row r="4258">
          <cell r="A4258" t="str">
            <v>630E79100</v>
          </cell>
          <cell r="C4258" t="str">
            <v>EACH</v>
          </cell>
          <cell r="D4258" t="str">
            <v>SIGN HANGER ASSEMBLY, MAST ARM</v>
          </cell>
          <cell r="F4258">
            <v>0</v>
          </cell>
          <cell r="G4258">
            <v>0</v>
          </cell>
        </row>
        <row r="4259">
          <cell r="A4259" t="str">
            <v>630E79101</v>
          </cell>
          <cell r="C4259" t="str">
            <v>EACH</v>
          </cell>
          <cell r="D4259" t="str">
            <v>SIGN HANGER ASSEMBLY, MAST ARM, AS PER PLAN</v>
          </cell>
          <cell r="F4259">
            <v>0</v>
          </cell>
          <cell r="G4259">
            <v>0</v>
          </cell>
        </row>
        <row r="4260">
          <cell r="A4260" t="str">
            <v>630E79200</v>
          </cell>
          <cell r="C4260" t="str">
            <v>EACH</v>
          </cell>
          <cell r="D4260" t="str">
            <v>SIGN ATTACHMENT ASSEMBLY, MAST ARM</v>
          </cell>
          <cell r="F4260">
            <v>0</v>
          </cell>
          <cell r="G4260">
            <v>0</v>
          </cell>
        </row>
        <row r="4261">
          <cell r="A4261" t="str">
            <v>630E79201</v>
          </cell>
          <cell r="C4261" t="str">
            <v>EACH</v>
          </cell>
          <cell r="D4261" t="str">
            <v>SIGN ATTACHMENT ASSEMBLY, MAST ARM, AS PER PLAN</v>
          </cell>
          <cell r="F4261">
            <v>0</v>
          </cell>
          <cell r="G4261">
            <v>0</v>
          </cell>
        </row>
        <row r="4262">
          <cell r="A4262" t="str">
            <v>630E79500</v>
          </cell>
          <cell r="C4262" t="str">
            <v>EACH</v>
          </cell>
          <cell r="D4262" t="str">
            <v>SIGN SUPPORT ASSEMBLY, POLE MOUNTED</v>
          </cell>
          <cell r="F4262">
            <v>0</v>
          </cell>
          <cell r="G4262">
            <v>0</v>
          </cell>
        </row>
        <row r="4263">
          <cell r="A4263" t="str">
            <v>630E79501</v>
          </cell>
          <cell r="C4263" t="str">
            <v>EACH</v>
          </cell>
          <cell r="D4263" t="str">
            <v>SIGN SUPPORT ASSEMBLY, POLE MOUNTED, AS PER PLAN</v>
          </cell>
          <cell r="F4263">
            <v>0</v>
          </cell>
          <cell r="G4263">
            <v>0</v>
          </cell>
        </row>
        <row r="4264">
          <cell r="A4264" t="str">
            <v>630E79600</v>
          </cell>
          <cell r="C4264" t="str">
            <v>EACH</v>
          </cell>
          <cell r="D4264" t="str">
            <v>SIGN SUPPORT ASSEMBLY, BRIDGE MOUNTED, TYPE 1</v>
          </cell>
          <cell r="F4264">
            <v>0</v>
          </cell>
          <cell r="G4264">
            <v>0</v>
          </cell>
        </row>
        <row r="4265">
          <cell r="A4265" t="str">
            <v>630E79601</v>
          </cell>
          <cell r="C4265" t="str">
            <v>EACH</v>
          </cell>
          <cell r="D4265" t="str">
            <v>SIGN SUPPORT ASSEMBLY, BRIDGE MOUNTED, TYPE 1, AS PER PLAN</v>
          </cell>
          <cell r="F4265">
            <v>0</v>
          </cell>
          <cell r="G4265">
            <v>0</v>
          </cell>
        </row>
        <row r="4266">
          <cell r="A4266" t="str">
            <v>630E79604</v>
          </cell>
          <cell r="C4266" t="str">
            <v>EACH</v>
          </cell>
          <cell r="D4266" t="str">
            <v>SIGN SUPPORT ASSEMBLY, BRIDGE MOUNTED, TYPE 2</v>
          </cell>
          <cell r="F4266">
            <v>0</v>
          </cell>
          <cell r="G4266">
            <v>0</v>
          </cell>
        </row>
        <row r="4267">
          <cell r="A4267" t="str">
            <v>630E79605</v>
          </cell>
          <cell r="C4267" t="str">
            <v>EACH</v>
          </cell>
          <cell r="D4267" t="str">
            <v>SIGN SUPPORT ASSEMBLY, BRIDGE MOUNTED, TYPE 2, AS PER PLAN</v>
          </cell>
          <cell r="F4267">
            <v>0</v>
          </cell>
          <cell r="G4267">
            <v>0</v>
          </cell>
        </row>
        <row r="4268">
          <cell r="A4268" t="str">
            <v>630E79610</v>
          </cell>
          <cell r="C4268" t="str">
            <v>EACH</v>
          </cell>
          <cell r="D4268" t="str">
            <v>SIGN SUPPORT ASSEMBLY, BARRIER MOUNTED</v>
          </cell>
          <cell r="F4268">
            <v>0</v>
          </cell>
          <cell r="G4268">
            <v>0</v>
          </cell>
        </row>
        <row r="4269">
          <cell r="A4269" t="str">
            <v>630E79611</v>
          </cell>
          <cell r="C4269" t="str">
            <v>EACH</v>
          </cell>
          <cell r="D4269" t="str">
            <v>SIGN SUPPORT ASSEMBLY, BARRIER MOUNTED, AS PER PLAN</v>
          </cell>
          <cell r="F4269">
            <v>0</v>
          </cell>
          <cell r="G4269">
            <v>0</v>
          </cell>
        </row>
        <row r="4270">
          <cell r="A4270" t="str">
            <v>630E80100</v>
          </cell>
          <cell r="C4270" t="str">
            <v>SF</v>
          </cell>
          <cell r="D4270" t="str">
            <v>SIGN, FLAT SHEET</v>
          </cell>
          <cell r="F4270">
            <v>0</v>
          </cell>
          <cell r="G4270">
            <v>0</v>
          </cell>
        </row>
        <row r="4271">
          <cell r="A4271" t="str">
            <v>630E80101</v>
          </cell>
          <cell r="C4271" t="str">
            <v>SF</v>
          </cell>
          <cell r="D4271" t="str">
            <v>SIGN, FLAT SHEET, AS PER PLAN</v>
          </cell>
          <cell r="F4271">
            <v>0</v>
          </cell>
          <cell r="G4271">
            <v>0</v>
          </cell>
        </row>
        <row r="4272">
          <cell r="A4272" t="str">
            <v>630E80200</v>
          </cell>
          <cell r="C4272" t="str">
            <v>SF</v>
          </cell>
          <cell r="D4272" t="str">
            <v>SIGN, GROUND MOUNTED EXTRUSHEET</v>
          </cell>
          <cell r="F4272">
            <v>0</v>
          </cell>
          <cell r="G4272">
            <v>0</v>
          </cell>
        </row>
        <row r="4273">
          <cell r="A4273" t="str">
            <v>630E80201</v>
          </cell>
          <cell r="C4273" t="str">
            <v>SF</v>
          </cell>
          <cell r="D4273" t="str">
            <v>SIGN, GROUND MOUNTED EXTRUSHEET, AS PER PLAN</v>
          </cell>
          <cell r="F4273">
            <v>0</v>
          </cell>
          <cell r="G4273">
            <v>0</v>
          </cell>
        </row>
        <row r="4274">
          <cell r="A4274" t="str">
            <v>630E80224</v>
          </cell>
          <cell r="C4274" t="str">
            <v>SF</v>
          </cell>
          <cell r="D4274" t="str">
            <v>SIGN, OVERHEAD EXTRUSHEET</v>
          </cell>
          <cell r="F4274">
            <v>0</v>
          </cell>
          <cell r="G4274">
            <v>0</v>
          </cell>
        </row>
        <row r="4275">
          <cell r="A4275" t="str">
            <v>630E80225</v>
          </cell>
          <cell r="C4275" t="str">
            <v>SF</v>
          </cell>
          <cell r="D4275" t="str">
            <v>SIGN, OVERHEAD EXTRUSHEET, AS PER PLAN</v>
          </cell>
          <cell r="F4275">
            <v>0</v>
          </cell>
          <cell r="G4275">
            <v>0</v>
          </cell>
        </row>
        <row r="4276">
          <cell r="A4276" t="str">
            <v>630E80228</v>
          </cell>
          <cell r="C4276" t="str">
            <v>EACH</v>
          </cell>
          <cell r="D4276" t="str">
            <v>SIGN, OVERHEAD EXTRUSHEET</v>
          </cell>
          <cell r="F4276">
            <v>0</v>
          </cell>
          <cell r="G4276">
            <v>0</v>
          </cell>
        </row>
        <row r="4277">
          <cell r="A4277" t="str">
            <v>630E80229</v>
          </cell>
          <cell r="C4277" t="str">
            <v>EACH</v>
          </cell>
          <cell r="D4277" t="str">
            <v>SIGN, OVERHEAD EXTRUSHEET, AS PER PLAN</v>
          </cell>
          <cell r="F4277">
            <v>0</v>
          </cell>
          <cell r="G4277">
            <v>0</v>
          </cell>
        </row>
        <row r="4278">
          <cell r="A4278" t="str">
            <v>630E80300</v>
          </cell>
          <cell r="C4278" t="str">
            <v>SF</v>
          </cell>
          <cell r="D4278" t="str">
            <v>SIGN, TEMPORARY OVERLAY</v>
          </cell>
          <cell r="F4278">
            <v>0</v>
          </cell>
          <cell r="G4278">
            <v>0</v>
          </cell>
        </row>
        <row r="4279">
          <cell r="A4279" t="str">
            <v>630E80301</v>
          </cell>
          <cell r="C4279" t="str">
            <v>SF</v>
          </cell>
          <cell r="D4279" t="str">
            <v>SIGN, TEMPORARY OVERLAY, AS PER PLAN</v>
          </cell>
          <cell r="F4279">
            <v>0</v>
          </cell>
          <cell r="G4279">
            <v>0</v>
          </cell>
        </row>
        <row r="4280">
          <cell r="A4280" t="str">
            <v>630E80400</v>
          </cell>
          <cell r="C4280" t="str">
            <v>SF</v>
          </cell>
          <cell r="D4280" t="str">
            <v>SIGN, PERMANENT OVERLAY</v>
          </cell>
          <cell r="F4280">
            <v>0</v>
          </cell>
          <cell r="G4280">
            <v>0</v>
          </cell>
        </row>
        <row r="4281">
          <cell r="A4281" t="str">
            <v>630E80401</v>
          </cell>
          <cell r="C4281" t="str">
            <v>SF</v>
          </cell>
          <cell r="D4281" t="str">
            <v>SIGN, PERMANENT OVERLAY, AS PER PLAN</v>
          </cell>
          <cell r="F4281">
            <v>0</v>
          </cell>
          <cell r="G4281">
            <v>0</v>
          </cell>
        </row>
        <row r="4282">
          <cell r="A4282" t="str">
            <v>630E80406</v>
          </cell>
          <cell r="B4282" t="str">
            <v>Y</v>
          </cell>
          <cell r="C4282" t="str">
            <v>EACH</v>
          </cell>
          <cell r="D4282" t="str">
            <v>SIGNING, MISC.:</v>
          </cell>
          <cell r="F4282">
            <v>0</v>
          </cell>
          <cell r="G4282">
            <v>0</v>
          </cell>
        </row>
        <row r="4283">
          <cell r="A4283" t="str">
            <v>630E80500</v>
          </cell>
          <cell r="C4283" t="str">
            <v>EACH</v>
          </cell>
          <cell r="D4283" t="str">
            <v>SIGN, DOUBLE FACED, STREET NAME</v>
          </cell>
          <cell r="F4283">
            <v>0</v>
          </cell>
          <cell r="G4283">
            <v>0</v>
          </cell>
        </row>
        <row r="4284">
          <cell r="A4284" t="str">
            <v>630E80501</v>
          </cell>
          <cell r="C4284" t="str">
            <v>EACH</v>
          </cell>
          <cell r="D4284" t="str">
            <v>SIGN, DOUBLE FACED, STREET NAME, AS PER PLAN</v>
          </cell>
          <cell r="F4284">
            <v>0</v>
          </cell>
          <cell r="G4284">
            <v>0</v>
          </cell>
        </row>
        <row r="4285">
          <cell r="A4285" t="str">
            <v>630E80510</v>
          </cell>
          <cell r="C4285" t="str">
            <v>EACH</v>
          </cell>
          <cell r="D4285" t="str">
            <v>SIGN, STREET NAME</v>
          </cell>
          <cell r="F4285">
            <v>0</v>
          </cell>
          <cell r="G4285">
            <v>0</v>
          </cell>
        </row>
        <row r="4286">
          <cell r="A4286" t="str">
            <v>630E80511</v>
          </cell>
          <cell r="C4286" t="str">
            <v>EACH</v>
          </cell>
          <cell r="D4286" t="str">
            <v>SIGN, STREET NAME, AS PER PLAN</v>
          </cell>
          <cell r="F4286">
            <v>0</v>
          </cell>
          <cell r="G4286">
            <v>0</v>
          </cell>
        </row>
        <row r="4287">
          <cell r="A4287" t="str">
            <v>630E80600</v>
          </cell>
          <cell r="B4287">
            <v>0</v>
          </cell>
          <cell r="C4287" t="str">
            <v>EACH</v>
          </cell>
          <cell r="D4287" t="str">
            <v>SIGN, DOUBLE FACED, MILE MARKER</v>
          </cell>
          <cell r="F4287">
            <v>0</v>
          </cell>
          <cell r="G4287">
            <v>0</v>
          </cell>
        </row>
        <row r="4288">
          <cell r="A4288" t="str">
            <v>630E80601</v>
          </cell>
          <cell r="C4288" t="str">
            <v>EACH</v>
          </cell>
          <cell r="D4288" t="str">
            <v>SIGN, DOUBLE FACED, MILE MARKER, AS PER PLAN</v>
          </cell>
          <cell r="F4288">
            <v>0</v>
          </cell>
          <cell r="G4288">
            <v>0</v>
          </cell>
        </row>
        <row r="4289">
          <cell r="A4289" t="str">
            <v>630E81000</v>
          </cell>
          <cell r="C4289" t="str">
            <v>EACH</v>
          </cell>
          <cell r="D4289" t="str">
            <v>MAINLINE REFERENCE MARKER</v>
          </cell>
          <cell r="F4289">
            <v>0</v>
          </cell>
          <cell r="G4289">
            <v>0</v>
          </cell>
        </row>
        <row r="4290">
          <cell r="A4290" t="str">
            <v>630E81010</v>
          </cell>
          <cell r="C4290" t="str">
            <v>EACH</v>
          </cell>
          <cell r="D4290" t="str">
            <v>RAMP REFERENCE MARKER</v>
          </cell>
          <cell r="F4290">
            <v>0</v>
          </cell>
          <cell r="G4290">
            <v>0</v>
          </cell>
        </row>
        <row r="4291">
          <cell r="A4291" t="str">
            <v>630E81011</v>
          </cell>
          <cell r="C4291" t="str">
            <v>EACH</v>
          </cell>
          <cell r="D4291" t="str">
            <v>RAMP REFERENCE MARKER, AS PER PLAN</v>
          </cell>
          <cell r="F4291">
            <v>0</v>
          </cell>
          <cell r="G4291">
            <v>0</v>
          </cell>
        </row>
        <row r="4292">
          <cell r="A4292" t="str">
            <v>630E81020</v>
          </cell>
          <cell r="C4292" t="str">
            <v>EACH</v>
          </cell>
          <cell r="D4292" t="str">
            <v>CONCRETE MEDIAN BARRIER SIGN BRACKET</v>
          </cell>
          <cell r="F4292">
            <v>0</v>
          </cell>
          <cell r="G4292">
            <v>0</v>
          </cell>
        </row>
        <row r="4293">
          <cell r="A4293" t="str">
            <v>630E81021</v>
          </cell>
          <cell r="C4293" t="str">
            <v>EACH</v>
          </cell>
          <cell r="D4293" t="str">
            <v>CONCRETE MEDIAN BARRIER SIGN BRACKET, AS PER PLAN</v>
          </cell>
          <cell r="F4293">
            <v>0</v>
          </cell>
          <cell r="G4293">
            <v>0</v>
          </cell>
        </row>
        <row r="4294">
          <cell r="A4294" t="str">
            <v>630E81100</v>
          </cell>
          <cell r="C4294" t="str">
            <v>SF</v>
          </cell>
          <cell r="D4294" t="str">
            <v>SIGN ERECTED, FLAT SHEET</v>
          </cell>
          <cell r="F4294">
            <v>0</v>
          </cell>
          <cell r="G4294">
            <v>0</v>
          </cell>
        </row>
        <row r="4295">
          <cell r="A4295" t="str">
            <v>630E81101</v>
          </cell>
          <cell r="C4295" t="str">
            <v>SF</v>
          </cell>
          <cell r="D4295" t="str">
            <v>SIGN ERECTED, FLAT SHEET, AS PER PLAN</v>
          </cell>
          <cell r="F4295">
            <v>0</v>
          </cell>
          <cell r="G4295">
            <v>0</v>
          </cell>
        </row>
        <row r="4296">
          <cell r="A4296" t="str">
            <v>630E81200</v>
          </cell>
          <cell r="C4296" t="str">
            <v>SF</v>
          </cell>
          <cell r="D4296" t="str">
            <v>SIGN ERECTED, EXTRUSHEET</v>
          </cell>
          <cell r="F4296">
            <v>0</v>
          </cell>
          <cell r="G4296">
            <v>0</v>
          </cell>
        </row>
        <row r="4297">
          <cell r="A4297" t="str">
            <v>630E81201</v>
          </cell>
          <cell r="C4297" t="str">
            <v>SF</v>
          </cell>
          <cell r="D4297" t="str">
            <v>SIGN ERECTED, EXTRUSHEET, AS PER PLAN</v>
          </cell>
          <cell r="F4297">
            <v>0</v>
          </cell>
          <cell r="G4297">
            <v>0</v>
          </cell>
        </row>
        <row r="4298">
          <cell r="A4298" t="str">
            <v>630E81300</v>
          </cell>
          <cell r="C4298" t="str">
            <v>SF</v>
          </cell>
          <cell r="D4298" t="str">
            <v>SIGN ERECTED, PERMANENT OVERLAY</v>
          </cell>
          <cell r="F4298">
            <v>0</v>
          </cell>
          <cell r="G4298">
            <v>0</v>
          </cell>
        </row>
        <row r="4299">
          <cell r="A4299" t="str">
            <v>630E81301</v>
          </cell>
          <cell r="C4299" t="str">
            <v>SF</v>
          </cell>
          <cell r="D4299" t="str">
            <v>SIGN ERECTED, PERMANENT OVERLAY, AS PER PLAN</v>
          </cell>
          <cell r="F4299">
            <v>0</v>
          </cell>
          <cell r="G4299">
            <v>0</v>
          </cell>
        </row>
        <row r="4300">
          <cell r="A4300" t="str">
            <v>630E81304</v>
          </cell>
          <cell r="C4300" t="str">
            <v>SF</v>
          </cell>
          <cell r="D4300" t="str">
            <v>SIGN ERECTED, TEMPORARY OVERLAY</v>
          </cell>
          <cell r="F4300">
            <v>0</v>
          </cell>
          <cell r="G4300">
            <v>0</v>
          </cell>
        </row>
        <row r="4301">
          <cell r="A4301" t="str">
            <v>630E81305</v>
          </cell>
          <cell r="C4301" t="str">
            <v>SF</v>
          </cell>
          <cell r="D4301" t="str">
            <v>SIGN ERECTED, TEMPORARY OVERLAY, AS PER PLAN</v>
          </cell>
          <cell r="F4301">
            <v>0</v>
          </cell>
          <cell r="G4301">
            <v>0</v>
          </cell>
        </row>
        <row r="4302">
          <cell r="A4302" t="str">
            <v>630E82000</v>
          </cell>
          <cell r="C4302" t="str">
            <v>EACH</v>
          </cell>
          <cell r="D4302" t="str">
            <v>SIGN BACKING ASSEMBLY</v>
          </cell>
          <cell r="F4302">
            <v>0</v>
          </cell>
          <cell r="G4302">
            <v>0</v>
          </cell>
        </row>
        <row r="4303">
          <cell r="A4303" t="str">
            <v>630E83000</v>
          </cell>
          <cell r="C4303" t="str">
            <v>SF</v>
          </cell>
          <cell r="D4303" t="str">
            <v>COVERING OF SIGN</v>
          </cell>
          <cell r="F4303">
            <v>0</v>
          </cell>
          <cell r="G4303">
            <v>0</v>
          </cell>
        </row>
        <row r="4304">
          <cell r="A4304" t="str">
            <v>630E84000</v>
          </cell>
          <cell r="C4304" t="str">
            <v>EACH</v>
          </cell>
          <cell r="D4304" t="str">
            <v>CONCRETE BARRIER MEDIAN OVERHEAD SIGN SUPPORT FOUNDATION, TYPE TC-21.40</v>
          </cell>
          <cell r="F4304">
            <v>0</v>
          </cell>
          <cell r="G4304">
            <v>0</v>
          </cell>
        </row>
        <row r="4305">
          <cell r="A4305" t="str">
            <v>630E84001</v>
          </cell>
          <cell r="C4305" t="str">
            <v>EACH</v>
          </cell>
          <cell r="D4305" t="str">
            <v>CONCRETE BARRIER MEDIAN OVERHEAD SIGN SUPPORT FOUNDATION, TYPE TC-21.40, AS PER PLAN</v>
          </cell>
          <cell r="F4305">
            <v>0</v>
          </cell>
          <cell r="G4305">
            <v>0</v>
          </cell>
        </row>
        <row r="4306">
          <cell r="A4306" t="str">
            <v>630E84010</v>
          </cell>
          <cell r="C4306" t="str">
            <v>EACH</v>
          </cell>
          <cell r="D4306" t="str">
            <v>CONCRETE BARRIER MEDIAN OVERHEAD SIGN SUPPORT FOUNDATION, TYPE TC-21.50</v>
          </cell>
          <cell r="F4306">
            <v>0</v>
          </cell>
          <cell r="G4306">
            <v>0</v>
          </cell>
        </row>
        <row r="4307">
          <cell r="A4307" t="str">
            <v>630E84011</v>
          </cell>
          <cell r="C4307" t="str">
            <v>EACH</v>
          </cell>
          <cell r="D4307" t="str">
            <v>CONCRETE BARRIER MEDIAN OVERHEAD SIGN SUPPORT FOUNDATION, TYPE TC-21.50, AS PER PLAN</v>
          </cell>
          <cell r="F4307">
            <v>0</v>
          </cell>
          <cell r="G4307">
            <v>0</v>
          </cell>
        </row>
        <row r="4308">
          <cell r="A4308" t="str">
            <v>630E84500</v>
          </cell>
          <cell r="C4308" t="str">
            <v>EACH</v>
          </cell>
          <cell r="D4308" t="str">
            <v>GROUND MOUNTED STRUCTURAL BEAM SUPPORT FOUNDATION</v>
          </cell>
          <cell r="F4308">
            <v>0</v>
          </cell>
          <cell r="G4308">
            <v>0</v>
          </cell>
        </row>
        <row r="4309">
          <cell r="A4309" t="str">
            <v>630E84501</v>
          </cell>
          <cell r="C4309" t="str">
            <v>EACH</v>
          </cell>
          <cell r="D4309" t="str">
            <v>GROUND MOUNTED STRUCTURAL BEAM SUPPORT FOUNDATION, AS PER PLAN</v>
          </cell>
          <cell r="F4309">
            <v>0</v>
          </cell>
          <cell r="G4309">
            <v>0</v>
          </cell>
        </row>
        <row r="4310">
          <cell r="A4310" t="str">
            <v>630E84510</v>
          </cell>
          <cell r="C4310" t="str">
            <v>EACH</v>
          </cell>
          <cell r="D4310" t="str">
            <v>RIGID OVERHEAD SIGN SUPPORT FOUNDATION</v>
          </cell>
          <cell r="F4310">
            <v>0</v>
          </cell>
          <cell r="G4310">
            <v>0</v>
          </cell>
        </row>
        <row r="4311">
          <cell r="A4311" t="str">
            <v>630E84511</v>
          </cell>
          <cell r="C4311" t="str">
            <v>EACH</v>
          </cell>
          <cell r="D4311" t="str">
            <v>RIGID OVERHEAD SIGN SUPPORT FOUNDATION, AS PER PLAN</v>
          </cell>
          <cell r="F4311">
            <v>0</v>
          </cell>
          <cell r="G4311">
            <v>0</v>
          </cell>
        </row>
        <row r="4312">
          <cell r="A4312" t="str">
            <v>630E84520</v>
          </cell>
          <cell r="C4312" t="str">
            <v>EACH</v>
          </cell>
          <cell r="D4312" t="str">
            <v>SPAN WIRE SIGN SUPPORT FOUNDATION</v>
          </cell>
          <cell r="F4312">
            <v>0</v>
          </cell>
          <cell r="G4312">
            <v>0</v>
          </cell>
        </row>
        <row r="4313">
          <cell r="A4313" t="str">
            <v>630E84521</v>
          </cell>
          <cell r="C4313" t="str">
            <v>EACH</v>
          </cell>
          <cell r="D4313" t="str">
            <v>SPAN WIRE SIGN SUPPORT FOUNDATION, AS PER PLAN</v>
          </cell>
          <cell r="F4313">
            <v>0</v>
          </cell>
          <cell r="G4313">
            <v>0</v>
          </cell>
        </row>
        <row r="4314">
          <cell r="A4314" t="str">
            <v>630E84600</v>
          </cell>
          <cell r="C4314" t="str">
            <v>EACH</v>
          </cell>
          <cell r="D4314" t="str">
            <v>GROUND MOUNTED PIPE SUPPORT FOUNDATION</v>
          </cell>
          <cell r="F4314">
            <v>0</v>
          </cell>
          <cell r="G4314">
            <v>0</v>
          </cell>
        </row>
        <row r="4315">
          <cell r="A4315" t="str">
            <v>630E84601</v>
          </cell>
          <cell r="C4315" t="str">
            <v>EACH</v>
          </cell>
          <cell r="D4315" t="str">
            <v>GROUND MOUNTED PIPE SUPPORT FOUNDATION, AS PER PLAN</v>
          </cell>
          <cell r="F4315">
            <v>0</v>
          </cell>
          <cell r="G4315">
            <v>0</v>
          </cell>
        </row>
        <row r="4316">
          <cell r="A4316" t="str">
            <v>630E84900</v>
          </cell>
          <cell r="C4316" t="str">
            <v>EACH</v>
          </cell>
          <cell r="D4316" t="str">
            <v>REMOVAL OF GROUND MOUNTED SIGN AND DISPOSAL</v>
          </cell>
          <cell r="F4316">
            <v>0</v>
          </cell>
          <cell r="G4316">
            <v>0</v>
          </cell>
        </row>
        <row r="4317">
          <cell r="A4317" t="str">
            <v>630E84901</v>
          </cell>
          <cell r="C4317" t="str">
            <v>EACH</v>
          </cell>
          <cell r="D4317" t="str">
            <v>REMOVAL OF GROUND MOUNTED SIGN AND DISPOSAL, AS PER PLAN</v>
          </cell>
          <cell r="F4317">
            <v>0</v>
          </cell>
          <cell r="G4317">
            <v>0</v>
          </cell>
        </row>
        <row r="4318">
          <cell r="A4318" t="str">
            <v>630E85000</v>
          </cell>
          <cell r="C4318" t="str">
            <v>EACH</v>
          </cell>
          <cell r="D4318" t="str">
            <v>REMOVAL OF GROUND MOUNTED SIGN AND STORAGE</v>
          </cell>
          <cell r="F4318">
            <v>0</v>
          </cell>
          <cell r="G4318">
            <v>0</v>
          </cell>
        </row>
        <row r="4319">
          <cell r="A4319" t="str">
            <v>630E85001</v>
          </cell>
          <cell r="C4319" t="str">
            <v>EACH</v>
          </cell>
          <cell r="D4319" t="str">
            <v>REMOVAL OF GROUND MOUNTED SIGN AND STORAGE, AS PER PLAN</v>
          </cell>
          <cell r="F4319">
            <v>0</v>
          </cell>
          <cell r="G4319">
            <v>0</v>
          </cell>
        </row>
        <row r="4320">
          <cell r="A4320" t="str">
            <v>630E85100</v>
          </cell>
          <cell r="C4320" t="str">
            <v>EACH</v>
          </cell>
          <cell r="D4320" t="str">
            <v>REMOVAL OF GROUND MOUNTED SIGN AND REERECTION</v>
          </cell>
          <cell r="F4320">
            <v>0</v>
          </cell>
          <cell r="G4320">
            <v>0</v>
          </cell>
        </row>
        <row r="4321">
          <cell r="A4321" t="str">
            <v>630E85101</v>
          </cell>
          <cell r="C4321" t="str">
            <v>EACH</v>
          </cell>
          <cell r="D4321" t="str">
            <v>REMOVAL OF GROUND MOUNTED SIGN AND REERECTION, AS PER PLAN</v>
          </cell>
          <cell r="F4321">
            <v>0</v>
          </cell>
          <cell r="G4321">
            <v>0</v>
          </cell>
        </row>
        <row r="4322">
          <cell r="A4322" t="str">
            <v>630E85200</v>
          </cell>
          <cell r="B4322">
            <v>0</v>
          </cell>
          <cell r="C4322" t="str">
            <v>EACH</v>
          </cell>
          <cell r="D4322" t="str">
            <v>LUMINAIRE, MISC.:</v>
          </cell>
          <cell r="F4322">
            <v>0</v>
          </cell>
          <cell r="G4322">
            <v>0</v>
          </cell>
        </row>
        <row r="4323">
          <cell r="A4323" t="str">
            <v>630E85201</v>
          </cell>
          <cell r="C4323" t="str">
            <v>EACH</v>
          </cell>
          <cell r="D4323" t="str">
            <v>REMOVAL OF GROUND MOUNTED SIGN AND DELIVERY, AS PER PLAN</v>
          </cell>
          <cell r="F4323">
            <v>0</v>
          </cell>
          <cell r="G4323">
            <v>0</v>
          </cell>
        </row>
        <row r="4324">
          <cell r="A4324" t="str">
            <v>630E85400</v>
          </cell>
          <cell r="C4324" t="str">
            <v>EACH</v>
          </cell>
          <cell r="D4324" t="str">
            <v>REMOVAL OF GROUND MOUNTED MAJOR SIGN AND DISPOSAL</v>
          </cell>
          <cell r="F4324">
            <v>0</v>
          </cell>
          <cell r="G4324">
            <v>0</v>
          </cell>
        </row>
        <row r="4325">
          <cell r="A4325" t="str">
            <v>630E85401</v>
          </cell>
          <cell r="C4325" t="str">
            <v>EACH</v>
          </cell>
          <cell r="D4325" t="str">
            <v>REMOVAL OF GROUND MOUNTED MAJOR SIGN AND DISPOSAL, AS PER PLAN</v>
          </cell>
          <cell r="F4325">
            <v>0</v>
          </cell>
          <cell r="G4325">
            <v>0</v>
          </cell>
        </row>
        <row r="4326">
          <cell r="A4326" t="str">
            <v>630E85500</v>
          </cell>
          <cell r="C4326" t="str">
            <v>EACH</v>
          </cell>
          <cell r="D4326" t="str">
            <v>REMOVAL OF GROUND MOUNTED MAJOR SIGN AND STORAGE</v>
          </cell>
          <cell r="F4326">
            <v>0</v>
          </cell>
          <cell r="G4326">
            <v>0</v>
          </cell>
        </row>
        <row r="4327">
          <cell r="A4327" t="str">
            <v>630E85501</v>
          </cell>
          <cell r="C4327" t="str">
            <v>EACH</v>
          </cell>
          <cell r="D4327" t="str">
            <v>REMOVAL OF GROUND MOUNTED MAJOR SIGN AND STORAGE, AS PER PLAN</v>
          </cell>
          <cell r="F4327">
            <v>0</v>
          </cell>
          <cell r="G4327">
            <v>0</v>
          </cell>
        </row>
        <row r="4328">
          <cell r="A4328" t="str">
            <v>630E85600</v>
          </cell>
          <cell r="C4328" t="str">
            <v>EACH</v>
          </cell>
          <cell r="D4328" t="str">
            <v>REMOVAL OF GROUND MOUNTED MAJOR SIGN AND REERECTION</v>
          </cell>
          <cell r="F4328">
            <v>0</v>
          </cell>
          <cell r="G4328">
            <v>0</v>
          </cell>
        </row>
        <row r="4329">
          <cell r="A4329" t="str">
            <v>630E85601</v>
          </cell>
          <cell r="C4329" t="str">
            <v>EACH</v>
          </cell>
          <cell r="D4329" t="str">
            <v>REMOVAL OF GROUND MOUNTED MAJOR SIGN AND REERECTION, AS PER PLAN</v>
          </cell>
          <cell r="F4329">
            <v>0</v>
          </cell>
          <cell r="G4329">
            <v>0</v>
          </cell>
        </row>
        <row r="4330">
          <cell r="A4330" t="str">
            <v>630E85700</v>
          </cell>
          <cell r="C4330" t="str">
            <v>EACH</v>
          </cell>
          <cell r="D4330" t="str">
            <v>REMOVAL OF GROUND MOUNTED MAJOR SIGN AND DELIVERY</v>
          </cell>
          <cell r="F4330">
            <v>0</v>
          </cell>
          <cell r="G4330">
            <v>0</v>
          </cell>
        </row>
        <row r="4331">
          <cell r="A4331" t="str">
            <v>630E85701</v>
          </cell>
          <cell r="C4331" t="str">
            <v>EACH</v>
          </cell>
          <cell r="D4331" t="str">
            <v>REMOVAL OF GROUND MOUNTED MAJOR SIGN AND DELIVERY, AS PER PLAN</v>
          </cell>
          <cell r="F4331">
            <v>0</v>
          </cell>
          <cell r="G4331">
            <v>0</v>
          </cell>
        </row>
        <row r="4332">
          <cell r="A4332" t="str">
            <v>630E86002</v>
          </cell>
          <cell r="C4332" t="str">
            <v>EACH</v>
          </cell>
          <cell r="D4332" t="str">
            <v>REMOVAL OF GROUND MOUNTED POST SUPPORT AND DISPOSAL</v>
          </cell>
          <cell r="F4332">
            <v>0</v>
          </cell>
          <cell r="G4332">
            <v>0</v>
          </cell>
        </row>
        <row r="4333">
          <cell r="A4333" t="str">
            <v>630E86003</v>
          </cell>
          <cell r="C4333" t="str">
            <v>EACH</v>
          </cell>
          <cell r="D4333" t="str">
            <v>REMOVAL OF GROUND MOUNTED POST SUPPORT AND DISPOSAL, AS PER PLAN</v>
          </cell>
          <cell r="F4333">
            <v>0</v>
          </cell>
          <cell r="G4333">
            <v>0</v>
          </cell>
        </row>
        <row r="4334">
          <cell r="A4334" t="str">
            <v>630E86006</v>
          </cell>
          <cell r="C4334" t="str">
            <v>EACH</v>
          </cell>
          <cell r="D4334" t="str">
            <v>REMOVAL OF GROUND MOUNTED POST SUPPORT AND STORAGE</v>
          </cell>
          <cell r="F4334">
            <v>0</v>
          </cell>
          <cell r="G4334">
            <v>0</v>
          </cell>
        </row>
        <row r="4335">
          <cell r="A4335" t="str">
            <v>630E86007</v>
          </cell>
          <cell r="C4335" t="str">
            <v>EACH</v>
          </cell>
          <cell r="D4335" t="str">
            <v>REMOVAL OF GROUND MOUNTED POST SUPPORT AND STORAGE, AS PER PLAN</v>
          </cell>
          <cell r="F4335">
            <v>0</v>
          </cell>
          <cell r="G4335">
            <v>0</v>
          </cell>
        </row>
        <row r="4336">
          <cell r="A4336" t="str">
            <v>630E86010</v>
          </cell>
          <cell r="C4336" t="str">
            <v>EACH</v>
          </cell>
          <cell r="D4336" t="str">
            <v>REMOVAL OF GROUND MOUNTED POST SUPPORT AND REERECTION</v>
          </cell>
          <cell r="F4336">
            <v>0</v>
          </cell>
          <cell r="G4336">
            <v>0</v>
          </cell>
        </row>
        <row r="4337">
          <cell r="A4337" t="str">
            <v>630E86011</v>
          </cell>
          <cell r="C4337" t="str">
            <v>EACH</v>
          </cell>
          <cell r="D4337" t="str">
            <v>REMOVAL OF GROUND MOUNTED POST SUPPORT AND REERECTION, AS PER PLAN</v>
          </cell>
          <cell r="F4337">
            <v>0</v>
          </cell>
          <cell r="G4337">
            <v>0</v>
          </cell>
        </row>
        <row r="4338">
          <cell r="A4338" t="str">
            <v>630E86050</v>
          </cell>
          <cell r="C4338" t="str">
            <v>EACH</v>
          </cell>
          <cell r="D4338" t="str">
            <v>REMOVAL OF GROUND MOUNTED POST SUPPORT AND DELIVERY</v>
          </cell>
          <cell r="F4338">
            <v>0</v>
          </cell>
          <cell r="G4338">
            <v>0</v>
          </cell>
        </row>
        <row r="4339">
          <cell r="A4339" t="str">
            <v>630E86102</v>
          </cell>
          <cell r="C4339" t="str">
            <v>EACH</v>
          </cell>
          <cell r="D4339" t="str">
            <v>REMOVAL OF GROUND MOUNTED STRUCTURAL BEAM SUPPORT AND DISPOSAL</v>
          </cell>
          <cell r="F4339">
            <v>0</v>
          </cell>
          <cell r="G4339">
            <v>0</v>
          </cell>
        </row>
        <row r="4340">
          <cell r="A4340" t="str">
            <v>630E86103</v>
          </cell>
          <cell r="C4340" t="str">
            <v>EACH</v>
          </cell>
          <cell r="D4340" t="str">
            <v>REMOVAL OF GROUND MOUNTED STRUCTURAL BEAM SUPPORT AND DISPOSAL, AS PER PLAN</v>
          </cell>
          <cell r="F4340">
            <v>0</v>
          </cell>
          <cell r="G4340">
            <v>0</v>
          </cell>
        </row>
        <row r="4341">
          <cell r="A4341" t="str">
            <v>630E86204</v>
          </cell>
          <cell r="C4341" t="str">
            <v>EACH</v>
          </cell>
          <cell r="D4341" t="str">
            <v>REMOVAL OF GROUND MOUNTED STRUCTURAL BEAM SUPPORT AND STORAGE</v>
          </cell>
          <cell r="F4341">
            <v>0</v>
          </cell>
          <cell r="G4341">
            <v>0</v>
          </cell>
        </row>
        <row r="4342">
          <cell r="A4342" t="str">
            <v>630E86205</v>
          </cell>
          <cell r="C4342" t="str">
            <v>EACH</v>
          </cell>
          <cell r="D4342" t="str">
            <v>REMOVAL OF GROUND MOUNTED STRUCTURAL BEAM SUPPORT AND STORAGE, AS PER PLAN</v>
          </cell>
          <cell r="F4342">
            <v>0</v>
          </cell>
          <cell r="G4342">
            <v>0</v>
          </cell>
        </row>
        <row r="4343">
          <cell r="A4343" t="str">
            <v>630E86250</v>
          </cell>
          <cell r="C4343" t="str">
            <v>EACH</v>
          </cell>
          <cell r="D4343" t="str">
            <v>REMOVAL OF GROUND MOUNTED STRUCTURAL BEAM SUPPORT AND REERECTION</v>
          </cell>
          <cell r="F4343">
            <v>0</v>
          </cell>
          <cell r="G4343">
            <v>0</v>
          </cell>
        </row>
        <row r="4344">
          <cell r="A4344" t="str">
            <v>630E86251</v>
          </cell>
          <cell r="C4344" t="str">
            <v>EACH</v>
          </cell>
          <cell r="D4344" t="str">
            <v>REMOVAL OF GROUND MOUNTED STRUCTURAL BEAM SUPPORT AND REERECTION, AS PER PLAN</v>
          </cell>
          <cell r="F4344">
            <v>0</v>
          </cell>
          <cell r="G4344">
            <v>0</v>
          </cell>
        </row>
        <row r="4345">
          <cell r="A4345" t="str">
            <v>630E86260</v>
          </cell>
          <cell r="C4345" t="str">
            <v>EACH</v>
          </cell>
          <cell r="D4345" t="str">
            <v>REMOVAL OF GROUND MOUNTED STRUCTURAL BEAM SUPPORT AND DELIVERY</v>
          </cell>
          <cell r="F4345">
            <v>0</v>
          </cell>
          <cell r="G4345">
            <v>0</v>
          </cell>
        </row>
        <row r="4346">
          <cell r="A4346" t="str">
            <v>630E86261</v>
          </cell>
          <cell r="C4346" t="str">
            <v>EACH</v>
          </cell>
          <cell r="D4346" t="str">
            <v>REMOVAL OF GROUND MOUNTED STRUCTURAL BEAM SUPPORT AND DELIVERY, AS PER PLAN</v>
          </cell>
          <cell r="F4346">
            <v>0</v>
          </cell>
          <cell r="G4346">
            <v>0</v>
          </cell>
        </row>
        <row r="4347">
          <cell r="A4347" t="str">
            <v>630E86270</v>
          </cell>
          <cell r="C4347" t="str">
            <v>EACH</v>
          </cell>
          <cell r="D4347" t="str">
            <v>REMOVAL OF GROUND MOUNTED PIPE SUPPORT AND STORAGE</v>
          </cell>
          <cell r="F4347">
            <v>0</v>
          </cell>
          <cell r="G4347">
            <v>0</v>
          </cell>
        </row>
        <row r="4348">
          <cell r="A4348" t="str">
            <v>630E86271</v>
          </cell>
          <cell r="C4348" t="str">
            <v>EACH</v>
          </cell>
          <cell r="D4348" t="str">
            <v>REMOVAL OF GROUND MOUNTED PIPE SUPPORT AND STORAGE, AS PER PLAN</v>
          </cell>
          <cell r="F4348">
            <v>0</v>
          </cell>
          <cell r="G4348">
            <v>0</v>
          </cell>
        </row>
        <row r="4349">
          <cell r="A4349" t="str">
            <v>630E86272</v>
          </cell>
          <cell r="C4349" t="str">
            <v>EACH</v>
          </cell>
          <cell r="D4349" t="str">
            <v>REMOVAL OF GROUND MOUNTED PIPE SUPPORT AND DISPOSAL</v>
          </cell>
          <cell r="F4349">
            <v>0</v>
          </cell>
          <cell r="G4349">
            <v>0</v>
          </cell>
        </row>
        <row r="4350">
          <cell r="A4350" t="str">
            <v>630E86274</v>
          </cell>
          <cell r="C4350" t="str">
            <v>EACH</v>
          </cell>
          <cell r="D4350" t="str">
            <v>REMOVAL OF GROUND MOUNTED PIPE SUPPORT AND REERECTION</v>
          </cell>
          <cell r="F4350">
            <v>0</v>
          </cell>
          <cell r="G4350">
            <v>0</v>
          </cell>
        </row>
        <row r="4351">
          <cell r="A4351" t="str">
            <v>630E86275</v>
          </cell>
          <cell r="C4351" t="str">
            <v>EACH</v>
          </cell>
          <cell r="D4351" t="str">
            <v>REMOVAL OF GROUND MOUNTED PIPE SUPPORT AND REERECTION, AS PER PLAN</v>
          </cell>
          <cell r="F4351">
            <v>0</v>
          </cell>
          <cell r="G4351">
            <v>0</v>
          </cell>
        </row>
        <row r="4352">
          <cell r="A4352" t="str">
            <v>630E86276</v>
          </cell>
          <cell r="C4352" t="str">
            <v>EACH</v>
          </cell>
          <cell r="D4352" t="str">
            <v>REMOVAL OF GROUND MOUNTED PIPE SUPPORT AND DELIVERY</v>
          </cell>
          <cell r="F4352">
            <v>0</v>
          </cell>
          <cell r="G4352">
            <v>0</v>
          </cell>
        </row>
        <row r="4353">
          <cell r="A4353" t="str">
            <v>630E86290</v>
          </cell>
          <cell r="C4353" t="str">
            <v>EACH</v>
          </cell>
          <cell r="D4353" t="str">
            <v>REMOVAL OF GROUND MOUNTED WOODEN BOX BEAM SUPPORT AND STORAGE</v>
          </cell>
          <cell r="F4353">
            <v>0</v>
          </cell>
          <cell r="G4353">
            <v>0</v>
          </cell>
        </row>
        <row r="4354">
          <cell r="A4354" t="str">
            <v>630E86292</v>
          </cell>
          <cell r="C4354" t="str">
            <v>EACH</v>
          </cell>
          <cell r="D4354" t="str">
            <v>REMOVAL OF GROUND MOUNTED WOODEN BOX BEAM SUPPORT AND DISPOSAL</v>
          </cell>
          <cell r="F4354">
            <v>0</v>
          </cell>
          <cell r="G4354">
            <v>0</v>
          </cell>
        </row>
        <row r="4355">
          <cell r="A4355" t="str">
            <v>630E86293</v>
          </cell>
          <cell r="C4355" t="str">
            <v>EACH</v>
          </cell>
          <cell r="D4355" t="str">
            <v>REMOVAL OF GROUND MOUNTED WOODEN BOX BEAM SUPPORT AND DISPOSAL, AS PER PLAN</v>
          </cell>
          <cell r="F4355">
            <v>0</v>
          </cell>
          <cell r="G4355">
            <v>0</v>
          </cell>
        </row>
        <row r="4356">
          <cell r="A4356" t="str">
            <v>630E86294</v>
          </cell>
          <cell r="C4356" t="str">
            <v>EACH</v>
          </cell>
          <cell r="D4356" t="str">
            <v>REMOVAL OF GROUND MOUNTED WOODEN BOX BEAM SUPPORT AND REERECTION</v>
          </cell>
          <cell r="F4356">
            <v>0</v>
          </cell>
          <cell r="G4356">
            <v>0</v>
          </cell>
        </row>
        <row r="4357">
          <cell r="A4357" t="str">
            <v>630E86296</v>
          </cell>
          <cell r="C4357" t="str">
            <v>EACH</v>
          </cell>
          <cell r="D4357" t="str">
            <v>REMOVAL OF GROUND MOUNTED WOODEN BOX BEAM SUPPORT AND DELIVER</v>
          </cell>
          <cell r="F4357">
            <v>0</v>
          </cell>
          <cell r="G4357">
            <v>0</v>
          </cell>
        </row>
        <row r="4358">
          <cell r="A4358" t="str">
            <v>630E86310</v>
          </cell>
          <cell r="C4358" t="str">
            <v>EACH</v>
          </cell>
          <cell r="D4358" t="str">
            <v>REMOVAL OF STRUCTURE MOUNTED SIGN AND DISPOSAL</v>
          </cell>
          <cell r="F4358">
            <v>0</v>
          </cell>
          <cell r="G4358">
            <v>0</v>
          </cell>
        </row>
        <row r="4359">
          <cell r="A4359" t="str">
            <v>630E86311</v>
          </cell>
          <cell r="C4359" t="str">
            <v>EACH</v>
          </cell>
          <cell r="D4359" t="str">
            <v>REMOVAL OF STRUCTURE MOUNTED SIGN AND DISPOSAL, AS PER PLAN</v>
          </cell>
          <cell r="F4359">
            <v>0</v>
          </cell>
          <cell r="G4359">
            <v>0</v>
          </cell>
        </row>
        <row r="4360">
          <cell r="A4360" t="str">
            <v>630E86320</v>
          </cell>
          <cell r="B4360">
            <v>0</v>
          </cell>
          <cell r="C4360" t="str">
            <v>EACH</v>
          </cell>
          <cell r="D4360" t="str">
            <v>VEHICULAR SIGNAL HEAD, OPTICALLY PROGRAMMED, 3-SECTION, 12" LENS, 1-WAY, AS PER PLAN</v>
          </cell>
          <cell r="F4360">
            <v>0</v>
          </cell>
          <cell r="G4360">
            <v>0</v>
          </cell>
        </row>
        <row r="4361">
          <cell r="A4361" t="str">
            <v>630E86321</v>
          </cell>
          <cell r="C4361" t="str">
            <v>EACH</v>
          </cell>
          <cell r="D4361" t="str">
            <v>REMOVAL OF STRUCTURE MOUNTED SIGN AND REERECTION, AS PER PLAN</v>
          </cell>
          <cell r="F4361">
            <v>0</v>
          </cell>
          <cell r="G4361">
            <v>0</v>
          </cell>
        </row>
        <row r="4362">
          <cell r="A4362" t="str">
            <v>630E86330</v>
          </cell>
          <cell r="C4362" t="str">
            <v>EACH</v>
          </cell>
          <cell r="D4362" t="str">
            <v>REMOVAL OF STRUCTURE MOUNTED SIGN AND STORAGE</v>
          </cell>
          <cell r="F4362">
            <v>0</v>
          </cell>
          <cell r="G4362">
            <v>0</v>
          </cell>
        </row>
        <row r="4363">
          <cell r="A4363" t="str">
            <v>630E86340</v>
          </cell>
          <cell r="C4363" t="str">
            <v>EACH</v>
          </cell>
          <cell r="D4363" t="str">
            <v>REMOVAL OF STRUCTURE MOUNTED SIGN AND DELIVERY</v>
          </cell>
          <cell r="F4363">
            <v>0</v>
          </cell>
          <cell r="G4363">
            <v>0</v>
          </cell>
        </row>
        <row r="4364">
          <cell r="A4364" t="str">
            <v>630E86500</v>
          </cell>
          <cell r="C4364" t="str">
            <v>EACH</v>
          </cell>
          <cell r="D4364" t="str">
            <v>REMOVAL OF GROUND MOUNTED POST SUPPORT AND DELIVERY</v>
          </cell>
          <cell r="F4364">
            <v>0</v>
          </cell>
          <cell r="G4364">
            <v>0</v>
          </cell>
        </row>
        <row r="4365">
          <cell r="A4365" t="str">
            <v>630E86501</v>
          </cell>
          <cell r="C4365" t="str">
            <v>EACH</v>
          </cell>
          <cell r="D4365" t="str">
            <v>REMOVAL OF GROUND MOUNTED POST SUPPORT AND DELIVERY, AS PER PLAN</v>
          </cell>
          <cell r="F4365">
            <v>0</v>
          </cell>
          <cell r="G4365">
            <v>0</v>
          </cell>
        </row>
        <row r="4366">
          <cell r="A4366" t="str">
            <v>630E87000</v>
          </cell>
          <cell r="C4366" t="str">
            <v>EACH</v>
          </cell>
          <cell r="D4366" t="str">
            <v>REMOVAL OF OVERHEAD MOUNTED SIGN AND STORAGE</v>
          </cell>
          <cell r="F4366">
            <v>0</v>
          </cell>
          <cell r="G4366">
            <v>0</v>
          </cell>
        </row>
        <row r="4367">
          <cell r="A4367" t="str">
            <v>630E87001</v>
          </cell>
          <cell r="C4367" t="str">
            <v>EACH</v>
          </cell>
          <cell r="D4367" t="str">
            <v>REMOVAL OF OVERHEAD MOUNTED SIGN AND STORAGE, AS PER PLAN</v>
          </cell>
          <cell r="F4367">
            <v>0</v>
          </cell>
          <cell r="G4367">
            <v>0</v>
          </cell>
        </row>
        <row r="4368">
          <cell r="A4368" t="str">
            <v>630E87100</v>
          </cell>
          <cell r="C4368" t="str">
            <v>EACH</v>
          </cell>
          <cell r="D4368" t="str">
            <v>REMOVAL OF OVERHEAD MOUNTED SIGN AND REERECTION</v>
          </cell>
          <cell r="F4368">
            <v>0</v>
          </cell>
          <cell r="G4368">
            <v>0</v>
          </cell>
        </row>
        <row r="4369">
          <cell r="A4369" t="str">
            <v>630E87101</v>
          </cell>
          <cell r="C4369" t="str">
            <v>EACH</v>
          </cell>
          <cell r="D4369" t="str">
            <v>REMOVAL OF OVERHEAD MOUNTED SIGN AND REERECTION, AS PER PLAN</v>
          </cell>
          <cell r="F4369">
            <v>0</v>
          </cell>
          <cell r="G4369">
            <v>0</v>
          </cell>
        </row>
        <row r="4370">
          <cell r="A4370" t="str">
            <v>630E87400</v>
          </cell>
          <cell r="C4370" t="str">
            <v>EACH</v>
          </cell>
          <cell r="D4370" t="str">
            <v>REMOVAL OF OVERHEAD MOUNTED SIGN AND DISPOSAL</v>
          </cell>
          <cell r="F4370">
            <v>0</v>
          </cell>
          <cell r="G4370">
            <v>0</v>
          </cell>
        </row>
        <row r="4371">
          <cell r="A4371" t="str">
            <v>630E87401</v>
          </cell>
          <cell r="C4371" t="str">
            <v>EACH</v>
          </cell>
          <cell r="D4371" t="str">
            <v>REMOVAL OF OVERHEAD MOUNTED SIGN AND DISPOSAL, AS PER PLAN</v>
          </cell>
          <cell r="F4371">
            <v>0</v>
          </cell>
          <cell r="G4371">
            <v>0</v>
          </cell>
        </row>
        <row r="4372">
          <cell r="A4372" t="str">
            <v>630E87450</v>
          </cell>
          <cell r="C4372" t="str">
            <v>EACH</v>
          </cell>
          <cell r="D4372" t="str">
            <v>REMOVAL OF OVERHEAD MOUNTED SIGN AND DELIVERY</v>
          </cell>
          <cell r="F4372">
            <v>0</v>
          </cell>
          <cell r="G4372">
            <v>0</v>
          </cell>
        </row>
        <row r="4373">
          <cell r="A4373" t="str">
            <v>630E87451</v>
          </cell>
          <cell r="C4373" t="str">
            <v>EACH</v>
          </cell>
          <cell r="D4373" t="str">
            <v>REMOVAL OF OVERHEAD MOUNTED SIGN AND DELIVERY, AS PER PLAN</v>
          </cell>
          <cell r="F4373">
            <v>0</v>
          </cell>
          <cell r="G4373">
            <v>0</v>
          </cell>
        </row>
        <row r="4374">
          <cell r="A4374" t="str">
            <v>630E87500</v>
          </cell>
          <cell r="C4374" t="str">
            <v>EACH</v>
          </cell>
          <cell r="D4374" t="str">
            <v>REMOVAL OF POLE MOUNTED SIGN AND DISPOSAL</v>
          </cell>
          <cell r="F4374">
            <v>0</v>
          </cell>
          <cell r="G4374">
            <v>0</v>
          </cell>
        </row>
        <row r="4375">
          <cell r="A4375" t="str">
            <v>630E87501</v>
          </cell>
          <cell r="C4375" t="str">
            <v>EACH</v>
          </cell>
          <cell r="D4375" t="str">
            <v>REMOVAL OF POLE MOUNTED SIGN AND DISPOSAL, AS PER PLAN</v>
          </cell>
          <cell r="F4375">
            <v>0</v>
          </cell>
          <cell r="G4375">
            <v>0</v>
          </cell>
        </row>
        <row r="4376">
          <cell r="A4376" t="str">
            <v>630E87510</v>
          </cell>
          <cell r="C4376" t="str">
            <v>EACH</v>
          </cell>
          <cell r="D4376" t="str">
            <v>REMOVAL OF POLE MOUNTED SIGN AND STORAGE</v>
          </cell>
          <cell r="F4376">
            <v>0</v>
          </cell>
          <cell r="G4376">
            <v>0</v>
          </cell>
        </row>
        <row r="4377">
          <cell r="A4377" t="str">
            <v>630E87511</v>
          </cell>
          <cell r="C4377" t="str">
            <v>EACH</v>
          </cell>
          <cell r="D4377" t="str">
            <v>REMOVAL OF POLE MOUNTED SIGN AND STORAGE, AS PER PLAN</v>
          </cell>
          <cell r="F4377">
            <v>0</v>
          </cell>
          <cell r="G4377">
            <v>0</v>
          </cell>
        </row>
        <row r="4378">
          <cell r="A4378" t="str">
            <v>630E87520</v>
          </cell>
          <cell r="C4378" t="str">
            <v>EACH</v>
          </cell>
          <cell r="D4378" t="str">
            <v>REMOVAL OF POLE MOUNTED SIGN AND REERECTION</v>
          </cell>
          <cell r="F4378">
            <v>0</v>
          </cell>
          <cell r="G4378">
            <v>0</v>
          </cell>
        </row>
        <row r="4379">
          <cell r="A4379" t="str">
            <v>630E87521</v>
          </cell>
          <cell r="C4379" t="str">
            <v>EACH</v>
          </cell>
          <cell r="D4379" t="str">
            <v>REMOVAL OF POLE MOUNTED SIGN AND REERECTION, AS PER PLAN</v>
          </cell>
          <cell r="F4379">
            <v>0</v>
          </cell>
          <cell r="G4379">
            <v>0</v>
          </cell>
        </row>
        <row r="4380">
          <cell r="A4380" t="str">
            <v>630E87550</v>
          </cell>
          <cell r="C4380" t="str">
            <v>EACH</v>
          </cell>
          <cell r="D4380" t="str">
            <v>REMOVAL OF POLE MOUNTED SIGN AND DELIVERY</v>
          </cell>
          <cell r="F4380">
            <v>0</v>
          </cell>
          <cell r="G4380">
            <v>0</v>
          </cell>
        </row>
        <row r="4381">
          <cell r="A4381" t="str">
            <v>630E87551</v>
          </cell>
          <cell r="C4381" t="str">
            <v>EACH</v>
          </cell>
          <cell r="D4381" t="str">
            <v>REMOVAL OF POLE MOUNTED SIGN AND DELIVERY, AS PER PLAN</v>
          </cell>
          <cell r="F4381">
            <v>0</v>
          </cell>
          <cell r="G4381">
            <v>0</v>
          </cell>
        </row>
        <row r="4382">
          <cell r="A4382" t="str">
            <v>630E88002</v>
          </cell>
          <cell r="C4382" t="str">
            <v>EACH</v>
          </cell>
          <cell r="D4382" t="str">
            <v>REMOVAL OF OVERHEAD SIGN SUPPORT AND STORAGE, TYPE TC-16.21</v>
          </cell>
          <cell r="F4382">
            <v>0</v>
          </cell>
          <cell r="G4382">
            <v>0</v>
          </cell>
        </row>
        <row r="4383">
          <cell r="A4383" t="str">
            <v>630E88100</v>
          </cell>
          <cell r="C4383" t="str">
            <v>EACH</v>
          </cell>
          <cell r="D4383" t="str">
            <v>REMOVAL OF OVERHEAD SIGN SUPPORT AND STORAGE, TYPE TC-12.30</v>
          </cell>
          <cell r="F4383">
            <v>0</v>
          </cell>
          <cell r="G4383">
            <v>0</v>
          </cell>
        </row>
        <row r="4384">
          <cell r="A4384" t="str">
            <v>630E88101</v>
          </cell>
          <cell r="C4384" t="str">
            <v>EACH</v>
          </cell>
          <cell r="D4384" t="str">
            <v>REMOVAL OF OVERHEAD SIGN SUPPORT AND STORAGE, TYPE TC-12.30, AS PER PLAN</v>
          </cell>
          <cell r="F4384">
            <v>0</v>
          </cell>
          <cell r="G4384">
            <v>0</v>
          </cell>
        </row>
        <row r="4385">
          <cell r="A4385" t="str">
            <v>630E88200</v>
          </cell>
          <cell r="C4385" t="str">
            <v>EACH</v>
          </cell>
          <cell r="D4385" t="str">
            <v>REMOVAL OF OVERHEAD SIGN SUPPORT AND STORAGE, TYPE TC-9.30</v>
          </cell>
          <cell r="F4385">
            <v>0</v>
          </cell>
          <cell r="G4385">
            <v>0</v>
          </cell>
        </row>
        <row r="4386">
          <cell r="A4386" t="str">
            <v>630E88300</v>
          </cell>
          <cell r="C4386" t="str">
            <v>EACH</v>
          </cell>
          <cell r="D4386" t="str">
            <v>REMOVAL OF OVERHEAD SIGN SUPPORT AND STORAGE, TYPE TC-9.10</v>
          </cell>
          <cell r="F4386">
            <v>0</v>
          </cell>
          <cell r="G4386">
            <v>0</v>
          </cell>
        </row>
        <row r="4387">
          <cell r="A4387" t="str">
            <v>630E88400</v>
          </cell>
          <cell r="C4387" t="str">
            <v>EACH</v>
          </cell>
          <cell r="D4387" t="str">
            <v>REMOVAL OF OVERHEAD SIGN SUPPORT AND STORAGE, TYPE TC-7.65</v>
          </cell>
          <cell r="F4387">
            <v>0</v>
          </cell>
          <cell r="G4387">
            <v>0</v>
          </cell>
        </row>
        <row r="4388">
          <cell r="A4388" t="str">
            <v>630E88500</v>
          </cell>
          <cell r="C4388" t="str">
            <v>EACH</v>
          </cell>
          <cell r="D4388" t="str">
            <v>REMOVAL OF OVERHEAD SIGN SUPPORT AND STORAGE, TYPE TC-15.115</v>
          </cell>
          <cell r="F4388">
            <v>0</v>
          </cell>
          <cell r="G4388">
            <v>0</v>
          </cell>
        </row>
        <row r="4389">
          <cell r="A4389" t="str">
            <v>630E88550</v>
          </cell>
          <cell r="C4389" t="str">
            <v>EACH</v>
          </cell>
          <cell r="D4389" t="str">
            <v>REMOVAL OF OVERHEAD SIGN SUPPORT AND STORAGE, TYPE TC-17.10</v>
          </cell>
          <cell r="F4389">
            <v>0</v>
          </cell>
          <cell r="G4389">
            <v>0</v>
          </cell>
        </row>
        <row r="4390">
          <cell r="A4390" t="str">
            <v>630E88551</v>
          </cell>
          <cell r="C4390" t="str">
            <v>EACH</v>
          </cell>
          <cell r="D4390" t="str">
            <v>REMOVAL OF OVERHEAD SIGN SUPPORT AND STORAGE, TYPE TC-17.10, AS PER PLAN</v>
          </cell>
          <cell r="F4390">
            <v>0</v>
          </cell>
          <cell r="G4390">
            <v>0</v>
          </cell>
        </row>
        <row r="4391">
          <cell r="A4391" t="str">
            <v>630E88600</v>
          </cell>
          <cell r="C4391" t="str">
            <v>EACH</v>
          </cell>
          <cell r="D4391" t="str">
            <v>REMOVAL OF OVERHEAD SIGN SUPPORT AND STORAGE, TYPE TC-18.24</v>
          </cell>
          <cell r="F4391">
            <v>0</v>
          </cell>
          <cell r="G4391">
            <v>0</v>
          </cell>
        </row>
        <row r="4392">
          <cell r="A4392" t="str">
            <v>630E88700</v>
          </cell>
          <cell r="C4392" t="str">
            <v>EACH</v>
          </cell>
          <cell r="D4392" t="str">
            <v>REMOVAL OF OVERHEAD SIGN SUPPORT AND STORAGE, TYPE TC-18.26</v>
          </cell>
          <cell r="F4392">
            <v>0</v>
          </cell>
          <cell r="G4392">
            <v>0</v>
          </cell>
        </row>
        <row r="4393">
          <cell r="A4393" t="str">
            <v>630E88800</v>
          </cell>
          <cell r="C4393" t="str">
            <v>EACH</v>
          </cell>
          <cell r="D4393" t="str">
            <v>REMOVAL OF OVERHEAD SIGN SUPPORT AND STORAGE</v>
          </cell>
          <cell r="F4393">
            <v>0</v>
          </cell>
          <cell r="G4393">
            <v>0</v>
          </cell>
        </row>
        <row r="4394">
          <cell r="A4394" t="str">
            <v>630E88801</v>
          </cell>
          <cell r="C4394" t="str">
            <v>EACH</v>
          </cell>
          <cell r="D4394" t="str">
            <v>REMOVAL OF OVERHEAD SIGN SUPPORT AND STORAGE, AS PER PLAN</v>
          </cell>
          <cell r="F4394">
            <v>0</v>
          </cell>
          <cell r="G4394">
            <v>0</v>
          </cell>
        </row>
        <row r="4395">
          <cell r="A4395" t="str">
            <v>630E88910</v>
          </cell>
          <cell r="C4395" t="str">
            <v>EACH</v>
          </cell>
          <cell r="D4395" t="str">
            <v>REMOVAL OF OVERHEAD SIGN SUPPORT AND REERECTION, TYPE TC-17.10</v>
          </cell>
          <cell r="F4395">
            <v>0</v>
          </cell>
          <cell r="G4395">
            <v>0</v>
          </cell>
        </row>
        <row r="4396">
          <cell r="A4396" t="str">
            <v>630E89002</v>
          </cell>
          <cell r="C4396" t="str">
            <v>EACH</v>
          </cell>
          <cell r="D4396" t="str">
            <v>REMOVAL OF OVERHEAD SIGN SUPPORT AND REERECTION, TYPE TC-16.21</v>
          </cell>
          <cell r="F4396">
            <v>0</v>
          </cell>
          <cell r="G4396">
            <v>0</v>
          </cell>
        </row>
        <row r="4397">
          <cell r="A4397" t="str">
            <v>630E89003</v>
          </cell>
          <cell r="C4397" t="str">
            <v>EACH</v>
          </cell>
          <cell r="D4397" t="str">
            <v>REMOVAL OF OVERHEAD SIGN SUPPORT AND REERECTION, TYPE TC-16.21, AS PER PLAN</v>
          </cell>
          <cell r="F4397">
            <v>0</v>
          </cell>
          <cell r="G4397">
            <v>0</v>
          </cell>
        </row>
        <row r="4398">
          <cell r="A4398" t="str">
            <v>630E89100</v>
          </cell>
          <cell r="C4398" t="str">
            <v>EACH</v>
          </cell>
          <cell r="D4398" t="str">
            <v>REMOVAL OF OVERHEAD SIGN SUPPORT AND REERECTION, TYPE TC-12.30</v>
          </cell>
          <cell r="F4398">
            <v>0</v>
          </cell>
          <cell r="G4398">
            <v>0</v>
          </cell>
        </row>
        <row r="4399">
          <cell r="A4399" t="str">
            <v>630E89101</v>
          </cell>
          <cell r="C4399" t="str">
            <v>EACH</v>
          </cell>
          <cell r="D4399" t="str">
            <v>REMOVAL OF OVERHEAD SIGN SUPPORT AND REERECTION, TYPE TC-12.30, AS PER PLAN</v>
          </cell>
          <cell r="F4399">
            <v>0</v>
          </cell>
          <cell r="G4399">
            <v>0</v>
          </cell>
        </row>
        <row r="4400">
          <cell r="A4400" t="str">
            <v>630E89200</v>
          </cell>
          <cell r="C4400" t="str">
            <v>EACH</v>
          </cell>
          <cell r="D4400" t="str">
            <v>REMOVAL OF OVERHEAD SIGN SUPPORT AND REERECTION, TYPE TC-9.30</v>
          </cell>
          <cell r="F4400">
            <v>0</v>
          </cell>
          <cell r="G4400">
            <v>0</v>
          </cell>
        </row>
        <row r="4401">
          <cell r="A4401" t="str">
            <v>630E89300</v>
          </cell>
          <cell r="C4401" t="str">
            <v>EACH</v>
          </cell>
          <cell r="D4401" t="str">
            <v>REMOVAL OF OVERHEAD SIGN SUPPORT AND REERECTION, TYPE TC-9.10</v>
          </cell>
          <cell r="F4401">
            <v>0</v>
          </cell>
          <cell r="G4401">
            <v>0</v>
          </cell>
        </row>
        <row r="4402">
          <cell r="A4402" t="str">
            <v>630E89400</v>
          </cell>
          <cell r="C4402" t="str">
            <v>EACH</v>
          </cell>
          <cell r="D4402" t="str">
            <v>REMOVAL OF OVERHEAD SIGN SUPPORT AND REERECTION, TYPE TC-7.65</v>
          </cell>
          <cell r="F4402">
            <v>0</v>
          </cell>
          <cell r="G4402">
            <v>0</v>
          </cell>
        </row>
        <row r="4403">
          <cell r="A4403" t="str">
            <v>630E89401</v>
          </cell>
          <cell r="C4403" t="str">
            <v>EACH</v>
          </cell>
          <cell r="D4403" t="str">
            <v>REMOVAL OF OVERHEAD SIGN SUPPORT AND REERECTION, TYPE TC-7.65, AS PER PLAN</v>
          </cell>
          <cell r="F4403">
            <v>0</v>
          </cell>
          <cell r="G4403">
            <v>0</v>
          </cell>
        </row>
        <row r="4404">
          <cell r="A4404" t="str">
            <v>630E89500</v>
          </cell>
          <cell r="C4404" t="str">
            <v>EACH</v>
          </cell>
          <cell r="D4404" t="str">
            <v>REMOVAL OF OVERHEAD SIGN SUPPORT AND REERECTION, TYPE TC-15.115</v>
          </cell>
          <cell r="F4404">
            <v>0</v>
          </cell>
          <cell r="G4404">
            <v>0</v>
          </cell>
        </row>
        <row r="4405">
          <cell r="A4405" t="str">
            <v>630E89501</v>
          </cell>
          <cell r="C4405" t="str">
            <v>EACH</v>
          </cell>
          <cell r="D4405" t="str">
            <v>REMOVAL OF OVERHEAD SIGN SUPPORT AND REERECTION, TYPE TC-15. 115, AS PER PLAN</v>
          </cell>
          <cell r="F4405">
            <v>0</v>
          </cell>
          <cell r="G4405">
            <v>0</v>
          </cell>
        </row>
        <row r="4406">
          <cell r="A4406" t="str">
            <v>630E89600</v>
          </cell>
          <cell r="C4406" t="str">
            <v>EACH</v>
          </cell>
          <cell r="D4406" t="str">
            <v>REMOVAL OF OVERHEAD SIGN SUPPORT AND REERECTION, TYPE TC-18.24</v>
          </cell>
          <cell r="F4406">
            <v>0</v>
          </cell>
          <cell r="G4406">
            <v>0</v>
          </cell>
        </row>
        <row r="4407">
          <cell r="A4407" t="str">
            <v>630E89601</v>
          </cell>
          <cell r="C4407" t="str">
            <v>EACH</v>
          </cell>
          <cell r="D4407" t="str">
            <v>REMOVAL OF OVERHEAD SIGN SUPPORT AND REERECTION, TYPE TC-18.24, AS PER PLAN</v>
          </cell>
          <cell r="F4407">
            <v>0</v>
          </cell>
          <cell r="G4407">
            <v>0</v>
          </cell>
        </row>
        <row r="4408">
          <cell r="A4408" t="str">
            <v>630E89700</v>
          </cell>
          <cell r="C4408" t="str">
            <v>EACH</v>
          </cell>
          <cell r="D4408" t="str">
            <v>REMOVAL OF OVERHEAD SIGN SUPPORT AND REERECTION, TYPE TC-18.26</v>
          </cell>
          <cell r="F4408">
            <v>0</v>
          </cell>
          <cell r="G4408">
            <v>0</v>
          </cell>
        </row>
        <row r="4409">
          <cell r="A4409" t="str">
            <v>630E89701</v>
          </cell>
          <cell r="C4409" t="str">
            <v>EACH</v>
          </cell>
          <cell r="D4409" t="str">
            <v>REMOVAL OF OVERHEAD SIGN SUPPORT AND REERECTION, TYPE TC-18.26, AS PER PLAN</v>
          </cell>
          <cell r="F4409">
            <v>0</v>
          </cell>
          <cell r="G4409">
            <v>0</v>
          </cell>
        </row>
        <row r="4410">
          <cell r="A4410" t="str">
            <v>630E89702</v>
          </cell>
          <cell r="C4410" t="str">
            <v>EACH</v>
          </cell>
          <cell r="D4410" t="str">
            <v>REMOVAL OF OVERHEAD SIGN SUPPORT AND DISPOSAL</v>
          </cell>
          <cell r="F4410">
            <v>0</v>
          </cell>
          <cell r="G4410">
            <v>0</v>
          </cell>
        </row>
        <row r="4411">
          <cell r="A4411" t="str">
            <v>630E89703</v>
          </cell>
          <cell r="C4411" t="str">
            <v>EACH</v>
          </cell>
          <cell r="D4411" t="str">
            <v>REMOVAL OF OVERHEAD SIGN SUPPORT AND DISPOSAL, AS PER PLAN</v>
          </cell>
          <cell r="F4411">
            <v>0</v>
          </cell>
          <cell r="G4411">
            <v>0</v>
          </cell>
        </row>
        <row r="4412">
          <cell r="A4412" t="str">
            <v>630E89704</v>
          </cell>
          <cell r="C4412" t="str">
            <v>EACH</v>
          </cell>
          <cell r="D4412" t="str">
            <v>REMOVAL OF OVERHEAD SIGN SUPPORT AND DISPOSAL, TYPE TC-16.21</v>
          </cell>
          <cell r="F4412">
            <v>0</v>
          </cell>
          <cell r="G4412">
            <v>0</v>
          </cell>
        </row>
        <row r="4413">
          <cell r="A4413" t="str">
            <v>630E89705</v>
          </cell>
          <cell r="B4413">
            <v>0</v>
          </cell>
          <cell r="C4413" t="str">
            <v>EACH</v>
          </cell>
          <cell r="D4413" t="str">
            <v>REMOVAL OF OVERHEAD SIGN SUPPORT AND DISPOSAL, TYPE TC-16.21, AS PER PLAN</v>
          </cell>
          <cell r="F4413">
            <v>0</v>
          </cell>
          <cell r="G4413">
            <v>0</v>
          </cell>
        </row>
        <row r="4414">
          <cell r="A4414" t="str">
            <v>630E89706</v>
          </cell>
          <cell r="B4414">
            <v>0</v>
          </cell>
          <cell r="C4414" t="str">
            <v>EACH</v>
          </cell>
          <cell r="D4414" t="str">
            <v>REMOVAL OF OVERHEAD SIGN SUPPORT AND DISPOSAL, TYPE TC-12.30</v>
          </cell>
          <cell r="F4414">
            <v>0</v>
          </cell>
          <cell r="G4414">
            <v>0</v>
          </cell>
        </row>
        <row r="4415">
          <cell r="A4415" t="str">
            <v>630E89707</v>
          </cell>
          <cell r="B4415">
            <v>0</v>
          </cell>
          <cell r="C4415" t="str">
            <v>EACH</v>
          </cell>
          <cell r="D4415" t="str">
            <v>REMOVAL OF OVERHEAD SIGN SUPPORT AND DISPOSAL, TYPE TC-12.30, AS PER PLAN</v>
          </cell>
          <cell r="F4415">
            <v>0</v>
          </cell>
          <cell r="G4415">
            <v>0</v>
          </cell>
        </row>
        <row r="4416">
          <cell r="A4416" t="str">
            <v>630E89708</v>
          </cell>
          <cell r="B4416">
            <v>0</v>
          </cell>
          <cell r="C4416" t="str">
            <v>EACH</v>
          </cell>
          <cell r="D4416" t="str">
            <v>REMOVAL OF OVERHEAD SIGN SUPPORT AND DISPOSAL, TYPE TC-9.30</v>
          </cell>
          <cell r="F4416">
            <v>0</v>
          </cell>
          <cell r="G4416">
            <v>0</v>
          </cell>
        </row>
        <row r="4417">
          <cell r="A4417" t="str">
            <v>630E89790</v>
          </cell>
          <cell r="C4417" t="str">
            <v>EACH</v>
          </cell>
          <cell r="D4417" t="str">
            <v>REMOVAL OF OVERHEAD SIGN SUPPORT AND DISPOSAL, TYPE TC-17.11</v>
          </cell>
          <cell r="F4417">
            <v>0</v>
          </cell>
          <cell r="G4417">
            <v>0</v>
          </cell>
        </row>
        <row r="4418">
          <cell r="A4418" t="str">
            <v>630E89800</v>
          </cell>
          <cell r="C4418" t="str">
            <v>EACH</v>
          </cell>
          <cell r="D4418" t="str">
            <v>REMOVAL OF OVERHEAD SIGN SUPPORT AND DISPOSAL, TYPE TC-9.10</v>
          </cell>
          <cell r="F4418">
            <v>0</v>
          </cell>
          <cell r="G4418">
            <v>0</v>
          </cell>
        </row>
        <row r="4419">
          <cell r="A4419" t="str">
            <v>630E89802</v>
          </cell>
          <cell r="C4419" t="str">
            <v>EACH</v>
          </cell>
          <cell r="D4419" t="str">
            <v>REMOVAL OF OVERHEAD SIGN SUPPORT AND DISPOSAL, TYPE TC-7.65</v>
          </cell>
          <cell r="F4419">
            <v>0</v>
          </cell>
          <cell r="G4419">
            <v>0</v>
          </cell>
        </row>
        <row r="4420">
          <cell r="A4420" t="str">
            <v>630E89803</v>
          </cell>
          <cell r="C4420" t="str">
            <v>EACH</v>
          </cell>
          <cell r="D4420" t="str">
            <v>REMOVAL OF OVERHEAD SIGN SUPPORT AND DISPOSAL, TYPE TC-7.65, AS PER PLAN</v>
          </cell>
          <cell r="F4420">
            <v>0</v>
          </cell>
          <cell r="G4420">
            <v>0</v>
          </cell>
        </row>
        <row r="4421">
          <cell r="A4421" t="str">
            <v>630E89804</v>
          </cell>
          <cell r="C4421" t="str">
            <v>EACH</v>
          </cell>
          <cell r="D4421" t="str">
            <v>REMOVAL OF OVERHEAD SIGN SUPPORT AND DISPOSAL, TYPE TC-15.115</v>
          </cell>
          <cell r="F4421">
            <v>0</v>
          </cell>
          <cell r="G4421">
            <v>0</v>
          </cell>
        </row>
        <row r="4422">
          <cell r="A4422" t="str">
            <v>630E89805</v>
          </cell>
          <cell r="C4422" t="str">
            <v>EACH</v>
          </cell>
          <cell r="D4422" t="str">
            <v>REMOVAL OF OVERHEAD SIGN SUPPORT AND DISPOSAL, TYPE TC-15.115, AS PER PLAN</v>
          </cell>
          <cell r="F4422">
            <v>0</v>
          </cell>
          <cell r="G4422">
            <v>0</v>
          </cell>
        </row>
        <row r="4423">
          <cell r="A4423" t="str">
            <v>630E89806</v>
          </cell>
          <cell r="C4423" t="str">
            <v>EACH</v>
          </cell>
          <cell r="D4423" t="str">
            <v>REMOVAL OF OVERHEAD SIGN SUPPORT AND DISPOSAL, TYPE TC-18.24</v>
          </cell>
          <cell r="F4423">
            <v>0</v>
          </cell>
          <cell r="G4423">
            <v>0</v>
          </cell>
        </row>
        <row r="4424">
          <cell r="A4424" t="str">
            <v>630E89807</v>
          </cell>
          <cell r="C4424" t="str">
            <v>EACH</v>
          </cell>
          <cell r="D4424" t="str">
            <v>REMOVAL OF OVERHEAD SIGN SUPPORT AND DISPOSAL, TYPE TC-18.24, AS PER PLAN</v>
          </cell>
          <cell r="F4424">
            <v>0</v>
          </cell>
          <cell r="G4424">
            <v>0</v>
          </cell>
        </row>
        <row r="4425">
          <cell r="A4425" t="str">
            <v>630E89808</v>
          </cell>
          <cell r="C4425" t="str">
            <v>EACH</v>
          </cell>
          <cell r="D4425" t="str">
            <v>REMOVAL OF OVERHEAD SIGN SUPPORT AND DISPOSAL, TYPE TC-18.26</v>
          </cell>
          <cell r="F4425">
            <v>0</v>
          </cell>
          <cell r="G4425">
            <v>0</v>
          </cell>
        </row>
        <row r="4426">
          <cell r="A4426" t="str">
            <v>630E89809</v>
          </cell>
          <cell r="C4426" t="str">
            <v>EACH</v>
          </cell>
          <cell r="D4426" t="str">
            <v>REMOVAL OF OVERHEAD SIGN SUPPORT AND DISPOSAL, TYPE TC-18.26, AS PER PLAN</v>
          </cell>
          <cell r="F4426">
            <v>0</v>
          </cell>
          <cell r="G4426">
            <v>0</v>
          </cell>
        </row>
        <row r="4427">
          <cell r="A4427" t="str">
            <v>630E89810</v>
          </cell>
          <cell r="C4427" t="str">
            <v>EACH</v>
          </cell>
          <cell r="D4427" t="str">
            <v>REMOVAL OF OVERHEAD SIGN SUPPORT AND DISPOSAL, TYPE TC-17.10</v>
          </cell>
          <cell r="F4427">
            <v>0</v>
          </cell>
          <cell r="G4427">
            <v>0</v>
          </cell>
        </row>
        <row r="4428">
          <cell r="A4428" t="str">
            <v>630E89811</v>
          </cell>
          <cell r="C4428" t="str">
            <v>EACH</v>
          </cell>
          <cell r="D4428" t="str">
            <v>REMOVAL OF OVERHEAD SIGN SUPPORT AND DISPOSAL, TYPE TC-17.10, AS PER PLAN</v>
          </cell>
          <cell r="F4428">
            <v>0</v>
          </cell>
          <cell r="G4428">
            <v>0</v>
          </cell>
        </row>
        <row r="4429">
          <cell r="A4429" t="str">
            <v>630E89812</v>
          </cell>
          <cell r="C4429" t="str">
            <v>EACH</v>
          </cell>
          <cell r="D4429" t="str">
            <v>REMOVAL OF WOOD POLE AND DISPOSAL</v>
          </cell>
          <cell r="F4429">
            <v>0</v>
          </cell>
          <cell r="G4429">
            <v>0</v>
          </cell>
        </row>
        <row r="4430">
          <cell r="A4430" t="str">
            <v>630E89814</v>
          </cell>
          <cell r="C4430" t="str">
            <v>EACH</v>
          </cell>
          <cell r="D4430" t="str">
            <v>REMOVAL OF WOOD POLE AND STORAGE</v>
          </cell>
          <cell r="F4430">
            <v>0</v>
          </cell>
          <cell r="G4430">
            <v>0</v>
          </cell>
        </row>
        <row r="4431">
          <cell r="A4431" t="str">
            <v>630E89816</v>
          </cell>
          <cell r="C4431" t="str">
            <v>EACH</v>
          </cell>
          <cell r="D4431" t="str">
            <v>REMOVAL OF WOOD POLE AND REERECTION</v>
          </cell>
          <cell r="F4431">
            <v>0</v>
          </cell>
          <cell r="G4431">
            <v>0</v>
          </cell>
        </row>
        <row r="4432">
          <cell r="A4432" t="str">
            <v>630E89818</v>
          </cell>
          <cell r="C4432" t="str">
            <v>EACH</v>
          </cell>
          <cell r="D4432" t="str">
            <v>REMOVAL OF WOOD POLE AND DELIVERY</v>
          </cell>
          <cell r="F4432">
            <v>0</v>
          </cell>
          <cell r="G4432">
            <v>0</v>
          </cell>
        </row>
        <row r="4433">
          <cell r="A4433" t="str">
            <v>630E89820</v>
          </cell>
          <cell r="C4433" t="str">
            <v>EACH</v>
          </cell>
          <cell r="D4433" t="str">
            <v>REMOVAL OF OVERHEAD SIGN SUPPORT AND DELIVERY</v>
          </cell>
          <cell r="F4433">
            <v>0</v>
          </cell>
          <cell r="G4433">
            <v>0</v>
          </cell>
        </row>
        <row r="4434">
          <cell r="A4434" t="str">
            <v>630E89821</v>
          </cell>
          <cell r="C4434" t="str">
            <v>EACH</v>
          </cell>
          <cell r="D4434" t="str">
            <v>REMOVAL OF OVERHEAD SIGN SUPPORT AND DELIVERY, AS PER PLAN</v>
          </cell>
          <cell r="F4434">
            <v>0</v>
          </cell>
          <cell r="G4434">
            <v>0</v>
          </cell>
        </row>
        <row r="4435">
          <cell r="A4435" t="str">
            <v>630E89822</v>
          </cell>
          <cell r="C4435" t="str">
            <v>EACH</v>
          </cell>
          <cell r="D4435" t="str">
            <v>REMOVAL OF OVERHEAD SIGN SUPPORT AND DELIVERY, TYPE TC-16.20</v>
          </cell>
          <cell r="F4435">
            <v>0</v>
          </cell>
          <cell r="G4435">
            <v>0</v>
          </cell>
        </row>
        <row r="4436">
          <cell r="A4436" t="str">
            <v>630E89823</v>
          </cell>
          <cell r="C4436" t="str">
            <v>EACH</v>
          </cell>
          <cell r="D4436" t="str">
            <v>REMOVAL OF OVERHEAD SIGN SUPPORT AND DELIVERY, TYPE TC-16.20, AS PER PLAN</v>
          </cell>
          <cell r="F4436">
            <v>0</v>
          </cell>
          <cell r="G4436">
            <v>0</v>
          </cell>
        </row>
        <row r="4437">
          <cell r="A4437" t="str">
            <v>630E89824</v>
          </cell>
          <cell r="C4437" t="str">
            <v>EACH</v>
          </cell>
          <cell r="D4437" t="str">
            <v>REMOVAL OF OVERHEAD SIGN SUPPORT AND DELIVERY, TYPE TC-12.30</v>
          </cell>
          <cell r="F4437">
            <v>0</v>
          </cell>
          <cell r="G4437">
            <v>0</v>
          </cell>
        </row>
        <row r="4438">
          <cell r="A4438" t="str">
            <v>630E89825</v>
          </cell>
          <cell r="C4438" t="str">
            <v>EACH</v>
          </cell>
          <cell r="D4438" t="str">
            <v>REMOVAL OF OVERHEAD SIGN SUPPORT AND DELIVERY, TYPE TC-12.30, AS PER PLAN</v>
          </cell>
          <cell r="F4438">
            <v>0</v>
          </cell>
          <cell r="G4438">
            <v>0</v>
          </cell>
        </row>
        <row r="4439">
          <cell r="A4439" t="str">
            <v>630E89830</v>
          </cell>
          <cell r="C4439" t="str">
            <v>EACH</v>
          </cell>
          <cell r="D4439" t="str">
            <v>REMOVAL OF OVERHEAD SIGN SUPPORT AND DELIVERY, TYPE TC-9.30</v>
          </cell>
          <cell r="F4439">
            <v>0</v>
          </cell>
          <cell r="G4439">
            <v>0</v>
          </cell>
        </row>
        <row r="4440">
          <cell r="A4440" t="str">
            <v>630E89831</v>
          </cell>
          <cell r="C4440" t="str">
            <v>EACH</v>
          </cell>
          <cell r="D4440" t="str">
            <v>REMOVAL OF OVERHEAD SIGN SUPPORT AND DELIVERY, TYPE TC-9.30, AS PER PLAN</v>
          </cell>
          <cell r="F4440">
            <v>0</v>
          </cell>
          <cell r="G4440">
            <v>0</v>
          </cell>
        </row>
        <row r="4441">
          <cell r="A4441" t="str">
            <v>630E89832</v>
          </cell>
          <cell r="C4441" t="str">
            <v>EACH</v>
          </cell>
          <cell r="D4441" t="str">
            <v>REMOVAL OF OVERHEAD SIGN SUPPORT AND DELIVERY, TYPE TC-9.10</v>
          </cell>
          <cell r="F4441">
            <v>0</v>
          </cell>
          <cell r="G4441">
            <v>0</v>
          </cell>
        </row>
        <row r="4442">
          <cell r="A4442" t="str">
            <v>630E89833</v>
          </cell>
          <cell r="C4442" t="str">
            <v>EACH</v>
          </cell>
          <cell r="D4442" t="str">
            <v>REMOVAL OF OVERHEAD SIGN SUPPORT AND DELIVERY, TYPE TC-9.10, AS PER PLAN</v>
          </cell>
          <cell r="F4442">
            <v>0</v>
          </cell>
          <cell r="G4442">
            <v>0</v>
          </cell>
        </row>
        <row r="4443">
          <cell r="A4443" t="str">
            <v>630E89834</v>
          </cell>
          <cell r="C4443" t="str">
            <v>EACH</v>
          </cell>
          <cell r="D4443" t="str">
            <v>REMOVAL OF OVERHEAD SIGN SUPPORT AND DELIVERY, TYPE TC-7.65</v>
          </cell>
          <cell r="F4443">
            <v>0</v>
          </cell>
          <cell r="G4443">
            <v>0</v>
          </cell>
        </row>
        <row r="4444">
          <cell r="A4444" t="str">
            <v>630E89835</v>
          </cell>
          <cell r="C4444" t="str">
            <v>EACH</v>
          </cell>
          <cell r="D4444" t="str">
            <v>REMOVAL OF OVERHEAD SIGN SUPPORT AND DELIVERY, TYPE TC-7.65, AS PER PLAN</v>
          </cell>
          <cell r="F4444">
            <v>0</v>
          </cell>
          <cell r="G4444">
            <v>0</v>
          </cell>
        </row>
        <row r="4445">
          <cell r="A4445" t="str">
            <v>630E89840</v>
          </cell>
          <cell r="C4445" t="str">
            <v>EACH</v>
          </cell>
          <cell r="D4445" t="str">
            <v>REMOVAL OF OVERHEAD SIGN SUPPORT AND DELIVERY, TYPE TC-15.115</v>
          </cell>
          <cell r="F4445">
            <v>0</v>
          </cell>
          <cell r="G4445">
            <v>0</v>
          </cell>
        </row>
        <row r="4446">
          <cell r="A4446" t="str">
            <v>630E89841</v>
          </cell>
          <cell r="C4446" t="str">
            <v>EACH</v>
          </cell>
          <cell r="D4446" t="str">
            <v>REMOVAL OF OVERHEAD SIGN SUPPORT AND DELIVERY, TYPE TC-15.115, AS PER PLAN</v>
          </cell>
          <cell r="F4446">
            <v>0</v>
          </cell>
          <cell r="G4446">
            <v>0</v>
          </cell>
        </row>
        <row r="4447">
          <cell r="A4447" t="str">
            <v>630E89842</v>
          </cell>
          <cell r="C4447" t="str">
            <v>EACH</v>
          </cell>
          <cell r="D4447" t="str">
            <v>REMOVAL OF OVERHEAD SIGN SUPPORT AND DELIVERY, TYPE TC-18.24</v>
          </cell>
          <cell r="F4447">
            <v>0</v>
          </cell>
          <cell r="G4447">
            <v>0</v>
          </cell>
        </row>
        <row r="4448">
          <cell r="A4448" t="str">
            <v>630E89843</v>
          </cell>
          <cell r="C4448" t="str">
            <v>EACH</v>
          </cell>
          <cell r="D4448" t="str">
            <v>REMOVAL OF OVERHEAD SIGN SUPPORT AND DELIVERY, TYPE TC-18.24, AS PER PLAN</v>
          </cell>
          <cell r="F4448">
            <v>0</v>
          </cell>
          <cell r="G4448">
            <v>0</v>
          </cell>
        </row>
        <row r="4449">
          <cell r="A4449" t="str">
            <v>630E89850</v>
          </cell>
          <cell r="B4449">
            <v>0</v>
          </cell>
          <cell r="C4449" t="str">
            <v>EACH</v>
          </cell>
          <cell r="D4449" t="str">
            <v>LOOP DETECTOR TIE IN</v>
          </cell>
          <cell r="F4449">
            <v>0</v>
          </cell>
          <cell r="G4449">
            <v>0</v>
          </cell>
        </row>
        <row r="4450">
          <cell r="A4450" t="str">
            <v>630E89851</v>
          </cell>
          <cell r="B4450">
            <v>0</v>
          </cell>
          <cell r="C4450" t="str">
            <v>EACH</v>
          </cell>
          <cell r="D4450" t="str">
            <v>LOOP DETECTOR TIE IN, AS PER PLAN</v>
          </cell>
          <cell r="F4450">
            <v>0</v>
          </cell>
          <cell r="G4450">
            <v>0</v>
          </cell>
        </row>
        <row r="4451">
          <cell r="A4451" t="str">
            <v>630E89852</v>
          </cell>
          <cell r="B4451">
            <v>0</v>
          </cell>
          <cell r="C4451" t="str">
            <v>EACH</v>
          </cell>
          <cell r="D4451" t="str">
            <v>DISCONNECT SWITCH WITH ENCLOSURE</v>
          </cell>
          <cell r="F4451">
            <v>0</v>
          </cell>
          <cell r="G4451">
            <v>0</v>
          </cell>
        </row>
        <row r="4452">
          <cell r="A4452" t="str">
            <v>630E89853</v>
          </cell>
          <cell r="B4452">
            <v>0</v>
          </cell>
          <cell r="C4452" t="str">
            <v>EACH</v>
          </cell>
          <cell r="D4452" t="str">
            <v>DISCONNECT SWITCH WITH ENCLOSURE, AS PER PLAN</v>
          </cell>
          <cell r="F4452">
            <v>0</v>
          </cell>
          <cell r="G4452">
            <v>0</v>
          </cell>
        </row>
        <row r="4453">
          <cell r="A4453" t="str">
            <v>630E89894</v>
          </cell>
          <cell r="C4453" t="str">
            <v>EACH</v>
          </cell>
          <cell r="D4453" t="str">
            <v>REMOVAL OF TEMPORARY OVERLAY SIGN AND DISPOSAL</v>
          </cell>
          <cell r="F4453">
            <v>0</v>
          </cell>
          <cell r="G4453">
            <v>0</v>
          </cell>
        </row>
        <row r="4454">
          <cell r="A4454" t="str">
            <v>630E89896</v>
          </cell>
          <cell r="C4454" t="str">
            <v>EACH</v>
          </cell>
          <cell r="D4454" t="str">
            <v>REMOVAL OF TEMPORARY OVERLAY SIGN AND REERECTION</v>
          </cell>
          <cell r="F4454">
            <v>0</v>
          </cell>
          <cell r="G4454">
            <v>0</v>
          </cell>
        </row>
        <row r="4455">
          <cell r="A4455" t="str">
            <v>630E89898</v>
          </cell>
          <cell r="C4455" t="str">
            <v>EACH</v>
          </cell>
          <cell r="D4455" t="str">
            <v>REMOVAL OF TEMPORARY OVERLAY SIGN AND STORAGE</v>
          </cell>
          <cell r="F4455">
            <v>0</v>
          </cell>
          <cell r="G4455">
            <v>0</v>
          </cell>
        </row>
        <row r="4456">
          <cell r="A4456" t="str">
            <v>630E89900</v>
          </cell>
          <cell r="C4456" t="str">
            <v>EACH</v>
          </cell>
          <cell r="D4456" t="str">
            <v>REMOVAL OF OVERLAY SIGN</v>
          </cell>
          <cell r="F4456">
            <v>0</v>
          </cell>
          <cell r="G4456">
            <v>0</v>
          </cell>
        </row>
        <row r="4457">
          <cell r="A4457" t="str">
            <v>630E89901</v>
          </cell>
          <cell r="C4457" t="str">
            <v>EACH</v>
          </cell>
          <cell r="D4457" t="str">
            <v>REMOVAL OF OVERLAY SIGN, AS PER PLAN</v>
          </cell>
          <cell r="F4457">
            <v>0</v>
          </cell>
          <cell r="G4457">
            <v>0</v>
          </cell>
        </row>
        <row r="4458">
          <cell r="A4458" t="str">
            <v>630E89902</v>
          </cell>
          <cell r="C4458" t="str">
            <v>EACH</v>
          </cell>
          <cell r="D4458" t="str">
            <v>REMOVAL OF MISCELLANEOUS TRAFFIC CONTROL ITEM</v>
          </cell>
          <cell r="F4458">
            <v>1</v>
          </cell>
          <cell r="G4458">
            <v>0</v>
          </cell>
        </row>
        <row r="4459">
          <cell r="A4459" t="str">
            <v>630E91000</v>
          </cell>
          <cell r="C4459" t="str">
            <v>EACH</v>
          </cell>
          <cell r="D4459" t="str">
            <v>TRANSPORTATION OF STORED SIGN, FLAT SHEET</v>
          </cell>
          <cell r="F4459">
            <v>0</v>
          </cell>
          <cell r="G4459">
            <v>0</v>
          </cell>
        </row>
        <row r="4460">
          <cell r="A4460" t="str">
            <v>630E91010</v>
          </cell>
          <cell r="C4460" t="str">
            <v>EACH</v>
          </cell>
          <cell r="D4460" t="str">
            <v>TRANSPORTATION OF STORED SIGN, EXTRUSHEET</v>
          </cell>
          <cell r="F4460">
            <v>0</v>
          </cell>
          <cell r="G4460">
            <v>0</v>
          </cell>
        </row>
        <row r="4461">
          <cell r="A4461" t="str">
            <v>630E95000</v>
          </cell>
          <cell r="C4461" t="str">
            <v>LS</v>
          </cell>
          <cell r="D4461" t="str">
            <v>SIGNING, MISC.:</v>
          </cell>
          <cell r="F4461">
            <v>1</v>
          </cell>
          <cell r="G4461">
            <v>0</v>
          </cell>
        </row>
        <row r="4462">
          <cell r="A4462" t="str">
            <v>630E97700</v>
          </cell>
          <cell r="C4462" t="str">
            <v>EACH</v>
          </cell>
          <cell r="D4462" t="str">
            <v>SIGNING, MISC.:</v>
          </cell>
          <cell r="F4462">
            <v>1</v>
          </cell>
          <cell r="G4462">
            <v>0</v>
          </cell>
        </row>
        <row r="4463">
          <cell r="A4463" t="str">
            <v>630E97800</v>
          </cell>
          <cell r="C4463" t="str">
            <v>SF</v>
          </cell>
          <cell r="D4463" t="str">
            <v>SIGNING, MISC.:</v>
          </cell>
          <cell r="F4463">
            <v>1</v>
          </cell>
          <cell r="G4463">
            <v>0</v>
          </cell>
        </row>
        <row r="4464">
          <cell r="A4464" t="str">
            <v>630E97900</v>
          </cell>
          <cell r="C4464" t="str">
            <v>FT</v>
          </cell>
          <cell r="D4464" t="str">
            <v>SIGNING, MISC.:</v>
          </cell>
          <cell r="F4464">
            <v>1</v>
          </cell>
          <cell r="G4464">
            <v>0</v>
          </cell>
        </row>
        <row r="4465">
          <cell r="A4465" t="str">
            <v>630E98000</v>
          </cell>
          <cell r="C4465" t="str">
            <v>CY</v>
          </cell>
          <cell r="D4465" t="str">
            <v>SIGNING, MISC.:</v>
          </cell>
          <cell r="F4465">
            <v>1</v>
          </cell>
          <cell r="G4465">
            <v>1</v>
          </cell>
        </row>
        <row r="4466">
          <cell r="A4466" t="str">
            <v>630E98100</v>
          </cell>
          <cell r="C4466" t="str">
            <v>SY</v>
          </cell>
          <cell r="D4466" t="str">
            <v>SIGNING, MISC.:</v>
          </cell>
          <cell r="F4466">
            <v>1</v>
          </cell>
          <cell r="G4466">
            <v>0</v>
          </cell>
        </row>
        <row r="4467">
          <cell r="A4467" t="str">
            <v>630E99000</v>
          </cell>
          <cell r="B4467" t="str">
            <v>Y</v>
          </cell>
          <cell r="C4467" t="str">
            <v>FT</v>
          </cell>
          <cell r="D4467" t="str">
            <v>TETHER WIRE, WITH ACCESSORIES, AS PER PLAN</v>
          </cell>
          <cell r="F4467">
            <v>0</v>
          </cell>
          <cell r="G4467">
            <v>0</v>
          </cell>
        </row>
        <row r="4468">
          <cell r="A4468" t="str">
            <v>631E84000</v>
          </cell>
          <cell r="C4468" t="str">
            <v>EACH</v>
          </cell>
          <cell r="D4468" t="str">
            <v>SIGN SERVICE</v>
          </cell>
          <cell r="F4468">
            <v>0</v>
          </cell>
          <cell r="G4468">
            <v>0</v>
          </cell>
        </row>
        <row r="4469">
          <cell r="A4469" t="str">
            <v>631E84001</v>
          </cell>
          <cell r="C4469" t="str">
            <v>EACH</v>
          </cell>
          <cell r="D4469" t="str">
            <v>SIGN SERVICE, AS PER PLAN</v>
          </cell>
          <cell r="F4469">
            <v>0</v>
          </cell>
          <cell r="G4469">
            <v>0</v>
          </cell>
        </row>
        <row r="4470">
          <cell r="A4470" t="str">
            <v>631E84300</v>
          </cell>
          <cell r="C4470" t="str">
            <v>EACH</v>
          </cell>
          <cell r="D4470" t="str">
            <v>SIGN WIRED</v>
          </cell>
          <cell r="F4470">
            <v>0</v>
          </cell>
          <cell r="G4470">
            <v>0</v>
          </cell>
        </row>
        <row r="4471">
          <cell r="A4471" t="str">
            <v>631E84301</v>
          </cell>
          <cell r="C4471" t="str">
            <v>EACH</v>
          </cell>
          <cell r="D4471" t="str">
            <v>SIGN WIRED, AS PER PLAN</v>
          </cell>
          <cell r="F4471">
            <v>0</v>
          </cell>
          <cell r="G4471">
            <v>0</v>
          </cell>
        </row>
        <row r="4472">
          <cell r="A4472" t="str">
            <v>631E84400</v>
          </cell>
          <cell r="C4472" t="str">
            <v>EACH</v>
          </cell>
          <cell r="D4472" t="str">
            <v>SIGN WIRED, OVERPASS STRUCTURE</v>
          </cell>
          <cell r="F4472">
            <v>0</v>
          </cell>
          <cell r="G4472">
            <v>0</v>
          </cell>
        </row>
        <row r="4473">
          <cell r="A4473" t="str">
            <v>631E84401</v>
          </cell>
          <cell r="C4473" t="str">
            <v>EACH</v>
          </cell>
          <cell r="D4473" t="str">
            <v>SIGN WIRED, OVERPASS STRUCTURE, AS PER PLAN</v>
          </cell>
          <cell r="F4473">
            <v>0</v>
          </cell>
          <cell r="G4473">
            <v>0</v>
          </cell>
        </row>
        <row r="4474">
          <cell r="A4474" t="str">
            <v>631E85000</v>
          </cell>
          <cell r="C4474" t="str">
            <v>EACH</v>
          </cell>
          <cell r="D4474" t="str">
            <v>DISCONNECT SWITCH, 30 AMP</v>
          </cell>
          <cell r="F4474">
            <v>0</v>
          </cell>
          <cell r="G4474">
            <v>0</v>
          </cell>
        </row>
        <row r="4475">
          <cell r="A4475" t="str">
            <v>631E85010</v>
          </cell>
          <cell r="C4475" t="str">
            <v>EACH</v>
          </cell>
          <cell r="D4475" t="str">
            <v>DISCONNECT SWITCH, 60 AMP</v>
          </cell>
          <cell r="F4475">
            <v>0</v>
          </cell>
          <cell r="G4475">
            <v>0</v>
          </cell>
        </row>
        <row r="4476">
          <cell r="A4476" t="str">
            <v>631E85030</v>
          </cell>
          <cell r="C4476" t="str">
            <v>EACH</v>
          </cell>
          <cell r="D4476" t="str">
            <v>DISCONNECT SWITCH, 100 AMP</v>
          </cell>
          <cell r="F4476">
            <v>0</v>
          </cell>
          <cell r="G4476">
            <v>0</v>
          </cell>
        </row>
        <row r="4477">
          <cell r="A4477" t="str">
            <v>631E85100</v>
          </cell>
          <cell r="C4477" t="str">
            <v>EACH</v>
          </cell>
          <cell r="D4477" t="str">
            <v>DISCONNECT SWITCH WITH ENCLOSURE, TYPE X</v>
          </cell>
          <cell r="F4477">
            <v>0</v>
          </cell>
          <cell r="G4477">
            <v>0</v>
          </cell>
        </row>
        <row r="4478">
          <cell r="A4478" t="str">
            <v>631E85101</v>
          </cell>
          <cell r="C4478" t="str">
            <v>EACH</v>
          </cell>
          <cell r="D4478" t="str">
            <v>DISCONNECT SWITCH WITH ENCLOSURE, TYPE X, AS PER PLAN</v>
          </cell>
          <cell r="F4478">
            <v>0</v>
          </cell>
          <cell r="G4478">
            <v>0</v>
          </cell>
        </row>
        <row r="4479">
          <cell r="A4479" t="str">
            <v>631E85200</v>
          </cell>
          <cell r="C4479" t="str">
            <v>EACH</v>
          </cell>
          <cell r="D4479" t="str">
            <v>DISCONNECT SWITCH WITH ENCLOSURE, TYPE Y</v>
          </cell>
          <cell r="F4479">
            <v>0</v>
          </cell>
          <cell r="G4479">
            <v>0</v>
          </cell>
        </row>
        <row r="4480">
          <cell r="A4480" t="str">
            <v>631E85300</v>
          </cell>
          <cell r="C4480" t="str">
            <v>EACH</v>
          </cell>
          <cell r="D4480" t="str">
            <v>DISCONNECT SWITCH WITH ENCLOSURE, TYPE Z</v>
          </cell>
          <cell r="F4480">
            <v>0</v>
          </cell>
          <cell r="G4480">
            <v>0</v>
          </cell>
        </row>
        <row r="4481">
          <cell r="A4481" t="str">
            <v>631E85302</v>
          </cell>
          <cell r="C4481" t="str">
            <v>EACH</v>
          </cell>
          <cell r="D4481" t="str">
            <v>DISCONNECT SWITCH WITH ENCLOSURE, 30 AMP</v>
          </cell>
          <cell r="F4481">
            <v>0</v>
          </cell>
          <cell r="G4481">
            <v>0</v>
          </cell>
        </row>
        <row r="4482">
          <cell r="A4482" t="str">
            <v>631E85304</v>
          </cell>
          <cell r="C4482" t="str">
            <v>EACH</v>
          </cell>
          <cell r="D4482" t="str">
            <v>DISCONNECT SWITCH WITH ENCLOSURE, 15 AMP</v>
          </cell>
          <cell r="F4482">
            <v>0</v>
          </cell>
          <cell r="G4482">
            <v>0</v>
          </cell>
        </row>
        <row r="4483">
          <cell r="A4483" t="str">
            <v>631E85500</v>
          </cell>
          <cell r="C4483" t="str">
            <v>EACH</v>
          </cell>
          <cell r="D4483" t="str">
            <v>SWITCH ENCLOSURE MOUNTING BRACKET ASSEMBLY</v>
          </cell>
          <cell r="F4483">
            <v>0</v>
          </cell>
          <cell r="G4483">
            <v>0</v>
          </cell>
        </row>
        <row r="4484">
          <cell r="A4484" t="str">
            <v>631E85501</v>
          </cell>
          <cell r="C4484" t="str">
            <v>EACH</v>
          </cell>
          <cell r="D4484" t="str">
            <v>SWITCH ENCLOSURE MOUNTING BRACKET ASSEMBLY, AS PER PLAN</v>
          </cell>
          <cell r="F4484">
            <v>0</v>
          </cell>
          <cell r="G4484">
            <v>0</v>
          </cell>
        </row>
        <row r="4485">
          <cell r="A4485" t="str">
            <v>631E86900</v>
          </cell>
          <cell r="C4485" t="str">
            <v>EACH</v>
          </cell>
          <cell r="D4485" t="str">
            <v>BALLAST, TYPE CMRI-100-120</v>
          </cell>
          <cell r="F4485">
            <v>0</v>
          </cell>
          <cell r="G4485">
            <v>0</v>
          </cell>
        </row>
        <row r="4486">
          <cell r="A4486" t="str">
            <v>631E87010</v>
          </cell>
          <cell r="C4486" t="str">
            <v>EACH</v>
          </cell>
          <cell r="D4486" t="str">
            <v>BALLAST, TYPE CMRI-175-240</v>
          </cell>
          <cell r="F4486">
            <v>0</v>
          </cell>
          <cell r="G4486">
            <v>0</v>
          </cell>
        </row>
        <row r="4487">
          <cell r="A4487" t="str">
            <v>631E87102</v>
          </cell>
          <cell r="B4487">
            <v>0</v>
          </cell>
          <cell r="C4487" t="str">
            <v>FT</v>
          </cell>
          <cell r="D4487" t="str">
            <v>SIGNAL CABLE, 10 CONDUCTOR, NO. 14 AWG, AS PER PLAN</v>
          </cell>
          <cell r="F4487">
            <v>0</v>
          </cell>
          <cell r="G4487">
            <v>0</v>
          </cell>
        </row>
        <row r="4488">
          <cell r="A4488" t="str">
            <v>631E87150</v>
          </cell>
          <cell r="B4488">
            <v>0</v>
          </cell>
          <cell r="C4488" t="str">
            <v>FT</v>
          </cell>
          <cell r="D4488" t="str">
            <v>SIGNAL CABLE, 11 CONDUCTOR, NO. 14 AWG</v>
          </cell>
          <cell r="F4488">
            <v>0</v>
          </cell>
          <cell r="G4488">
            <v>0</v>
          </cell>
        </row>
        <row r="4489">
          <cell r="A4489" t="str">
            <v>631E87202</v>
          </cell>
          <cell r="B4489">
            <v>0</v>
          </cell>
          <cell r="C4489" t="str">
            <v>FT</v>
          </cell>
          <cell r="D4489" t="str">
            <v>SIGNAL CABLE, 11 CONDUCTOR, NO. 14 AWG, AS PER PLAN</v>
          </cell>
          <cell r="F4489">
            <v>0</v>
          </cell>
          <cell r="G4489">
            <v>0</v>
          </cell>
        </row>
        <row r="4490">
          <cell r="A4490" t="str">
            <v>631E87250</v>
          </cell>
          <cell r="B4490">
            <v>0</v>
          </cell>
          <cell r="C4490" t="str">
            <v>FT</v>
          </cell>
          <cell r="D4490" t="str">
            <v>SIGNAL CABLE, 12 CONDUCTOR, NO. 14 AWG</v>
          </cell>
          <cell r="F4490">
            <v>0</v>
          </cell>
          <cell r="G4490">
            <v>0</v>
          </cell>
        </row>
        <row r="4491">
          <cell r="A4491" t="str">
            <v>631E87270</v>
          </cell>
          <cell r="C4491" t="str">
            <v>EACH</v>
          </cell>
          <cell r="D4491" t="str">
            <v>BALLAST, TYPE CMRI-250-240</v>
          </cell>
          <cell r="F4491">
            <v>0</v>
          </cell>
          <cell r="G4491">
            <v>0</v>
          </cell>
        </row>
        <row r="4492">
          <cell r="A4492" t="str">
            <v>631E87302</v>
          </cell>
          <cell r="C4492" t="str">
            <v>EACH</v>
          </cell>
          <cell r="D4492" t="str">
            <v>BALLAST, TYPE CMRI-250-480</v>
          </cell>
          <cell r="F4492">
            <v>0</v>
          </cell>
          <cell r="G4492">
            <v>0</v>
          </cell>
        </row>
        <row r="4493">
          <cell r="A4493" t="str">
            <v>631E87400</v>
          </cell>
          <cell r="C4493" t="str">
            <v>EACH</v>
          </cell>
          <cell r="D4493" t="str">
            <v>BALLAST, MISC.:</v>
          </cell>
          <cell r="F4493">
            <v>1</v>
          </cell>
          <cell r="G4493">
            <v>0</v>
          </cell>
        </row>
        <row r="4494">
          <cell r="A4494" t="str">
            <v>631E88000</v>
          </cell>
          <cell r="C4494" t="str">
            <v>EACH</v>
          </cell>
          <cell r="D4494" t="str">
            <v>PHOTOELECTRIC CONTROL</v>
          </cell>
          <cell r="F4494">
            <v>0</v>
          </cell>
          <cell r="G4494">
            <v>0</v>
          </cell>
        </row>
        <row r="4495">
          <cell r="A4495" t="str">
            <v>631E88001</v>
          </cell>
          <cell r="C4495" t="str">
            <v>EACH</v>
          </cell>
          <cell r="D4495" t="str">
            <v>PHOTOELECTRIC CONTROL, AS PER PLAN</v>
          </cell>
          <cell r="F4495">
            <v>0</v>
          </cell>
          <cell r="G4495">
            <v>0</v>
          </cell>
        </row>
        <row r="4496">
          <cell r="A4496" t="str">
            <v>631E89100</v>
          </cell>
          <cell r="C4496" t="str">
            <v>EACH</v>
          </cell>
          <cell r="D4496" t="str">
            <v>LUMINAIRE, TYPE TC-31.21, WITH 100 WATT LAMP</v>
          </cell>
          <cell r="F4496">
            <v>0</v>
          </cell>
          <cell r="G4496">
            <v>0</v>
          </cell>
        </row>
        <row r="4497">
          <cell r="A4497" t="str">
            <v>631E89101</v>
          </cell>
          <cell r="C4497" t="str">
            <v>EACH</v>
          </cell>
          <cell r="D4497" t="str">
            <v>LUMINAIRE, TYPE TC-31.21, WITH 100 WATT LAMP, AS PER PLAN</v>
          </cell>
          <cell r="F4497">
            <v>0</v>
          </cell>
          <cell r="G4497">
            <v>0</v>
          </cell>
        </row>
        <row r="4498">
          <cell r="A4498" t="str">
            <v>631E89200</v>
          </cell>
          <cell r="C4498" t="str">
            <v>EACH</v>
          </cell>
          <cell r="D4498" t="str">
            <v>LUMINAIRE, TYPE TC-31.21, WITH 175 WATT LAMP</v>
          </cell>
          <cell r="F4498">
            <v>0</v>
          </cell>
          <cell r="G4498">
            <v>0</v>
          </cell>
        </row>
        <row r="4499">
          <cell r="A4499" t="str">
            <v>631E89201</v>
          </cell>
          <cell r="C4499" t="str">
            <v>EACH</v>
          </cell>
          <cell r="D4499" t="str">
            <v>LUMINAIRE, TYPE TC-31.21, WITH 175 WATT LAMP, AS PER PLAN</v>
          </cell>
          <cell r="F4499">
            <v>0</v>
          </cell>
          <cell r="G4499">
            <v>0</v>
          </cell>
        </row>
        <row r="4500">
          <cell r="A4500" t="str">
            <v>631E89300</v>
          </cell>
          <cell r="C4500" t="str">
            <v>EACH</v>
          </cell>
          <cell r="D4500" t="str">
            <v>LUMINAIRE, TYPE TC-31.21, WITH 250 WATT LAMP</v>
          </cell>
          <cell r="F4500">
            <v>0</v>
          </cell>
          <cell r="G4500">
            <v>0</v>
          </cell>
        </row>
        <row r="4501">
          <cell r="A4501" t="str">
            <v>631E89301</v>
          </cell>
          <cell r="C4501" t="str">
            <v>EACH</v>
          </cell>
          <cell r="D4501" t="str">
            <v>LUMINAIRE, TYPE TC-31.21, WITH 250 WATT LAMP, AS PER PLAN</v>
          </cell>
          <cell r="F4501">
            <v>0</v>
          </cell>
          <cell r="G4501">
            <v>0</v>
          </cell>
        </row>
        <row r="4502">
          <cell r="A4502" t="str">
            <v>631E89500</v>
          </cell>
          <cell r="C4502" t="str">
            <v>EACH</v>
          </cell>
          <cell r="D4502" t="str">
            <v>LUMINAIRE, MISC.:</v>
          </cell>
          <cell r="F4502">
            <v>1</v>
          </cell>
          <cell r="G4502">
            <v>0</v>
          </cell>
        </row>
        <row r="4503">
          <cell r="A4503" t="str">
            <v>631E90100</v>
          </cell>
          <cell r="C4503" t="str">
            <v>EACH</v>
          </cell>
          <cell r="D4503" t="str">
            <v>CHANGEABLE MESSAGE SIGN, LIMITED MESSAGE</v>
          </cell>
          <cell r="F4503">
            <v>0</v>
          </cell>
          <cell r="G4503">
            <v>0</v>
          </cell>
        </row>
        <row r="4504">
          <cell r="A4504" t="str">
            <v>631E90101</v>
          </cell>
          <cell r="C4504" t="str">
            <v>EACH</v>
          </cell>
          <cell r="D4504" t="str">
            <v>CHANGEABLE MESSAGE SIGN, LIMITED MESSAGE, AS PER PLAN</v>
          </cell>
          <cell r="F4504">
            <v>0</v>
          </cell>
          <cell r="G4504">
            <v>0</v>
          </cell>
        </row>
        <row r="4505">
          <cell r="A4505" t="str">
            <v>631E90200</v>
          </cell>
          <cell r="C4505" t="str">
            <v>EACH</v>
          </cell>
          <cell r="D4505" t="str">
            <v>CHANGEABLE MESSAGE SIGN, UNLIMITED MESSAGE</v>
          </cell>
          <cell r="F4505">
            <v>0</v>
          </cell>
          <cell r="G4505">
            <v>0</v>
          </cell>
        </row>
        <row r="4506">
          <cell r="A4506" t="str">
            <v>631E90201</v>
          </cell>
          <cell r="C4506" t="str">
            <v>EACH</v>
          </cell>
          <cell r="D4506" t="str">
            <v>CHANGEABLE MESSAGE SIGN, UNLIMITED MESSAGE, AS PER PLAN</v>
          </cell>
          <cell r="F4506">
            <v>0</v>
          </cell>
          <cell r="G4506">
            <v>0</v>
          </cell>
        </row>
        <row r="4507">
          <cell r="A4507" t="str">
            <v>631E90500</v>
          </cell>
          <cell r="C4507" t="str">
            <v>EACH</v>
          </cell>
          <cell r="D4507" t="str">
            <v>INTERNALLY ILLUMINATED FIXED MESSAGE SIGN</v>
          </cell>
          <cell r="F4507">
            <v>1</v>
          </cell>
          <cell r="G4507">
            <v>0</v>
          </cell>
        </row>
        <row r="4508">
          <cell r="A4508" t="str">
            <v>631E90501</v>
          </cell>
          <cell r="C4508" t="str">
            <v>EACH</v>
          </cell>
          <cell r="D4508" t="str">
            <v>INTERNALLY ILLUMINATED FIXED MESSAGE SIGN, AS PER PLAN</v>
          </cell>
          <cell r="F4508">
            <v>1</v>
          </cell>
          <cell r="G4508">
            <v>0</v>
          </cell>
        </row>
        <row r="4509">
          <cell r="A4509" t="str">
            <v>631E92000</v>
          </cell>
          <cell r="C4509" t="str">
            <v>EACH</v>
          </cell>
          <cell r="D4509" t="str">
            <v>SIGN FLASHER ASSEMBLY</v>
          </cell>
          <cell r="F4509">
            <v>0</v>
          </cell>
          <cell r="G4509">
            <v>0</v>
          </cell>
        </row>
        <row r="4510">
          <cell r="A4510" t="str">
            <v>631E92001</v>
          </cell>
          <cell r="C4510" t="str">
            <v>EACH</v>
          </cell>
          <cell r="D4510" t="str">
            <v>SIGN FLASHER ASSEMBLY, AS PER PLAN</v>
          </cell>
          <cell r="F4510">
            <v>0</v>
          </cell>
          <cell r="G4510">
            <v>0</v>
          </cell>
        </row>
        <row r="4511">
          <cell r="A4511" t="str">
            <v>631E92990</v>
          </cell>
          <cell r="C4511" t="str">
            <v>EACH</v>
          </cell>
          <cell r="D4511" t="str">
            <v>SCHOOL SPEED LIMIT SIGN ASSEMBLY, 24" X 36"</v>
          </cell>
          <cell r="F4511">
            <v>0</v>
          </cell>
          <cell r="G4511">
            <v>0</v>
          </cell>
        </row>
        <row r="4512">
          <cell r="A4512" t="str">
            <v>631E92991</v>
          </cell>
          <cell r="C4512" t="str">
            <v>EACH</v>
          </cell>
          <cell r="D4512" t="str">
            <v>SCHOOL SPEED LIMIT SIGN ASSEMBLY, 24" X 36", AS PER PLAN</v>
          </cell>
          <cell r="F4512">
            <v>0</v>
          </cell>
          <cell r="G4512">
            <v>0</v>
          </cell>
        </row>
        <row r="4513">
          <cell r="A4513" t="str">
            <v>631E93000</v>
          </cell>
          <cell r="C4513" t="str">
            <v>EACH</v>
          </cell>
          <cell r="D4513" t="str">
            <v>SCHOOL SPEED LIMIT SIGN ASSEMBLY, 24" X 48"</v>
          </cell>
          <cell r="F4513">
            <v>0</v>
          </cell>
          <cell r="G4513">
            <v>0</v>
          </cell>
        </row>
        <row r="4514">
          <cell r="A4514" t="str">
            <v>631E93001</v>
          </cell>
          <cell r="C4514" t="str">
            <v>EACH</v>
          </cell>
          <cell r="D4514" t="str">
            <v>SCHOOL SPEED LIMIT SIGN ASSEMBLY, 24" X 48", AS PER PLAN</v>
          </cell>
          <cell r="F4514">
            <v>0</v>
          </cell>
          <cell r="G4514">
            <v>0</v>
          </cell>
        </row>
        <row r="4515">
          <cell r="A4515" t="str">
            <v>631E93010</v>
          </cell>
          <cell r="C4515" t="str">
            <v>EACH</v>
          </cell>
          <cell r="D4515" t="str">
            <v>SCHOOL SPEED LIMIT SIGN ASSEMBLY, 36" X 48"</v>
          </cell>
          <cell r="F4515">
            <v>0</v>
          </cell>
          <cell r="G4515">
            <v>0</v>
          </cell>
        </row>
        <row r="4516">
          <cell r="A4516" t="str">
            <v>631E93100</v>
          </cell>
          <cell r="C4516" t="str">
            <v>EACH</v>
          </cell>
          <cell r="D4516" t="str">
            <v>SCHOOL SPEED LIMIT SIGN ASSEMBLY, 36" X 75"</v>
          </cell>
          <cell r="F4516">
            <v>0</v>
          </cell>
          <cell r="G4516">
            <v>0</v>
          </cell>
        </row>
        <row r="4517">
          <cell r="A4517" t="str">
            <v>631E93110</v>
          </cell>
          <cell r="C4517" t="str">
            <v>EACH</v>
          </cell>
          <cell r="D4517" t="str">
            <v>SCHOOL SPEED LIMIT SIGN ASSEMBLY, 36" X 72"</v>
          </cell>
          <cell r="F4517">
            <v>0</v>
          </cell>
          <cell r="G4517">
            <v>0</v>
          </cell>
        </row>
        <row r="4518">
          <cell r="A4518" t="str">
            <v>631E93111</v>
          </cell>
          <cell r="C4518" t="str">
            <v>EACH</v>
          </cell>
          <cell r="D4518" t="str">
            <v>SCHOOL SPEED LIMIT SIGN ASSEMBLY, 36" X 72", AS PER PLAN</v>
          </cell>
          <cell r="F4518">
            <v>0</v>
          </cell>
          <cell r="G4518">
            <v>0</v>
          </cell>
        </row>
        <row r="4519">
          <cell r="A4519" t="str">
            <v>631E93200</v>
          </cell>
          <cell r="C4519" t="str">
            <v>EACH</v>
          </cell>
          <cell r="D4519" t="str">
            <v>SCHOOL SPEED LIMIT SIGN ASSEMBLY, 48" X 96"</v>
          </cell>
          <cell r="F4519">
            <v>0</v>
          </cell>
          <cell r="G4519">
            <v>0</v>
          </cell>
        </row>
        <row r="4520">
          <cell r="A4520" t="str">
            <v>631E93210</v>
          </cell>
          <cell r="C4520" t="str">
            <v>EACH</v>
          </cell>
          <cell r="D4520" t="str">
            <v>SCHOOL SPEED LIMIT SIGN ASSEMBLY, 60" X 72"</v>
          </cell>
          <cell r="F4520">
            <v>0</v>
          </cell>
          <cell r="G4520">
            <v>0</v>
          </cell>
        </row>
        <row r="4521">
          <cell r="A4521" t="str">
            <v>631E93240</v>
          </cell>
          <cell r="C4521" t="str">
            <v>EACH</v>
          </cell>
          <cell r="D4521" t="str">
            <v>SCHOOL SPEED LIMIT SIGN ASSEMBLY, SOLAR-POWERED</v>
          </cell>
          <cell r="F4521">
            <v>0</v>
          </cell>
          <cell r="G4521">
            <v>0</v>
          </cell>
        </row>
        <row r="4522">
          <cell r="A4522" t="str">
            <v>631E93241</v>
          </cell>
          <cell r="C4522" t="str">
            <v>EACH</v>
          </cell>
          <cell r="D4522" t="str">
            <v>SCHOOL SPEED LIMIT SIGN ASSEMBLY, SOLAR-POWERED, AS PER PLAN</v>
          </cell>
          <cell r="F4522">
            <v>0</v>
          </cell>
          <cell r="G4522">
            <v>0</v>
          </cell>
        </row>
        <row r="4523">
          <cell r="A4523" t="str">
            <v>631E93250</v>
          </cell>
          <cell r="C4523" t="str">
            <v>EACH</v>
          </cell>
          <cell r="D4523" t="str">
            <v>SCHOOL SPEED LIMIT SIGN ASSEMBLY, MISC.:</v>
          </cell>
          <cell r="F4523">
            <v>1</v>
          </cell>
          <cell r="G4523">
            <v>0</v>
          </cell>
        </row>
        <row r="4524">
          <cell r="A4524" t="str">
            <v>631E93300</v>
          </cell>
          <cell r="C4524" t="str">
            <v>EACH</v>
          </cell>
          <cell r="D4524" t="str">
            <v>TIMER WITH ENCLOSURE</v>
          </cell>
          <cell r="F4524">
            <v>0</v>
          </cell>
          <cell r="G4524">
            <v>0</v>
          </cell>
        </row>
        <row r="4525">
          <cell r="A4525" t="str">
            <v>631E93301</v>
          </cell>
          <cell r="C4525" t="str">
            <v>EACH</v>
          </cell>
          <cell r="D4525" t="str">
            <v>TIMER WITH ENCLOSURE, AS PER PLAN</v>
          </cell>
          <cell r="F4525">
            <v>0</v>
          </cell>
          <cell r="G4525">
            <v>0</v>
          </cell>
        </row>
        <row r="4526">
          <cell r="A4526" t="str">
            <v>631E94250</v>
          </cell>
          <cell r="C4526" t="str">
            <v>EACH</v>
          </cell>
          <cell r="D4526" t="str">
            <v>REMOVAL OF LUMINAIRE</v>
          </cell>
          <cell r="F4526">
            <v>0</v>
          </cell>
          <cell r="G4526">
            <v>0</v>
          </cell>
        </row>
        <row r="4527">
          <cell r="A4527" t="str">
            <v>631E94251</v>
          </cell>
          <cell r="C4527" t="str">
            <v>EACH</v>
          </cell>
          <cell r="D4527" t="str">
            <v>REMOVAL OF LUMINAIRE, AS PER PLAN</v>
          </cell>
          <cell r="F4527">
            <v>0</v>
          </cell>
          <cell r="G4527">
            <v>0</v>
          </cell>
        </row>
        <row r="4528">
          <cell r="A4528" t="str">
            <v>631E94350</v>
          </cell>
          <cell r="C4528" t="str">
            <v>EACH</v>
          </cell>
          <cell r="D4528" t="str">
            <v>REMOVAL OF DISCONNECT SWITCH</v>
          </cell>
          <cell r="F4528">
            <v>0</v>
          </cell>
          <cell r="G4528">
            <v>0</v>
          </cell>
        </row>
        <row r="4529">
          <cell r="A4529" t="str">
            <v>631E94406</v>
          </cell>
          <cell r="C4529" t="str">
            <v>EACH</v>
          </cell>
          <cell r="D4529" t="str">
            <v>REMOVAL OF SIGNS WIRED</v>
          </cell>
          <cell r="F4529">
            <v>0</v>
          </cell>
          <cell r="G4529">
            <v>0</v>
          </cell>
        </row>
        <row r="4530">
          <cell r="A4530" t="str">
            <v>631E94450</v>
          </cell>
          <cell r="C4530" t="str">
            <v>EACH</v>
          </cell>
          <cell r="D4530" t="str">
            <v>REMOVAL OF BALLAST</v>
          </cell>
          <cell r="F4530">
            <v>0</v>
          </cell>
          <cell r="G4530">
            <v>0</v>
          </cell>
        </row>
        <row r="4531">
          <cell r="A4531" t="str">
            <v>631E94470</v>
          </cell>
          <cell r="C4531" t="str">
            <v>EACH</v>
          </cell>
          <cell r="D4531" t="str">
            <v>REMOVAL OF SIGN SERVICE</v>
          </cell>
          <cell r="F4531">
            <v>0</v>
          </cell>
          <cell r="G4531">
            <v>0</v>
          </cell>
        </row>
        <row r="4532">
          <cell r="A4532" t="str">
            <v>631E94480</v>
          </cell>
          <cell r="C4532" t="str">
            <v>EACH</v>
          </cell>
          <cell r="D4532" t="str">
            <v>REMOVAL OF PHOTOELECTRIC CONTROL</v>
          </cell>
          <cell r="F4532">
            <v>0</v>
          </cell>
          <cell r="G4532">
            <v>0</v>
          </cell>
        </row>
        <row r="4533">
          <cell r="A4533" t="str">
            <v>631E94490</v>
          </cell>
          <cell r="C4533" t="str">
            <v>EACH</v>
          </cell>
          <cell r="D4533" t="str">
            <v>REMOVAL, MISC.:</v>
          </cell>
          <cell r="F4533">
            <v>1</v>
          </cell>
          <cell r="G4533">
            <v>0</v>
          </cell>
        </row>
        <row r="4534">
          <cell r="A4534" t="str">
            <v>631E94500</v>
          </cell>
          <cell r="C4534" t="str">
            <v>EACH</v>
          </cell>
          <cell r="D4534" t="str">
            <v>PADLOCK</v>
          </cell>
          <cell r="F4534">
            <v>0</v>
          </cell>
          <cell r="G4534">
            <v>0</v>
          </cell>
        </row>
        <row r="4535">
          <cell r="A4535" t="str">
            <v>631E95000</v>
          </cell>
          <cell r="C4535" t="str">
            <v>LS</v>
          </cell>
          <cell r="D4535" t="str">
            <v>SIGN LIGHTING MISC.:</v>
          </cell>
          <cell r="F4535">
            <v>1</v>
          </cell>
          <cell r="G4535">
            <v>0</v>
          </cell>
        </row>
        <row r="4536">
          <cell r="A4536" t="str">
            <v>631E97700</v>
          </cell>
          <cell r="C4536" t="str">
            <v>EACH</v>
          </cell>
          <cell r="D4536" t="str">
            <v>SIGN LIGHTING MISC.:</v>
          </cell>
          <cell r="F4536">
            <v>1</v>
          </cell>
          <cell r="G4536">
            <v>0</v>
          </cell>
        </row>
        <row r="4537">
          <cell r="A4537" t="str">
            <v>631E97800</v>
          </cell>
          <cell r="C4537" t="str">
            <v>FXMT</v>
          </cell>
          <cell r="D4537" t="str">
            <v>SIGN LIGHTING, MISC.:</v>
          </cell>
          <cell r="F4537">
            <v>1</v>
          </cell>
          <cell r="G4537">
            <v>0</v>
          </cell>
        </row>
        <row r="4538">
          <cell r="A4538" t="str">
            <v>631E97900</v>
          </cell>
          <cell r="C4538" t="str">
            <v>FT</v>
          </cell>
          <cell r="D4538" t="str">
            <v>SIGN LIGHTING, MISC.:</v>
          </cell>
          <cell r="F4538">
            <v>1</v>
          </cell>
          <cell r="G4538">
            <v>0</v>
          </cell>
        </row>
        <row r="4539">
          <cell r="A4539" t="str">
            <v>632E03200</v>
          </cell>
          <cell r="C4539" t="str">
            <v>EACH</v>
          </cell>
          <cell r="D4539" t="str">
            <v>VEHICULAR SIGNAL HEAD, OPTICALLY PROGRAMMED, 3 SECTION, 12" LENS, 1-WAY</v>
          </cell>
          <cell r="F4539">
            <v>0</v>
          </cell>
          <cell r="G4539">
            <v>0</v>
          </cell>
        </row>
        <row r="4540">
          <cell r="A4540" t="str">
            <v>632E03201</v>
          </cell>
          <cell r="C4540" t="str">
            <v>EACH</v>
          </cell>
          <cell r="D4540" t="str">
            <v>VEHICULAR SIGNAL HEAD, OPTICALLY PROGRAMMED, 3-SECTION, 12" LENS, 1-WAY, AS PER PLAN</v>
          </cell>
          <cell r="F4540">
            <v>0</v>
          </cell>
          <cell r="G4540">
            <v>0</v>
          </cell>
        </row>
        <row r="4541">
          <cell r="A4541" t="str">
            <v>632E03202</v>
          </cell>
          <cell r="C4541" t="str">
            <v>EACH</v>
          </cell>
          <cell r="D4541" t="str">
            <v>VEHICULAR SIGNAL HEAD, OPTICALLY PROGRAMMED, 4 SECTION, 12" LENS, 1-WAY</v>
          </cell>
          <cell r="F4541">
            <v>0</v>
          </cell>
          <cell r="G4541">
            <v>0</v>
          </cell>
        </row>
        <row r="4542">
          <cell r="A4542" t="str">
            <v>632E03203</v>
          </cell>
          <cell r="C4542" t="str">
            <v>EACH</v>
          </cell>
          <cell r="D4542" t="str">
            <v>VEHICULAR SIGNAL HEAD, OPTICALLY PROGRAMMED, 4 SECTION, 12" LENS, 1-WAY, AS PER PLAN</v>
          </cell>
          <cell r="F4542">
            <v>0</v>
          </cell>
          <cell r="G4542">
            <v>0</v>
          </cell>
        </row>
        <row r="4543">
          <cell r="A4543" t="str">
            <v>632E03204</v>
          </cell>
          <cell r="C4543" t="str">
            <v>EACH</v>
          </cell>
          <cell r="D4543" t="str">
            <v>VEHICULAR SIGNAL HEAD, OPTICALLY PROGRAMMED, 5 SECTION, 12" LENS, 1-WAY</v>
          </cell>
          <cell r="F4543">
            <v>0</v>
          </cell>
          <cell r="G4543">
            <v>0</v>
          </cell>
        </row>
        <row r="4544">
          <cell r="A4544" t="str">
            <v>632E03205</v>
          </cell>
          <cell r="C4544" t="str">
            <v>EACH</v>
          </cell>
          <cell r="D4544" t="str">
            <v>VEHICULAR SIGNAL HEAD, OPTICALLY PROGRAMMED, 5 SECTION, 12" LENS, 1-WAY, AS PER PLAN</v>
          </cell>
          <cell r="F4544">
            <v>0</v>
          </cell>
          <cell r="G4544">
            <v>0</v>
          </cell>
        </row>
        <row r="4545">
          <cell r="A4545" t="str">
            <v>632E03300</v>
          </cell>
          <cell r="C4545" t="str">
            <v>EACH</v>
          </cell>
          <cell r="D4545" t="str">
            <v>VEHICULAR SIGNAL HEAD, OPTICALLY PROGRAMMED, 3 SECTION, 12" LENS, 2-WAY</v>
          </cell>
          <cell r="F4545">
            <v>0</v>
          </cell>
          <cell r="G4545">
            <v>0</v>
          </cell>
        </row>
        <row r="4546">
          <cell r="A4546" t="str">
            <v>632E03301</v>
          </cell>
          <cell r="C4546" t="str">
            <v>EACH</v>
          </cell>
          <cell r="D4546" t="str">
            <v>VEHICULAR SIGNAL HEAD, OPTICALLY PROGRAMMED, 3 SECTION, 12" LENS, 2-WAY, AS PER PLAN</v>
          </cell>
          <cell r="F4546">
            <v>0</v>
          </cell>
          <cell r="G4546">
            <v>0</v>
          </cell>
        </row>
        <row r="4547">
          <cell r="A4547" t="str">
            <v>632E03900</v>
          </cell>
          <cell r="C4547" t="str">
            <v>EACH</v>
          </cell>
          <cell r="D4547" t="str">
            <v>VEHICULAR SIGNAL HEAD, INSTALLATION ONLY</v>
          </cell>
          <cell r="F4547">
            <v>0</v>
          </cell>
          <cell r="G4547">
            <v>0</v>
          </cell>
        </row>
        <row r="4548">
          <cell r="A4548" t="str">
            <v>632E04000</v>
          </cell>
          <cell r="C4548" t="str">
            <v>EACH</v>
          </cell>
          <cell r="D4548" t="str">
            <v>VEHICULAR SIGNAL HEAD, MISC.:</v>
          </cell>
          <cell r="F4548">
            <v>1</v>
          </cell>
          <cell r="G4548">
            <v>0</v>
          </cell>
        </row>
        <row r="4549">
          <cell r="A4549" t="str">
            <v>632E04800</v>
          </cell>
          <cell r="C4549" t="str">
            <v>EACH</v>
          </cell>
          <cell r="D4549" t="str">
            <v>VEHICULAR SIGNAL HEAD, (LED), 1-SECTION, 12" LENS, 1-WAY, ALUMINUM</v>
          </cell>
          <cell r="F4549">
            <v>0</v>
          </cell>
          <cell r="G4549">
            <v>0</v>
          </cell>
        </row>
        <row r="4550">
          <cell r="A4550" t="str">
            <v>632E04801</v>
          </cell>
          <cell r="C4550" t="str">
            <v>EACH</v>
          </cell>
          <cell r="D4550" t="str">
            <v>VEHICULAR SIGNAL HEAD, (LED), 1-SECTION, 12" LENS, 1-WAY, ALUMINUM, AS PER PLAN</v>
          </cell>
          <cell r="F4550">
            <v>0</v>
          </cell>
          <cell r="G4550">
            <v>0</v>
          </cell>
        </row>
        <row r="4551">
          <cell r="A4551" t="str">
            <v>632E04802</v>
          </cell>
          <cell r="C4551" t="str">
            <v>EACH</v>
          </cell>
          <cell r="D4551" t="str">
            <v>VEHICULAR SIGNAL HEAD, (LED), 1-SECTION, 12" LENS, 1-WAY, POLYCARBONATE</v>
          </cell>
          <cell r="F4551">
            <v>0</v>
          </cell>
          <cell r="G4551">
            <v>0</v>
          </cell>
        </row>
        <row r="4552">
          <cell r="A4552" t="str">
            <v>632E04803</v>
          </cell>
          <cell r="C4552" t="str">
            <v>EACH</v>
          </cell>
          <cell r="D4552" t="str">
            <v>VEHICULAR SIGNAL HEAD, (LED), 1-SECTION, 12" LENS, 1-WAY, POLYCARBONATE, AS PER PLAN</v>
          </cell>
          <cell r="F4552">
            <v>0</v>
          </cell>
          <cell r="G4552">
            <v>0</v>
          </cell>
        </row>
        <row r="4553">
          <cell r="A4553" t="str">
            <v>632E04804</v>
          </cell>
          <cell r="C4553" t="str">
            <v>EACH</v>
          </cell>
          <cell r="D4553" t="str">
            <v>VEHICULAR SIGNAL HEAD, (LED), 1-SECTION, 12" LENS, 2-WAY, ALUMINUM</v>
          </cell>
          <cell r="F4553">
            <v>0</v>
          </cell>
          <cell r="G4553">
            <v>0</v>
          </cell>
        </row>
        <row r="4554">
          <cell r="A4554" t="str">
            <v>632E04805</v>
          </cell>
          <cell r="C4554" t="str">
            <v>EACH</v>
          </cell>
          <cell r="D4554" t="str">
            <v>VEHICULAR SIGNAL HEAD, (LED), 1-SECTION, 12" LENS, 2-WAY, ALUMINUM, AS PER PLAN</v>
          </cell>
          <cell r="F4554">
            <v>0</v>
          </cell>
          <cell r="G4554">
            <v>0</v>
          </cell>
        </row>
        <row r="4555">
          <cell r="A4555" t="str">
            <v>632E04810</v>
          </cell>
          <cell r="C4555" t="str">
            <v>EACH</v>
          </cell>
          <cell r="D4555" t="str">
            <v>VEHICULAR SIGNAL HEAD, (LED), 1-SECTION, 12" LENS, 3-WAY, ALUMINUM</v>
          </cell>
          <cell r="F4555">
            <v>0</v>
          </cell>
          <cell r="G4555">
            <v>0</v>
          </cell>
        </row>
        <row r="4556">
          <cell r="A4556" t="str">
            <v>632E04811</v>
          </cell>
          <cell r="C4556" t="str">
            <v>EACH</v>
          </cell>
          <cell r="D4556" t="str">
            <v>VEHICULAR SIGNAL HEAD, (LED), 1-SECTION, 12" LENS, 3-WAY, ALUMINUM, AS PER PLAN</v>
          </cell>
          <cell r="F4556">
            <v>0</v>
          </cell>
          <cell r="G4556">
            <v>0</v>
          </cell>
        </row>
        <row r="4557">
          <cell r="A4557" t="str">
            <v>632E04816</v>
          </cell>
          <cell r="C4557" t="str">
            <v>EACH</v>
          </cell>
          <cell r="D4557" t="str">
            <v>VEHICULAR SIGNAL HEAD, (LED), 1-SECTION, 12" LENS, 4-WAY, ALUMINUM</v>
          </cell>
          <cell r="F4557">
            <v>0</v>
          </cell>
          <cell r="G4557">
            <v>0</v>
          </cell>
        </row>
        <row r="4558">
          <cell r="A4558" t="str">
            <v>632E04817</v>
          </cell>
          <cell r="C4558" t="str">
            <v>EACH</v>
          </cell>
          <cell r="D4558" t="str">
            <v>VEHICULAR SIGNAL HEAD, (LED), 1-SECTION, 12" LENS, 4-WAY, ALUMINUM, AS PER PLAN</v>
          </cell>
          <cell r="F4558">
            <v>0</v>
          </cell>
          <cell r="G4558">
            <v>0</v>
          </cell>
        </row>
        <row r="4559">
          <cell r="A4559" t="str">
            <v>632E04900</v>
          </cell>
          <cell r="C4559" t="str">
            <v>EACH</v>
          </cell>
          <cell r="D4559" t="str">
            <v>VEHICULAR SIGNAL HEAD, (LED), 1-SECTION, 12" LENS, 4-WAY, ALUMINUM</v>
          </cell>
          <cell r="F4559">
            <v>0</v>
          </cell>
          <cell r="G4559">
            <v>0</v>
          </cell>
        </row>
        <row r="4560">
          <cell r="A4560" t="str">
            <v>632E04901</v>
          </cell>
          <cell r="C4560" t="str">
            <v>EACH</v>
          </cell>
          <cell r="D4560" t="str">
            <v>VEHICULAR SIGNAL HEAD, (LED), 1-SECTION, 12" LENS, 4-WAY, ALUMINUM, AS PER PLAN</v>
          </cell>
          <cell r="F4560">
            <v>0</v>
          </cell>
          <cell r="G4560">
            <v>0</v>
          </cell>
        </row>
        <row r="4561">
          <cell r="A4561" t="str">
            <v>632E04905</v>
          </cell>
          <cell r="C4561" t="str">
            <v>EACH</v>
          </cell>
          <cell r="D4561" t="str">
            <v>VEHICULAR SIGNAL HEAD, (LED), 2-SECTION, 12" LENS, 1-WAY, POLYCARBONATE, AS PER PLAN</v>
          </cell>
          <cell r="F4561">
            <v>0</v>
          </cell>
          <cell r="G4561">
            <v>0</v>
          </cell>
        </row>
        <row r="4562">
          <cell r="A4562" t="str">
            <v>632E04910</v>
          </cell>
          <cell r="C4562" t="str">
            <v>EACH</v>
          </cell>
          <cell r="D4562" t="str">
            <v>VEHICULAR SIGNAL HEAD, (LED), 3-SECTION, 12" LENS, 1-WAY, ALUMINUM</v>
          </cell>
          <cell r="F4562">
            <v>0</v>
          </cell>
          <cell r="G4562">
            <v>0</v>
          </cell>
        </row>
        <row r="4563">
          <cell r="A4563" t="str">
            <v>632E04911</v>
          </cell>
          <cell r="C4563" t="str">
            <v>EACH</v>
          </cell>
          <cell r="D4563" t="str">
            <v>VEHICULAR SIGNAL HEAD, (LED), 3-SECTION, 12" LENS, 1-WAY, ALUMINUM, AS PER PLAN</v>
          </cell>
          <cell r="F4563">
            <v>0</v>
          </cell>
          <cell r="G4563">
            <v>0</v>
          </cell>
        </row>
        <row r="4564">
          <cell r="A4564" t="str">
            <v>632E04916</v>
          </cell>
          <cell r="C4564" t="str">
            <v>EACH</v>
          </cell>
          <cell r="D4564" t="str">
            <v>VEHICULAR SIGNAL HEAD, (LED), 3-SECTION, 12" LENS, 2-WAY, ALUMINUM</v>
          </cell>
          <cell r="F4564">
            <v>0</v>
          </cell>
          <cell r="G4564">
            <v>0</v>
          </cell>
        </row>
        <row r="4565">
          <cell r="A4565" t="str">
            <v>632E04917</v>
          </cell>
          <cell r="C4565" t="str">
            <v>EACH</v>
          </cell>
          <cell r="D4565" t="str">
            <v>VEHICULAR SIGNAL HEAD, (LED), 3-SECTION, 12" LENS, 2-WAY, ALUMINUM, AS PER PLAN</v>
          </cell>
          <cell r="F4565">
            <v>0</v>
          </cell>
          <cell r="G4565" t="str">
            <v>SPECIFY COLOR IF NECESSARY</v>
          </cell>
        </row>
        <row r="4566">
          <cell r="A4566" t="str">
            <v>632E04918</v>
          </cell>
          <cell r="C4566" t="str">
            <v>EACH</v>
          </cell>
          <cell r="D4566" t="str">
            <v>VEHICULAR SIGNAL HEAD, (LED), 3-SECTION, 12" LENS, 3-WAY, ALUMINUM</v>
          </cell>
          <cell r="F4566">
            <v>0</v>
          </cell>
          <cell r="G4566">
            <v>0</v>
          </cell>
        </row>
        <row r="4567">
          <cell r="A4567" t="str">
            <v>632E04919</v>
          </cell>
          <cell r="C4567" t="str">
            <v>EACH</v>
          </cell>
          <cell r="D4567" t="str">
            <v>VEHICULAR SIGNAL HEAD, (LED), 3-SECTION, 12" LENS, 3-WAY, ALUMINUM, AS PER PLAN</v>
          </cell>
          <cell r="F4567">
            <v>0</v>
          </cell>
          <cell r="G4567">
            <v>0</v>
          </cell>
        </row>
        <row r="4568">
          <cell r="A4568" t="str">
            <v>632E05006</v>
          </cell>
          <cell r="C4568" t="str">
            <v>EACH</v>
          </cell>
          <cell r="D4568" t="str">
            <v>VEHICULAR SIGNAL HEAD, (LED), 3-SECTION, 12" LENS, 1-WAY, POLYCARBONATE</v>
          </cell>
          <cell r="F4568">
            <v>0</v>
          </cell>
          <cell r="G4568">
            <v>0</v>
          </cell>
        </row>
        <row r="4569">
          <cell r="A4569" t="str">
            <v>632E05007</v>
          </cell>
          <cell r="C4569" t="str">
            <v>EACH</v>
          </cell>
          <cell r="D4569" t="str">
            <v>VEHICULAR SIGNAL HEAD, (LED), 3-SECTION, 12" LENS, 1-WAY, POLYCARBONATE, AS PER PLAN</v>
          </cell>
          <cell r="F4569">
            <v>0</v>
          </cell>
          <cell r="G4569">
            <v>0</v>
          </cell>
        </row>
        <row r="4570">
          <cell r="A4570" t="str">
            <v>632E05010</v>
          </cell>
          <cell r="C4570" t="str">
            <v>EACH</v>
          </cell>
          <cell r="D4570" t="str">
            <v>VEHICULAR SIGNAL HEAD, (LED), 3-SECTION, 12" LENS, 2-WAY, POLYCARBONATE</v>
          </cell>
          <cell r="F4570">
            <v>0</v>
          </cell>
          <cell r="G4570">
            <v>0</v>
          </cell>
        </row>
        <row r="4571">
          <cell r="A4571" t="str">
            <v>632E05011</v>
          </cell>
          <cell r="C4571" t="str">
            <v>EACH</v>
          </cell>
          <cell r="D4571" t="str">
            <v>VEHICULAR SIGNAL HEAD, (LED), 3-SECTION, 12" LENS, 2-WAY, POLYCARBONATE, AS PER PLAN</v>
          </cell>
          <cell r="F4571">
            <v>0</v>
          </cell>
          <cell r="G4571">
            <v>0</v>
          </cell>
        </row>
        <row r="4572">
          <cell r="A4572" t="str">
            <v>632E05022</v>
          </cell>
          <cell r="C4572" t="str">
            <v>EACH</v>
          </cell>
          <cell r="D4572" t="str">
            <v>VEHICULAR SIGNAL HEAD, (LED), 3-SECTION 12"/5-SECTION 12" LENS, 2-WAY, ALUMINUM</v>
          </cell>
          <cell r="F4572">
            <v>0</v>
          </cell>
          <cell r="G4572">
            <v>0</v>
          </cell>
        </row>
        <row r="4573">
          <cell r="A4573" t="str">
            <v>632E05023</v>
          </cell>
          <cell r="C4573" t="str">
            <v>EACH</v>
          </cell>
          <cell r="D4573" t="str">
            <v>VEHICULAR SIGNAL HEAD, (LED), 3-SECTION 12"/5-SECTION 12" LENS, 2-WAY, ALUMINUM, AS PER PLAN</v>
          </cell>
          <cell r="F4573">
            <v>0</v>
          </cell>
          <cell r="G4573">
            <v>0</v>
          </cell>
        </row>
        <row r="4574">
          <cell r="A4574" t="str">
            <v>632E05050</v>
          </cell>
          <cell r="C4574" t="str">
            <v>EACH</v>
          </cell>
          <cell r="D4574" t="str">
            <v>VEHICULAR SIGNAL HEAD, (LED), 3-SECTION, 12" LENS, 4-WAY, ALUMINUM</v>
          </cell>
          <cell r="F4574">
            <v>0</v>
          </cell>
          <cell r="G4574">
            <v>0</v>
          </cell>
        </row>
        <row r="4575">
          <cell r="A4575" t="str">
            <v>632E05051</v>
          </cell>
          <cell r="C4575" t="str">
            <v>EACH</v>
          </cell>
          <cell r="D4575" t="str">
            <v>VEHICULAR SIGNAL HEAD, (LED), 3-SECTION, 12" LENS, 4-WAY, ALUMINUM, AS PER PLAN</v>
          </cell>
          <cell r="F4575">
            <v>0</v>
          </cell>
          <cell r="G4575">
            <v>0</v>
          </cell>
        </row>
        <row r="4576">
          <cell r="A4576" t="str">
            <v>632E05052</v>
          </cell>
          <cell r="C4576" t="str">
            <v>EACH</v>
          </cell>
          <cell r="D4576" t="str">
            <v>VEHICULAR SIGNAL HEAD, (LED), 3-SECTION, 12" LENS, 4-WAY, POLYCARBONATE</v>
          </cell>
          <cell r="F4576">
            <v>0</v>
          </cell>
          <cell r="G4576">
            <v>0</v>
          </cell>
        </row>
        <row r="4577">
          <cell r="A4577" t="str">
            <v>632E05053</v>
          </cell>
          <cell r="C4577" t="str">
            <v>EACH</v>
          </cell>
          <cell r="D4577" t="str">
            <v>VEHICULAR SIGNAL HEAD, (LED), 3-SECTION, 12" LENS, 4-WAY, POLYCARBONATE, AS PER PLAN</v>
          </cell>
          <cell r="F4577">
            <v>0</v>
          </cell>
          <cell r="G4577" t="str">
            <v>SPECIFY COLOR IF NECESSARY</v>
          </cell>
        </row>
        <row r="4578">
          <cell r="A4578" t="str">
            <v>632E05060</v>
          </cell>
          <cell r="C4578" t="str">
            <v>EACH</v>
          </cell>
          <cell r="D4578" t="str">
            <v>VEHICULAR SIGNAL HEAD, (LED), 4-SECTION, 12" LENS, 1-WAY, ALUMINUM</v>
          </cell>
          <cell r="F4578">
            <v>0</v>
          </cell>
          <cell r="G4578">
            <v>0</v>
          </cell>
        </row>
        <row r="4579">
          <cell r="A4579" t="str">
            <v>632E05061</v>
          </cell>
          <cell r="C4579" t="str">
            <v>EACH</v>
          </cell>
          <cell r="D4579" t="str">
            <v>VEHICULAR SIGNAL HEAD, (LED), 4-SECTION, 12" LENS, 1-WAY, ALUMINUM, AS PER PLAN</v>
          </cell>
          <cell r="F4579">
            <v>0</v>
          </cell>
          <cell r="G4579">
            <v>0</v>
          </cell>
        </row>
        <row r="4580">
          <cell r="A4580" t="str">
            <v>632E05064</v>
          </cell>
          <cell r="C4580" t="str">
            <v>EACH</v>
          </cell>
          <cell r="D4580" t="str">
            <v>VEHICULAR SIGNAL HEAD, (LED), 4-SECTION, 12" LENS, 1-WAY, POLYCARBONATE</v>
          </cell>
          <cell r="F4580">
            <v>0</v>
          </cell>
          <cell r="G4580">
            <v>0</v>
          </cell>
        </row>
        <row r="4581">
          <cell r="A4581" t="str">
            <v>632E05065</v>
          </cell>
          <cell r="C4581" t="str">
            <v>EACH</v>
          </cell>
          <cell r="D4581" t="str">
            <v>VEHICULAR SIGNAL HEAD, (LED), 4-SECTION, 12" LENS, 1-WAY, POLYCARBONATE, AS PER PLAN</v>
          </cell>
          <cell r="F4581">
            <v>0</v>
          </cell>
          <cell r="G4581">
            <v>0</v>
          </cell>
        </row>
        <row r="4582">
          <cell r="A4582" t="str">
            <v>632E05080</v>
          </cell>
          <cell r="C4582" t="str">
            <v>EACH</v>
          </cell>
          <cell r="D4582" t="str">
            <v>VEHICULAR SIGNAL HEAD, (LED), 5-SECTION, 12" LENS, 1-WAY, ALUMINUM</v>
          </cell>
          <cell r="F4582">
            <v>0</v>
          </cell>
          <cell r="G4582">
            <v>0</v>
          </cell>
        </row>
        <row r="4583">
          <cell r="A4583" t="str">
            <v>632E05081</v>
          </cell>
          <cell r="C4583" t="str">
            <v>EACH</v>
          </cell>
          <cell r="D4583" t="str">
            <v>VEHICULAR SIGNAL HEAD, (LED), 5-SECTION, 12" LENS, 1-WAY, ALUMINUM, AS PER PLAN</v>
          </cell>
          <cell r="F4583">
            <v>0</v>
          </cell>
          <cell r="G4583">
            <v>0</v>
          </cell>
        </row>
        <row r="4584">
          <cell r="A4584" t="str">
            <v>632E05086</v>
          </cell>
          <cell r="C4584" t="str">
            <v>EACH</v>
          </cell>
          <cell r="D4584" t="str">
            <v>VEHICULAR SIGNAL HEAD, (LED), 5-SECTION, 12" LENS, 1-WAY, POLYCARBONATE</v>
          </cell>
          <cell r="F4584">
            <v>0</v>
          </cell>
          <cell r="G4584">
            <v>0</v>
          </cell>
        </row>
        <row r="4585">
          <cell r="A4585" t="str">
            <v>632E05087</v>
          </cell>
          <cell r="C4585" t="str">
            <v>EACH</v>
          </cell>
          <cell r="D4585" t="str">
            <v>VEHICULAR SIGNAL HEAD, (LED), 5-SECTION, 12" LENS, 1-WAY, POLYCARBONATE, AS PER PLAN</v>
          </cell>
          <cell r="F4585">
            <v>0</v>
          </cell>
          <cell r="G4585">
            <v>0</v>
          </cell>
        </row>
        <row r="4586">
          <cell r="A4586" t="str">
            <v>632E05100</v>
          </cell>
          <cell r="C4586" t="str">
            <v>EACH</v>
          </cell>
          <cell r="D4586" t="str">
            <v>VEHICULAR SIGNAL HEAD, (LED), 5-SECTION, 12" LENS, 2-WAY, ALUMINUM</v>
          </cell>
          <cell r="F4586">
            <v>0</v>
          </cell>
          <cell r="G4586">
            <v>0</v>
          </cell>
        </row>
        <row r="4587">
          <cell r="A4587" t="str">
            <v>632E05101</v>
          </cell>
          <cell r="C4587" t="str">
            <v>EACH</v>
          </cell>
          <cell r="D4587" t="str">
            <v>VEHICULAR SIGNAL HEAD, (LED), 5-SECTION, 12" LENS, 2-WAY, ALUMINUM, AS PER PLAN</v>
          </cell>
          <cell r="F4587">
            <v>0</v>
          </cell>
          <cell r="G4587">
            <v>0</v>
          </cell>
        </row>
        <row r="4588">
          <cell r="A4588" t="str">
            <v>632E05110</v>
          </cell>
          <cell r="C4588" t="str">
            <v>EACH</v>
          </cell>
          <cell r="D4588" t="str">
            <v>VEHICULAR SIGNAL HEAD, (LED), 5-SECTION, 12" LENS, 2-WAY, POLYCARBONATE</v>
          </cell>
          <cell r="F4588">
            <v>0</v>
          </cell>
          <cell r="G4588">
            <v>0</v>
          </cell>
        </row>
        <row r="4589">
          <cell r="A4589" t="str">
            <v>632E05111</v>
          </cell>
          <cell r="C4589" t="str">
            <v>EACH</v>
          </cell>
          <cell r="D4589" t="str">
            <v>VEHICULAR SIGNAL HEAD, (LED), 5-SECTION, 12" LENS, 2-WAY, POLYCARBONATE, AS PER PLAN</v>
          </cell>
          <cell r="F4589">
            <v>0</v>
          </cell>
          <cell r="G4589">
            <v>0</v>
          </cell>
        </row>
        <row r="4590">
          <cell r="A4590" t="str">
            <v>632E05202</v>
          </cell>
          <cell r="C4590" t="str">
            <v>EACH</v>
          </cell>
          <cell r="D4590" t="str">
            <v>VEHICULAR SIGNAL HEAD, (LED), 3-SECTION 12"/5-SECTION 12" LENS, 2-WAY, POLYCARBONATE</v>
          </cell>
          <cell r="F4590">
            <v>0</v>
          </cell>
          <cell r="G4590">
            <v>0</v>
          </cell>
        </row>
        <row r="4591">
          <cell r="A4591" t="str">
            <v>632E05203</v>
          </cell>
          <cell r="C4591" t="str">
            <v>EACH</v>
          </cell>
          <cell r="D4591" t="str">
            <v>VEHICULAR SIGNAL HEAD, (LED), 3-SECTION 12"/5-SECTION 12" LENS, 2-WAY, POLYCARBONATE, AS PER PLAN</v>
          </cell>
          <cell r="F4591">
            <v>0</v>
          </cell>
          <cell r="G4591">
            <v>0</v>
          </cell>
        </row>
        <row r="4592">
          <cell r="A4592" t="str">
            <v>632E05304</v>
          </cell>
          <cell r="C4592" t="str">
            <v>EACH</v>
          </cell>
          <cell r="D4592" t="str">
            <v>VEHICULAR SIGNAL HEAD, (LED), 3-SECTION, 12" LENS, 3-WAY, POLYCARBONATE</v>
          </cell>
          <cell r="F4592">
            <v>0</v>
          </cell>
          <cell r="G4592">
            <v>0</v>
          </cell>
        </row>
        <row r="4593">
          <cell r="A4593" t="str">
            <v>632E05305</v>
          </cell>
          <cell r="C4593" t="str">
            <v>EACH</v>
          </cell>
          <cell r="D4593" t="str">
            <v>VEHICULAR SIGNAL HEAD, (LED), 3-SECTION, 12" LENS, 3-WAY, POLYCARBONATE, AS PER PLAN</v>
          </cell>
          <cell r="F4593">
            <v>0</v>
          </cell>
          <cell r="G4593">
            <v>0</v>
          </cell>
        </row>
        <row r="4594">
          <cell r="A4594" t="str">
            <v>632E06990</v>
          </cell>
          <cell r="B4594" t="str">
            <v>Y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F4594">
            <v>0</v>
          </cell>
          <cell r="G4594">
            <v>0</v>
          </cell>
        </row>
        <row r="4595">
          <cell r="A4595" t="str">
            <v>632E07500</v>
          </cell>
          <cell r="B4595" t="str">
            <v>Y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F4595">
            <v>0</v>
          </cell>
          <cell r="G4595">
            <v>0</v>
          </cell>
        </row>
        <row r="4596">
          <cell r="A4596" t="str">
            <v>632E07550</v>
          </cell>
          <cell r="B4596" t="str">
            <v>Y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F4596">
            <v>0</v>
          </cell>
          <cell r="G4596">
            <v>0</v>
          </cell>
        </row>
        <row r="4597">
          <cell r="A4597" t="str">
            <v>632E07600</v>
          </cell>
          <cell r="B4597" t="str">
            <v>Y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F4597">
            <v>0</v>
          </cell>
          <cell r="G4597">
            <v>0</v>
          </cell>
        </row>
        <row r="4598">
          <cell r="A4598" t="str">
            <v>632E10100</v>
          </cell>
          <cell r="C4598" t="str">
            <v>EACH</v>
          </cell>
          <cell r="D4598" t="str">
            <v>RELAMP EXISTING SIGNAL SECTION WITH LED LAMP UNIT</v>
          </cell>
          <cell r="F4598">
            <v>1</v>
          </cell>
          <cell r="G4598">
            <v>0</v>
          </cell>
        </row>
        <row r="4599">
          <cell r="A4599" t="str">
            <v>632E10101</v>
          </cell>
          <cell r="C4599" t="str">
            <v>EACH</v>
          </cell>
          <cell r="D4599" t="str">
            <v>RELAMP EXISTING SIGNAL SECTION WITH LED LAMP UNIT, AS PER PLAN</v>
          </cell>
          <cell r="F4599">
            <v>1</v>
          </cell>
          <cell r="G4599">
            <v>0</v>
          </cell>
        </row>
        <row r="4600">
          <cell r="A4600" t="str">
            <v>632E20720</v>
          </cell>
          <cell r="C4600" t="str">
            <v>EACH</v>
          </cell>
          <cell r="D4600" t="str">
            <v>PEDESTRIAN SIGNAL HEAD (LED), TYPE D2</v>
          </cell>
          <cell r="F4600">
            <v>0</v>
          </cell>
          <cell r="G4600">
            <v>0</v>
          </cell>
        </row>
        <row r="4601">
          <cell r="A4601" t="str">
            <v>632E20721</v>
          </cell>
          <cell r="C4601" t="str">
            <v>EACH</v>
          </cell>
          <cell r="D4601" t="str">
            <v>PEDESTRIAN SIGNAL HEAD (LED), TYPE D2, AS PER PLAN</v>
          </cell>
          <cell r="F4601">
            <v>0</v>
          </cell>
          <cell r="G4601">
            <v>0</v>
          </cell>
        </row>
        <row r="4602">
          <cell r="A4602" t="str">
            <v>632E20730</v>
          </cell>
          <cell r="C4602" t="str">
            <v>EACH</v>
          </cell>
          <cell r="D4602" t="str">
            <v>PEDESTRIAN SIGNAL HEAD (LED), TYPE D2, COUNTDOWN</v>
          </cell>
          <cell r="F4602">
            <v>0</v>
          </cell>
          <cell r="G4602">
            <v>0</v>
          </cell>
        </row>
        <row r="4603">
          <cell r="A4603" t="str">
            <v>632E20731</v>
          </cell>
          <cell r="C4603" t="str">
            <v>EACH</v>
          </cell>
          <cell r="D4603" t="str">
            <v>PEDESTRIAN SIGNAL HEAD (LED), TYPE D2, COUNTDOWN, AS PER PLAN</v>
          </cell>
          <cell r="F4603">
            <v>0</v>
          </cell>
          <cell r="G4603">
            <v>0</v>
          </cell>
        </row>
        <row r="4604">
          <cell r="A4604" t="str">
            <v>632E20740</v>
          </cell>
          <cell r="C4604" t="str">
            <v>EACH</v>
          </cell>
          <cell r="D4604" t="str">
            <v>PEDESTRIAN SIGNAL HEAD (LED), TYPE D2, COUNTDOWN, AUDIBLE</v>
          </cell>
          <cell r="F4604">
            <v>0</v>
          </cell>
          <cell r="G4604">
            <v>0</v>
          </cell>
        </row>
        <row r="4605">
          <cell r="A4605" t="str">
            <v>632E20741</v>
          </cell>
          <cell r="C4605" t="str">
            <v>EACH</v>
          </cell>
          <cell r="D4605" t="str">
            <v>PEDESTRIAN SIGNAL HEAD (LED), TYPE D2, COUNTDOWN, AUDIBLE, AS PER PLAN</v>
          </cell>
          <cell r="F4605">
            <v>0</v>
          </cell>
          <cell r="G4605">
            <v>0</v>
          </cell>
        </row>
        <row r="4606">
          <cell r="A4606" t="str">
            <v>632E20750</v>
          </cell>
          <cell r="C4606" t="str">
            <v>EACH</v>
          </cell>
          <cell r="D4606" t="str">
            <v>ACCESSIBLE PEDESTRIAN PUSHBUTTON</v>
          </cell>
          <cell r="F4606">
            <v>0</v>
          </cell>
          <cell r="G4606">
            <v>0</v>
          </cell>
        </row>
        <row r="4607">
          <cell r="A4607" t="str">
            <v>632E20751</v>
          </cell>
          <cell r="C4607" t="str">
            <v>EACH</v>
          </cell>
          <cell r="D4607" t="str">
            <v>ACCESSIBLE PEDESTRIAN PUSHBUTTON, AS PER PLAN</v>
          </cell>
          <cell r="F4607">
            <v>0</v>
          </cell>
          <cell r="G4607">
            <v>0</v>
          </cell>
        </row>
        <row r="4608">
          <cell r="A4608" t="str">
            <v>632E25000</v>
          </cell>
          <cell r="C4608" t="str">
            <v>EACH</v>
          </cell>
          <cell r="D4608" t="str">
            <v>COVERING OF VEHICULAR SIGNAL HEAD</v>
          </cell>
          <cell r="F4608">
            <v>0</v>
          </cell>
          <cell r="G4608">
            <v>0</v>
          </cell>
        </row>
        <row r="4609">
          <cell r="A4609" t="str">
            <v>632E25001</v>
          </cell>
          <cell r="C4609" t="str">
            <v>EACH</v>
          </cell>
          <cell r="D4609" t="str">
            <v>COVERING OF VEHICULAR SIGNAL HEAD, AS PER PLAN</v>
          </cell>
          <cell r="F4609">
            <v>0</v>
          </cell>
          <cell r="G4609">
            <v>0</v>
          </cell>
        </row>
        <row r="4610">
          <cell r="A4610" t="str">
            <v>632E25010</v>
          </cell>
          <cell r="C4610" t="str">
            <v>EACH</v>
          </cell>
          <cell r="D4610" t="str">
            <v>COVERING OF PEDESTRIAN SIGNAL HEAD</v>
          </cell>
          <cell r="F4610">
            <v>0</v>
          </cell>
          <cell r="G4610">
            <v>0</v>
          </cell>
        </row>
        <row r="4611">
          <cell r="A4611" t="str">
            <v>632E25011</v>
          </cell>
          <cell r="C4611" t="str">
            <v>EACH</v>
          </cell>
          <cell r="D4611" t="str">
            <v>COVERING OF PEDESTRIAN SIGNAL HEAD, AS PER PLAN</v>
          </cell>
          <cell r="F4611">
            <v>0</v>
          </cell>
          <cell r="G4611">
            <v>0</v>
          </cell>
        </row>
        <row r="4612">
          <cell r="A4612" t="str">
            <v>632E26000</v>
          </cell>
          <cell r="C4612" t="str">
            <v>EACH</v>
          </cell>
          <cell r="D4612" t="str">
            <v>PEDESTRIAN PUSHBUTTON</v>
          </cell>
          <cell r="F4612">
            <v>0</v>
          </cell>
          <cell r="G4612">
            <v>0</v>
          </cell>
        </row>
        <row r="4613">
          <cell r="A4613" t="str">
            <v>632E26001</v>
          </cell>
          <cell r="C4613" t="str">
            <v>EACH</v>
          </cell>
          <cell r="D4613" t="str">
            <v>PEDESTRIAN PUSHBUTTON, AS PER PLAN</v>
          </cell>
          <cell r="F4613">
            <v>0</v>
          </cell>
          <cell r="G4613">
            <v>0</v>
          </cell>
        </row>
        <row r="4614">
          <cell r="A4614" t="str">
            <v>632E26500</v>
          </cell>
          <cell r="C4614" t="str">
            <v>EACH</v>
          </cell>
          <cell r="D4614" t="str">
            <v>DETECTOR LOOP</v>
          </cell>
          <cell r="F4614">
            <v>0</v>
          </cell>
          <cell r="G4614">
            <v>0</v>
          </cell>
        </row>
        <row r="4615">
          <cell r="A4615" t="str">
            <v>632E26501</v>
          </cell>
          <cell r="C4615" t="str">
            <v>EACH</v>
          </cell>
          <cell r="D4615" t="str">
            <v>DETECTOR LOOP, AS PER PLAN</v>
          </cell>
          <cell r="F4615">
            <v>0</v>
          </cell>
          <cell r="G4615">
            <v>0</v>
          </cell>
        </row>
        <row r="4616">
          <cell r="A4616" t="str">
            <v>632E27004</v>
          </cell>
          <cell r="C4616" t="str">
            <v>EACH</v>
          </cell>
          <cell r="D4616" t="str">
            <v>LOOP DETECTOR UNIT</v>
          </cell>
          <cell r="F4616">
            <v>0</v>
          </cell>
          <cell r="G4616">
            <v>0</v>
          </cell>
        </row>
        <row r="4617">
          <cell r="A4617" t="str">
            <v>632E27005</v>
          </cell>
          <cell r="C4617" t="str">
            <v>EACH</v>
          </cell>
          <cell r="D4617" t="str">
            <v>LOOP DETECTOR UNIT, AS PER PLAN</v>
          </cell>
          <cell r="F4617">
            <v>0</v>
          </cell>
          <cell r="G4617">
            <v>0</v>
          </cell>
        </row>
        <row r="4618">
          <cell r="A4618" t="str">
            <v>632E27008</v>
          </cell>
          <cell r="C4618" t="str">
            <v>EACH</v>
          </cell>
          <cell r="D4618" t="str">
            <v>LOOP DETECTOR UNIT, DELAY AND EXTENSION TYPE</v>
          </cell>
          <cell r="F4618">
            <v>0</v>
          </cell>
          <cell r="G4618">
            <v>0</v>
          </cell>
        </row>
        <row r="4619">
          <cell r="A4619" t="str">
            <v>632E27009</v>
          </cell>
          <cell r="C4619" t="str">
            <v>EACH</v>
          </cell>
          <cell r="D4619" t="str">
            <v>LOOP DETECTOR UNIT, DELAY AND EXTENSION TYPE, AS PER PLAN</v>
          </cell>
          <cell r="F4619">
            <v>0</v>
          </cell>
          <cell r="G4619">
            <v>0</v>
          </cell>
        </row>
        <row r="4620">
          <cell r="A4620" t="str">
            <v>632E27010</v>
          </cell>
          <cell r="C4620" t="str">
            <v>EACH</v>
          </cell>
          <cell r="D4620" t="str">
            <v>LOOP DETECTOR UNIT, EXTEND CALL - DELAY CALL</v>
          </cell>
          <cell r="F4620">
            <v>0</v>
          </cell>
          <cell r="G4620">
            <v>0</v>
          </cell>
        </row>
        <row r="4621">
          <cell r="A4621" t="str">
            <v>632E27011</v>
          </cell>
          <cell r="C4621" t="str">
            <v>EACH</v>
          </cell>
          <cell r="D4621" t="str">
            <v>LOOP DETECTOR UNIT, EXTEND CALL - DELAY CALL, AS PER PLAN</v>
          </cell>
          <cell r="F4621">
            <v>0</v>
          </cell>
          <cell r="G4621">
            <v>0</v>
          </cell>
        </row>
        <row r="4622">
          <cell r="A4622" t="str">
            <v>632E27102</v>
          </cell>
          <cell r="C4622" t="str">
            <v>EACH</v>
          </cell>
          <cell r="D4622" t="str">
            <v>LOOP DETECTOR UNIT, 2 CHANNEL</v>
          </cell>
          <cell r="F4622">
            <v>0</v>
          </cell>
          <cell r="G4622">
            <v>0</v>
          </cell>
        </row>
        <row r="4623">
          <cell r="A4623" t="str">
            <v>632E27103</v>
          </cell>
          <cell r="C4623" t="str">
            <v>EACH</v>
          </cell>
          <cell r="D4623" t="str">
            <v>LOOP DETECTOR UNIT, 2 CHANNEL, AS PER PLAN</v>
          </cell>
          <cell r="F4623">
            <v>0</v>
          </cell>
          <cell r="G4623">
            <v>0</v>
          </cell>
        </row>
        <row r="4624">
          <cell r="A4624" t="str">
            <v>632E27104</v>
          </cell>
          <cell r="C4624" t="str">
            <v>EACH</v>
          </cell>
          <cell r="D4624" t="str">
            <v>LOOP DETECTOR UNIT, 2 CHANNEL, DELAY AND EXTENSION TYPE</v>
          </cell>
          <cell r="F4624">
            <v>0</v>
          </cell>
          <cell r="G4624">
            <v>0</v>
          </cell>
        </row>
        <row r="4625">
          <cell r="A4625" t="str">
            <v>632E27105</v>
          </cell>
          <cell r="C4625" t="str">
            <v>EACH</v>
          </cell>
          <cell r="D4625" t="str">
            <v>LOOP DETECTOR UNIT, 2 CHANNEL, DELAY AND EXTENSION TYPE, AS PER PLAN</v>
          </cell>
          <cell r="F4625">
            <v>0</v>
          </cell>
          <cell r="G4625">
            <v>0</v>
          </cell>
        </row>
        <row r="4626">
          <cell r="A4626" t="str">
            <v>632E27106</v>
          </cell>
          <cell r="C4626" t="str">
            <v>EACH</v>
          </cell>
          <cell r="D4626" t="str">
            <v>LOOP DETECTOR UNIT, 4 CHANNEL</v>
          </cell>
          <cell r="F4626">
            <v>0</v>
          </cell>
          <cell r="G4626">
            <v>0</v>
          </cell>
        </row>
        <row r="4627">
          <cell r="A4627" t="str">
            <v>632E27107</v>
          </cell>
          <cell r="C4627" t="str">
            <v>EACH</v>
          </cell>
          <cell r="D4627" t="str">
            <v>LOOP DETECTOR UNIT, 4 CHANNEL, AS PER PLAN</v>
          </cell>
          <cell r="F4627">
            <v>0</v>
          </cell>
          <cell r="G4627">
            <v>0</v>
          </cell>
        </row>
        <row r="4628">
          <cell r="A4628" t="str">
            <v>632E27108</v>
          </cell>
          <cell r="C4628" t="str">
            <v>EACH</v>
          </cell>
          <cell r="D4628" t="str">
            <v>LOOP DETECTOR UNIT, 4 CHANNEL, DELAY AND EXTENSION TYPE</v>
          </cell>
          <cell r="F4628">
            <v>0</v>
          </cell>
          <cell r="G4628">
            <v>0</v>
          </cell>
        </row>
        <row r="4629">
          <cell r="A4629" t="str">
            <v>632E27109</v>
          </cell>
          <cell r="C4629" t="str">
            <v>EACH</v>
          </cell>
          <cell r="D4629" t="str">
            <v>LOOP DETECTOR UNIT, 4 CHANNEL, DELAY AND EXTENSION TYPE, AS PER PLAN</v>
          </cell>
          <cell r="F4629">
            <v>0</v>
          </cell>
          <cell r="G4629">
            <v>0</v>
          </cell>
        </row>
        <row r="4630">
          <cell r="A4630" t="str">
            <v>632E27200</v>
          </cell>
          <cell r="C4630" t="str">
            <v>EACH</v>
          </cell>
          <cell r="D4630" t="str">
            <v>LOOP DETECTOR TIE IN</v>
          </cell>
          <cell r="F4630">
            <v>0</v>
          </cell>
          <cell r="G4630">
            <v>0</v>
          </cell>
        </row>
        <row r="4631">
          <cell r="A4631" t="str">
            <v>632E27201</v>
          </cell>
          <cell r="C4631" t="str">
            <v>EACH</v>
          </cell>
          <cell r="D4631" t="str">
            <v>LOOP DETECTOR TIE IN, AS PER PLAN</v>
          </cell>
          <cell r="F4631">
            <v>0</v>
          </cell>
          <cell r="G4631">
            <v>0</v>
          </cell>
        </row>
        <row r="4632">
          <cell r="A4632" t="str">
            <v>632E28200</v>
          </cell>
          <cell r="C4632" t="str">
            <v>EACH</v>
          </cell>
          <cell r="D4632" t="str">
            <v>DISCONNECT SWITCH WITH ENCLOSURE</v>
          </cell>
          <cell r="F4632">
            <v>0</v>
          </cell>
          <cell r="G4632">
            <v>0</v>
          </cell>
        </row>
        <row r="4633">
          <cell r="A4633" t="str">
            <v>632E28201</v>
          </cell>
          <cell r="C4633" t="str">
            <v>EACH</v>
          </cell>
          <cell r="D4633" t="str">
            <v>DISCONNECT SWITCH WITH ENCLOSURE, AS PER PLAN</v>
          </cell>
          <cell r="F4633">
            <v>0</v>
          </cell>
          <cell r="G4633">
            <v>0</v>
          </cell>
        </row>
        <row r="4634">
          <cell r="A4634" t="str">
            <v>632E29900</v>
          </cell>
          <cell r="C4634" t="str">
            <v>FT</v>
          </cell>
          <cell r="D4634" t="str">
            <v>MESSENGER WIRE, 7 STRAND, 1/4" DIAMETER WITH ACCESSORIES</v>
          </cell>
          <cell r="F4634">
            <v>0</v>
          </cell>
          <cell r="G4634">
            <v>0</v>
          </cell>
        </row>
        <row r="4635">
          <cell r="A4635" t="str">
            <v>632E29901</v>
          </cell>
          <cell r="C4635" t="str">
            <v>FT</v>
          </cell>
          <cell r="D4635" t="str">
            <v>MESSENGER WIRE, 7 STRAND, 1/4" DIAMETER WITH ACCESSORIES, AS PER PLAN</v>
          </cell>
          <cell r="F4635">
            <v>0</v>
          </cell>
          <cell r="G4635">
            <v>0</v>
          </cell>
        </row>
        <row r="4636">
          <cell r="A4636" t="str">
            <v>632E30000</v>
          </cell>
          <cell r="C4636" t="str">
            <v>FT</v>
          </cell>
          <cell r="D4636" t="str">
            <v>MESSENGER WIRE, 3 STRAND, 1/4" DIAMETER WITH ACCESSORIES</v>
          </cell>
          <cell r="F4636">
            <v>0</v>
          </cell>
          <cell r="G4636">
            <v>0</v>
          </cell>
        </row>
        <row r="4637">
          <cell r="A4637" t="str">
            <v>632E30001</v>
          </cell>
          <cell r="C4637" t="str">
            <v>FT</v>
          </cell>
          <cell r="D4637" t="str">
            <v>MESSENGER WIRE, 3 STRAND, 1/4" DIAMETER WITH ACCESSORIES, AS PER PLAN</v>
          </cell>
          <cell r="F4637">
            <v>0</v>
          </cell>
          <cell r="G4637">
            <v>0</v>
          </cell>
        </row>
        <row r="4638">
          <cell r="A4638" t="str">
            <v>632E30100</v>
          </cell>
          <cell r="C4638" t="str">
            <v>FT</v>
          </cell>
          <cell r="D4638" t="str">
            <v>MESSENGER WIRE, 7 STRAND, 5/16" DIAMETER WITH ACCESSORIES</v>
          </cell>
          <cell r="F4638">
            <v>0</v>
          </cell>
          <cell r="G4638">
            <v>0</v>
          </cell>
        </row>
        <row r="4639">
          <cell r="A4639" t="str">
            <v>632E30101</v>
          </cell>
          <cell r="C4639" t="str">
            <v>FT</v>
          </cell>
          <cell r="D4639" t="str">
            <v>MESSENGER WIRE, 7 STRAND, 5/16" DIAMETER WITH ACCESSORIES, AS PER PLAN</v>
          </cell>
          <cell r="F4639">
            <v>0</v>
          </cell>
          <cell r="G4639">
            <v>0</v>
          </cell>
        </row>
        <row r="4640">
          <cell r="A4640" t="str">
            <v>632E30200</v>
          </cell>
          <cell r="C4640" t="str">
            <v>FT</v>
          </cell>
          <cell r="D4640" t="str">
            <v>MESSENGER WIRE, 7 STRAND, 3/8" DIAMETER WITH ACCESSORIES</v>
          </cell>
          <cell r="F4640">
            <v>0</v>
          </cell>
          <cell r="G4640">
            <v>0</v>
          </cell>
        </row>
        <row r="4641">
          <cell r="A4641" t="str">
            <v>632E30201</v>
          </cell>
          <cell r="C4641" t="str">
            <v>FT</v>
          </cell>
          <cell r="D4641" t="str">
            <v>MESSENGER WIRE, 7 STRAND, 3/8" DIAMETER WITH ACCESSORIES, AS PER PLAN</v>
          </cell>
          <cell r="F4641">
            <v>0</v>
          </cell>
          <cell r="G4641">
            <v>0</v>
          </cell>
        </row>
        <row r="4642">
          <cell r="A4642" t="str">
            <v>632E30300</v>
          </cell>
          <cell r="C4642" t="str">
            <v>FT</v>
          </cell>
          <cell r="D4642" t="str">
            <v>MESSENGER WIRE, 7 STRAND, 7/16" DIAMETER WITH ACCESSORIES</v>
          </cell>
          <cell r="F4642">
            <v>0</v>
          </cell>
          <cell r="G4642">
            <v>0</v>
          </cell>
        </row>
        <row r="4643">
          <cell r="A4643" t="str">
            <v>632E30301</v>
          </cell>
          <cell r="C4643" t="str">
            <v>FT</v>
          </cell>
          <cell r="D4643" t="str">
            <v>MESSENGER WIRE, 7 STRAND, 7/16" DIAMETER WITH ACCESSORIES, AS PER PLAN</v>
          </cell>
          <cell r="F4643">
            <v>0</v>
          </cell>
          <cell r="G4643">
            <v>0</v>
          </cell>
        </row>
        <row r="4644">
          <cell r="A4644" t="str">
            <v>632E30400</v>
          </cell>
          <cell r="C4644" t="str">
            <v>FT</v>
          </cell>
          <cell r="D4644" t="str">
            <v>MESSENGER WIRE, 7 STRAND, 1/2" DIAMETER WITH ACCESSORIES</v>
          </cell>
          <cell r="F4644">
            <v>0</v>
          </cell>
          <cell r="G4644">
            <v>0</v>
          </cell>
        </row>
        <row r="4645">
          <cell r="A4645" t="str">
            <v>632E30401</v>
          </cell>
          <cell r="C4645" t="str">
            <v>FT</v>
          </cell>
          <cell r="D4645" t="str">
            <v>MESSENGER WIRE, 7 STRAND, 1/2" DIAMETER WITH ACCESSORIES, AS PER PLAN</v>
          </cell>
          <cell r="F4645">
            <v>0</v>
          </cell>
          <cell r="G4645">
            <v>0</v>
          </cell>
        </row>
        <row r="4646">
          <cell r="A4646" t="str">
            <v>632E30500</v>
          </cell>
          <cell r="C4646" t="str">
            <v>FT</v>
          </cell>
          <cell r="D4646" t="str">
            <v>MESSENGER WIRE, MISC.:</v>
          </cell>
          <cell r="F4646">
            <v>1</v>
          </cell>
          <cell r="G4646">
            <v>0</v>
          </cell>
        </row>
        <row r="4647">
          <cell r="A4647" t="str">
            <v>632E30600</v>
          </cell>
          <cell r="C4647" t="str">
            <v>FT</v>
          </cell>
          <cell r="D4647" t="str">
            <v>TETHER WIRE, WITH ACCESSORIES</v>
          </cell>
          <cell r="F4647">
            <v>0</v>
          </cell>
          <cell r="G4647">
            <v>0</v>
          </cell>
        </row>
        <row r="4648">
          <cell r="A4648" t="str">
            <v>632E30601</v>
          </cell>
          <cell r="C4648" t="str">
            <v>FT</v>
          </cell>
          <cell r="D4648" t="str">
            <v>TETHER WIRE, WITH ACCESSORIES, AS PER PLAN</v>
          </cell>
          <cell r="F4648">
            <v>0</v>
          </cell>
          <cell r="G4648">
            <v>0</v>
          </cell>
        </row>
        <row r="4649">
          <cell r="A4649" t="str">
            <v>632E30980</v>
          </cell>
          <cell r="C4649" t="str">
            <v>FT</v>
          </cell>
          <cell r="D4649" t="str">
            <v>SIGNAL CABLE, 3 CONDUCTOR, NO. 10 AWG</v>
          </cell>
          <cell r="F4649">
            <v>0</v>
          </cell>
          <cell r="G4649">
            <v>0</v>
          </cell>
        </row>
        <row r="4650">
          <cell r="A4650" t="str">
            <v>632E30990</v>
          </cell>
          <cell r="C4650" t="str">
            <v>FT</v>
          </cell>
          <cell r="D4650" t="str">
            <v>SIGNAL CABLE, 4 CONDUCTOR, NO. 10 AWG</v>
          </cell>
          <cell r="F4650">
            <v>0</v>
          </cell>
          <cell r="G4650">
            <v>0</v>
          </cell>
        </row>
        <row r="4651">
          <cell r="A4651" t="str">
            <v>632E30992</v>
          </cell>
          <cell r="C4651" t="str">
            <v>FT</v>
          </cell>
          <cell r="D4651" t="str">
            <v>SIGNAL CABLE, 5 CONDUCTOR, NO. 10 AWG</v>
          </cell>
          <cell r="F4651">
            <v>0</v>
          </cell>
          <cell r="G4651">
            <v>0</v>
          </cell>
        </row>
        <row r="4652">
          <cell r="A4652" t="str">
            <v>632E31000</v>
          </cell>
          <cell r="C4652" t="str">
            <v>FT</v>
          </cell>
          <cell r="D4652" t="str">
            <v>SIGNAL CABLE, 6 CONDUCTOR, NO. 10 AWG</v>
          </cell>
          <cell r="F4652">
            <v>0</v>
          </cell>
          <cell r="G4652">
            <v>0</v>
          </cell>
        </row>
        <row r="4653">
          <cell r="A4653" t="str">
            <v>632E31001</v>
          </cell>
          <cell r="C4653" t="str">
            <v>FT</v>
          </cell>
          <cell r="D4653" t="str">
            <v>SIGNAL CABLE, 6 CONDUCTOR, NO. 10 AWG, AS PER PLAN</v>
          </cell>
          <cell r="F4653">
            <v>0</v>
          </cell>
          <cell r="G4653">
            <v>0</v>
          </cell>
        </row>
        <row r="4654">
          <cell r="A4654" t="str">
            <v>632E40200</v>
          </cell>
          <cell r="C4654" t="str">
            <v>FT</v>
          </cell>
          <cell r="D4654" t="str">
            <v>SIGNAL CABLE, 2 CONDUCTOR, NO. 14 AWG</v>
          </cell>
          <cell r="F4654">
            <v>0</v>
          </cell>
          <cell r="G4654">
            <v>0</v>
          </cell>
        </row>
        <row r="4655">
          <cell r="A4655" t="str">
            <v>632E40201</v>
          </cell>
          <cell r="C4655" t="str">
            <v>FT</v>
          </cell>
          <cell r="D4655" t="str">
            <v>SIGNAL CABLE, 2 CONDUCTOR, NO. 14 AWG, AS PER PLAN</v>
          </cell>
          <cell r="F4655">
            <v>0</v>
          </cell>
          <cell r="G4655">
            <v>0</v>
          </cell>
        </row>
        <row r="4656">
          <cell r="A4656" t="str">
            <v>632E40300</v>
          </cell>
          <cell r="C4656" t="str">
            <v>FT</v>
          </cell>
          <cell r="D4656" t="str">
            <v>SIGNAL CABLE, 3 CONDUCTOR, NO. 14 AWG</v>
          </cell>
          <cell r="F4656">
            <v>0</v>
          </cell>
          <cell r="G4656">
            <v>0</v>
          </cell>
        </row>
        <row r="4657">
          <cell r="A4657" t="str">
            <v>632E40301</v>
          </cell>
          <cell r="C4657" t="str">
            <v>FT</v>
          </cell>
          <cell r="D4657" t="str">
            <v>SIGNAL CABLE, 3 CONDUCTOR, NO. 14 AWG, AS PER PLAN</v>
          </cell>
          <cell r="F4657">
            <v>0</v>
          </cell>
          <cell r="G4657">
            <v>0</v>
          </cell>
        </row>
        <row r="4658">
          <cell r="A4658" t="str">
            <v>632E40400</v>
          </cell>
          <cell r="C4658" t="str">
            <v>FT</v>
          </cell>
          <cell r="D4658" t="str">
            <v>SIGNAL CABLE, 4 CONDUCTOR, NO. 14 AWG</v>
          </cell>
          <cell r="F4658">
            <v>0</v>
          </cell>
          <cell r="G4658">
            <v>0</v>
          </cell>
        </row>
        <row r="4659">
          <cell r="A4659" t="str">
            <v>632E40401</v>
          </cell>
          <cell r="C4659" t="str">
            <v>FT</v>
          </cell>
          <cell r="D4659" t="str">
            <v>SIGNAL CABLE, 4 CONDUCTOR, NO. 14 AWG, AS PER PLAN</v>
          </cell>
          <cell r="F4659">
            <v>0</v>
          </cell>
          <cell r="G4659">
            <v>0</v>
          </cell>
        </row>
        <row r="4660">
          <cell r="A4660" t="str">
            <v>632E40500</v>
          </cell>
          <cell r="C4660" t="str">
            <v>FT</v>
          </cell>
          <cell r="D4660" t="str">
            <v>SIGNAL CABLE, 5 CONDUCTOR, NO. 14 AWG</v>
          </cell>
          <cell r="F4660">
            <v>0</v>
          </cell>
          <cell r="G4660">
            <v>0</v>
          </cell>
        </row>
        <row r="4661">
          <cell r="A4661" t="str">
            <v>632E40501</v>
          </cell>
          <cell r="C4661" t="str">
            <v>FT</v>
          </cell>
          <cell r="D4661" t="str">
            <v>SIGNAL CABLE, 5 CONDUCTOR, NO. 14 AWG, AS PER PLAN</v>
          </cell>
          <cell r="F4661">
            <v>0</v>
          </cell>
          <cell r="G4661">
            <v>0</v>
          </cell>
        </row>
        <row r="4662">
          <cell r="A4662" t="str">
            <v>632E40600</v>
          </cell>
          <cell r="C4662" t="str">
            <v>FT</v>
          </cell>
          <cell r="D4662" t="str">
            <v>SIGNAL CABLE, 6 CONDUCTOR, NO. 14 AWG</v>
          </cell>
          <cell r="F4662">
            <v>0</v>
          </cell>
          <cell r="G4662">
            <v>0</v>
          </cell>
        </row>
        <row r="4663">
          <cell r="A4663" t="str">
            <v>632E40700</v>
          </cell>
          <cell r="C4663" t="str">
            <v>FT</v>
          </cell>
          <cell r="D4663" t="str">
            <v>SIGNAL CABLE, 7 CONDUCTOR, NO. 14 AWG</v>
          </cell>
          <cell r="F4663">
            <v>0</v>
          </cell>
          <cell r="G4663">
            <v>0</v>
          </cell>
        </row>
        <row r="4664">
          <cell r="A4664" t="str">
            <v>632E40701</v>
          </cell>
          <cell r="C4664" t="str">
            <v>FT</v>
          </cell>
          <cell r="D4664" t="str">
            <v>SIGNAL CABLE, 7 CONDUCTOR, NO. 14 AWG, AS PER PLAN</v>
          </cell>
          <cell r="F4664">
            <v>0</v>
          </cell>
          <cell r="G4664">
            <v>0</v>
          </cell>
        </row>
        <row r="4665">
          <cell r="A4665" t="str">
            <v>632E40800</v>
          </cell>
          <cell r="C4665" t="str">
            <v>FT</v>
          </cell>
          <cell r="D4665" t="str">
            <v>SIGNAL CABLE, 8 CONDUCTOR, NO. 14 AWG</v>
          </cell>
          <cell r="F4665">
            <v>0</v>
          </cell>
          <cell r="G4665">
            <v>0</v>
          </cell>
        </row>
        <row r="4666">
          <cell r="A4666" t="str">
            <v>632E40900</v>
          </cell>
          <cell r="C4666" t="str">
            <v>FT</v>
          </cell>
          <cell r="D4666" t="str">
            <v>SIGNAL CABLE, 9 CONDUCTOR, NO. 14 AWG</v>
          </cell>
          <cell r="F4666">
            <v>0</v>
          </cell>
          <cell r="G4666">
            <v>0</v>
          </cell>
        </row>
        <row r="4667">
          <cell r="A4667" t="str">
            <v>632E40901</v>
          </cell>
          <cell r="C4667" t="str">
            <v>FT</v>
          </cell>
          <cell r="D4667" t="str">
            <v>SIGNAL CABLE, 9 CONDUCTOR, NO. 14 AWG, AS PER PLAN</v>
          </cell>
          <cell r="F4667">
            <v>0</v>
          </cell>
          <cell r="G4667">
            <v>0</v>
          </cell>
        </row>
        <row r="4668">
          <cell r="A4668" t="str">
            <v>632E41000</v>
          </cell>
          <cell r="C4668" t="str">
            <v>FT</v>
          </cell>
          <cell r="D4668" t="str">
            <v>SIGNAL CABLE, 10 CONDUCTOR, NO. 14 AWG</v>
          </cell>
          <cell r="F4668">
            <v>0</v>
          </cell>
          <cell r="G4668">
            <v>0</v>
          </cell>
        </row>
        <row r="4669">
          <cell r="A4669" t="str">
            <v>632E41001</v>
          </cell>
          <cell r="C4669" t="str">
            <v>FT</v>
          </cell>
          <cell r="D4669" t="str">
            <v>SIGNAL CABLE, 10 CONDUCTOR, NO. 14 AWG, AS PER PLAN</v>
          </cell>
          <cell r="F4669">
            <v>0</v>
          </cell>
          <cell r="G4669">
            <v>0</v>
          </cell>
        </row>
        <row r="4670">
          <cell r="A4670" t="str">
            <v>632E41100</v>
          </cell>
          <cell r="C4670" t="str">
            <v>FT</v>
          </cell>
          <cell r="D4670" t="str">
            <v>SIGNAL CABLE, 11 CONDUCTOR, NO. 14 AWG</v>
          </cell>
          <cell r="F4670">
            <v>0</v>
          </cell>
          <cell r="G4670">
            <v>0</v>
          </cell>
        </row>
        <row r="4671">
          <cell r="A4671" t="str">
            <v>632E41101</v>
          </cell>
          <cell r="C4671" t="str">
            <v>FT</v>
          </cell>
          <cell r="D4671" t="str">
            <v>SIGNAL CABLE, 11 CONDUCTOR, NO. 14 AWG, AS PER PLAN</v>
          </cell>
          <cell r="F4671">
            <v>0</v>
          </cell>
          <cell r="G4671">
            <v>0</v>
          </cell>
        </row>
        <row r="4672">
          <cell r="A4672" t="str">
            <v>632E41200</v>
          </cell>
          <cell r="C4672" t="str">
            <v>FT</v>
          </cell>
          <cell r="D4672" t="str">
            <v>SIGNAL CABLE, 12 CONDUCTOR, NO. 14 AWG</v>
          </cell>
          <cell r="F4672">
            <v>0</v>
          </cell>
          <cell r="G4672">
            <v>0</v>
          </cell>
        </row>
        <row r="4673">
          <cell r="A4673" t="str">
            <v>632E41300</v>
          </cell>
          <cell r="C4673" t="str">
            <v>FT</v>
          </cell>
          <cell r="D4673" t="str">
            <v>SIGNAL CABLE, 13 CONDUCTOR, NO. 14 AWG</v>
          </cell>
          <cell r="F4673">
            <v>0</v>
          </cell>
          <cell r="G4673">
            <v>0</v>
          </cell>
        </row>
        <row r="4674">
          <cell r="A4674" t="str">
            <v>632E41400</v>
          </cell>
          <cell r="C4674" t="str">
            <v>FT</v>
          </cell>
          <cell r="D4674" t="str">
            <v>SIGNAL CABLE, 14 CONDUCTOR, NO. 14 AWG</v>
          </cell>
          <cell r="F4674">
            <v>0</v>
          </cell>
          <cell r="G4674">
            <v>0</v>
          </cell>
        </row>
        <row r="4675">
          <cell r="A4675" t="str">
            <v>632E41401</v>
          </cell>
          <cell r="C4675" t="str">
            <v>FT</v>
          </cell>
          <cell r="D4675" t="str">
            <v>SIGNAL CABLE, 14 CONDUCTOR, NO. 14 AWG, AS PER PLAN</v>
          </cell>
          <cell r="F4675">
            <v>0</v>
          </cell>
          <cell r="G4675">
            <v>0</v>
          </cell>
        </row>
        <row r="4676">
          <cell r="A4676" t="str">
            <v>632E41500</v>
          </cell>
          <cell r="C4676" t="str">
            <v>FT</v>
          </cell>
          <cell r="D4676" t="str">
            <v>SIGNAL CABLE, 15 CONDUCTOR, NO. 14 AWG</v>
          </cell>
          <cell r="F4676">
            <v>0</v>
          </cell>
          <cell r="G4676">
            <v>0</v>
          </cell>
        </row>
        <row r="4677">
          <cell r="A4677" t="str">
            <v>632E41501</v>
          </cell>
          <cell r="C4677" t="str">
            <v>FT</v>
          </cell>
          <cell r="D4677" t="str">
            <v>SIGNAL CABLE, 15 CONDUCTOR, NO. 14 AWG, AS PER PLAN</v>
          </cell>
          <cell r="F4677">
            <v>0</v>
          </cell>
          <cell r="G4677">
            <v>0</v>
          </cell>
        </row>
        <row r="4678">
          <cell r="A4678" t="str">
            <v>632E41600</v>
          </cell>
          <cell r="C4678" t="str">
            <v>FT</v>
          </cell>
          <cell r="D4678" t="str">
            <v>SIGNAL CABLE, 16 CONDUCTOR, NO. 14 AWG</v>
          </cell>
          <cell r="F4678">
            <v>0</v>
          </cell>
          <cell r="G4678">
            <v>0</v>
          </cell>
        </row>
        <row r="4679">
          <cell r="A4679" t="str">
            <v>632E41601</v>
          </cell>
          <cell r="C4679" t="str">
            <v>FT</v>
          </cell>
          <cell r="D4679" t="str">
            <v>SIGNAL CABLE, 16 CONDUCTOR, NO. 14 AWG, AS PER PLAN</v>
          </cell>
          <cell r="F4679">
            <v>0</v>
          </cell>
          <cell r="G4679">
            <v>0</v>
          </cell>
        </row>
        <row r="4680">
          <cell r="A4680" t="str">
            <v>632E42200</v>
          </cell>
          <cell r="C4680" t="str">
            <v>FT</v>
          </cell>
          <cell r="D4680" t="str">
            <v>SIGNAL CABLE, 2 CONDUCTOR, NO. 12 AWG</v>
          </cell>
          <cell r="F4680">
            <v>0</v>
          </cell>
          <cell r="G4680">
            <v>0</v>
          </cell>
        </row>
        <row r="4681">
          <cell r="A4681" t="str">
            <v>632E42201</v>
          </cell>
          <cell r="C4681" t="str">
            <v>FT</v>
          </cell>
          <cell r="D4681" t="str">
            <v>SIGNAL CABLE, 2 CONDUCTOR, NO. 12 AWG, AS PER PLAN</v>
          </cell>
          <cell r="F4681">
            <v>0</v>
          </cell>
          <cell r="G4681">
            <v>0</v>
          </cell>
        </row>
        <row r="4682">
          <cell r="A4682" t="str">
            <v>632E42300</v>
          </cell>
          <cell r="C4682" t="str">
            <v>FT</v>
          </cell>
          <cell r="D4682" t="str">
            <v>SIGNAL CABLE, 3 CONDUCTOR, NO. 12 AWG</v>
          </cell>
          <cell r="F4682">
            <v>0</v>
          </cell>
          <cell r="G4682">
            <v>0</v>
          </cell>
        </row>
        <row r="4683">
          <cell r="A4683" t="str">
            <v>632E42301</v>
          </cell>
          <cell r="C4683" t="str">
            <v>FT</v>
          </cell>
          <cell r="D4683" t="str">
            <v>SIGNAL CABLE, 3 CONDUCTOR, NO. 12 AWG, AS PER PLAN</v>
          </cell>
          <cell r="F4683">
            <v>0</v>
          </cell>
          <cell r="G4683">
            <v>0</v>
          </cell>
        </row>
        <row r="4684">
          <cell r="A4684" t="str">
            <v>632E42400</v>
          </cell>
          <cell r="C4684" t="str">
            <v>FT</v>
          </cell>
          <cell r="D4684" t="str">
            <v>SIGNAL CABLE, 4 CONDUCTOR, NO. 12 AWG</v>
          </cell>
          <cell r="F4684">
            <v>0</v>
          </cell>
          <cell r="G4684">
            <v>0</v>
          </cell>
        </row>
        <row r="4685">
          <cell r="A4685" t="str">
            <v>632E42500</v>
          </cell>
          <cell r="C4685" t="str">
            <v>FT</v>
          </cell>
          <cell r="D4685" t="str">
            <v>SIGNAL CABLE, 5 CONDUCTOR, NO. 12 AWG</v>
          </cell>
          <cell r="F4685">
            <v>0</v>
          </cell>
          <cell r="G4685">
            <v>0</v>
          </cell>
        </row>
        <row r="4686">
          <cell r="A4686" t="str">
            <v>632E42501</v>
          </cell>
          <cell r="C4686" t="str">
            <v>FT</v>
          </cell>
          <cell r="D4686" t="str">
            <v>SIGNAL CABLE, 5 CONDUCTOR, NO. 12 AWG, AS PER PLAN</v>
          </cell>
          <cell r="F4686">
            <v>0</v>
          </cell>
          <cell r="G4686">
            <v>0</v>
          </cell>
        </row>
        <row r="4687">
          <cell r="A4687" t="str">
            <v>632E42600</v>
          </cell>
          <cell r="C4687" t="str">
            <v>FT</v>
          </cell>
          <cell r="D4687" t="str">
            <v>SIGNAL CABLE, 6 CONDUCTOR, NO. 12 AWG</v>
          </cell>
          <cell r="F4687">
            <v>0</v>
          </cell>
          <cell r="G4687">
            <v>0</v>
          </cell>
        </row>
        <row r="4688">
          <cell r="A4688" t="str">
            <v>632E42700</v>
          </cell>
          <cell r="C4688" t="str">
            <v>FT</v>
          </cell>
          <cell r="D4688" t="str">
            <v>SIGNAL CABLE, 7 CONDUCTOR, NO. 12 AWG</v>
          </cell>
          <cell r="F4688">
            <v>0</v>
          </cell>
          <cell r="G4688">
            <v>0</v>
          </cell>
        </row>
        <row r="4689">
          <cell r="A4689" t="str">
            <v>632E42701</v>
          </cell>
          <cell r="C4689" t="str">
            <v>FT</v>
          </cell>
          <cell r="D4689" t="str">
            <v>SIGNAL CABLE, 7 CONDUCTOR, NO. 12 AWG, AS PER PLAN</v>
          </cell>
          <cell r="F4689">
            <v>0</v>
          </cell>
          <cell r="G4689">
            <v>0</v>
          </cell>
        </row>
        <row r="4690">
          <cell r="A4690" t="str">
            <v>632E42800</v>
          </cell>
          <cell r="C4690" t="str">
            <v>FT</v>
          </cell>
          <cell r="D4690" t="str">
            <v>SIGNAL CABLE, 8 CONDUCTOR, NO. 12 AWG</v>
          </cell>
          <cell r="F4690">
            <v>0</v>
          </cell>
          <cell r="G4690">
            <v>0</v>
          </cell>
        </row>
        <row r="4691">
          <cell r="A4691" t="str">
            <v>632E42900</v>
          </cell>
          <cell r="C4691" t="str">
            <v>FT</v>
          </cell>
          <cell r="D4691" t="str">
            <v>SIGNAL CABLE, 9 CONDUCTOR, NO. 12 AWG</v>
          </cell>
          <cell r="F4691">
            <v>0</v>
          </cell>
          <cell r="G4691">
            <v>0</v>
          </cell>
        </row>
        <row r="4692">
          <cell r="A4692" t="str">
            <v>632E42901</v>
          </cell>
          <cell r="C4692" t="str">
            <v>FT</v>
          </cell>
          <cell r="D4692" t="str">
            <v>SIGNAL CABLE, 9 CONDUCTOR, NO. 12 AWG, AS PER PLAN</v>
          </cell>
          <cell r="F4692">
            <v>0</v>
          </cell>
          <cell r="G4692">
            <v>0</v>
          </cell>
        </row>
        <row r="4693">
          <cell r="A4693" t="str">
            <v>632E43000</v>
          </cell>
          <cell r="C4693" t="str">
            <v>FT</v>
          </cell>
          <cell r="D4693" t="str">
            <v>SIGNAL CABLE, 10 CONDUCTOR, NO. 12 AWG</v>
          </cell>
          <cell r="F4693">
            <v>0</v>
          </cell>
          <cell r="G4693">
            <v>0</v>
          </cell>
        </row>
        <row r="4694">
          <cell r="A4694" t="str">
            <v>632E43100</v>
          </cell>
          <cell r="C4694" t="str">
            <v>FT</v>
          </cell>
          <cell r="D4694" t="str">
            <v>SIGNAL CABLE, 11 CONDUCTOR, NO. 12 AWG</v>
          </cell>
          <cell r="F4694">
            <v>0</v>
          </cell>
          <cell r="G4694">
            <v>0</v>
          </cell>
        </row>
        <row r="4695">
          <cell r="A4695" t="str">
            <v>632E43200</v>
          </cell>
          <cell r="C4695" t="str">
            <v>FT</v>
          </cell>
          <cell r="D4695" t="str">
            <v>SIGNAL CABLE, 12 CONDUCTOR, NO. 12 AWG</v>
          </cell>
          <cell r="F4695">
            <v>0</v>
          </cell>
          <cell r="G4695">
            <v>0</v>
          </cell>
        </row>
        <row r="4696">
          <cell r="A4696" t="str">
            <v>632E43201</v>
          </cell>
          <cell r="C4696" t="str">
            <v>FT</v>
          </cell>
          <cell r="D4696" t="str">
            <v>SIGNAL CABLE, 12 CONDUCTOR, NO. 12 AWG, AS PER PLAN</v>
          </cell>
          <cell r="F4696">
            <v>0</v>
          </cell>
          <cell r="G4696">
            <v>0</v>
          </cell>
        </row>
        <row r="4697">
          <cell r="A4697" t="str">
            <v>632E43300</v>
          </cell>
          <cell r="C4697" t="str">
            <v>FT</v>
          </cell>
          <cell r="D4697" t="str">
            <v>SIGNAL CABLE, MISC.:</v>
          </cell>
          <cell r="F4697">
            <v>1</v>
          </cell>
          <cell r="G4697">
            <v>0</v>
          </cell>
        </row>
        <row r="4698">
          <cell r="A4698" t="str">
            <v>632E43400</v>
          </cell>
          <cell r="C4698" t="str">
            <v>EACH</v>
          </cell>
          <cell r="D4698" t="str">
            <v>SIGNAL CABLE, MISC.:</v>
          </cell>
          <cell r="F4698">
            <v>1</v>
          </cell>
          <cell r="G4698">
            <v>0</v>
          </cell>
        </row>
        <row r="4699">
          <cell r="A4699" t="str">
            <v>632E62810</v>
          </cell>
          <cell r="C4699" t="str">
            <v>FT</v>
          </cell>
          <cell r="D4699" t="str">
            <v>INTERCONNECT CABLE, MISC.:</v>
          </cell>
          <cell r="F4699">
            <v>1</v>
          </cell>
          <cell r="G4699">
            <v>0</v>
          </cell>
        </row>
        <row r="4700">
          <cell r="A4700" t="str">
            <v>632E62820</v>
          </cell>
          <cell r="C4700" t="str">
            <v>EACH</v>
          </cell>
          <cell r="D4700" t="str">
            <v>INTERCONNECT, MISC.:</v>
          </cell>
          <cell r="F4700">
            <v>1</v>
          </cell>
          <cell r="G4700">
            <v>0</v>
          </cell>
        </row>
        <row r="4701">
          <cell r="A4701" t="str">
            <v>632E62830</v>
          </cell>
          <cell r="C4701" t="str">
            <v>LS</v>
          </cell>
          <cell r="D4701" t="str">
            <v>INTERCONNECT, MISC.:</v>
          </cell>
          <cell r="F4701">
            <v>1</v>
          </cell>
          <cell r="G4701">
            <v>0</v>
          </cell>
        </row>
        <row r="4702">
          <cell r="A4702" t="str">
            <v>632E63000</v>
          </cell>
          <cell r="C4702" t="str">
            <v>EACH</v>
          </cell>
          <cell r="D4702" t="str">
            <v>PHONE DROP</v>
          </cell>
          <cell r="F4702">
            <v>0</v>
          </cell>
          <cell r="G4702">
            <v>0</v>
          </cell>
        </row>
        <row r="4703">
          <cell r="A4703" t="str">
            <v>632E63001</v>
          </cell>
          <cell r="C4703" t="str">
            <v>EACH</v>
          </cell>
          <cell r="D4703" t="str">
            <v>PHONE DROP, AS PER PLAN</v>
          </cell>
          <cell r="F4703">
            <v>0</v>
          </cell>
          <cell r="G4703">
            <v>0</v>
          </cell>
        </row>
        <row r="4704">
          <cell r="A4704" t="str">
            <v>632E64000</v>
          </cell>
          <cell r="C4704" t="str">
            <v>EACH</v>
          </cell>
          <cell r="D4704" t="str">
            <v>STRAIN POLE FOUNDATION</v>
          </cell>
          <cell r="F4704">
            <v>0</v>
          </cell>
          <cell r="G4704">
            <v>0</v>
          </cell>
        </row>
        <row r="4705">
          <cell r="A4705" t="str">
            <v>632E64001</v>
          </cell>
          <cell r="C4705" t="str">
            <v>EACH</v>
          </cell>
          <cell r="D4705" t="str">
            <v>STRAIN POLE FOUNDATION, AS PER PLAN</v>
          </cell>
          <cell r="F4705">
            <v>0</v>
          </cell>
          <cell r="G4705">
            <v>0</v>
          </cell>
        </row>
        <row r="4706">
          <cell r="A4706" t="str">
            <v>632E64010</v>
          </cell>
          <cell r="C4706" t="str">
            <v>EACH</v>
          </cell>
          <cell r="D4706" t="str">
            <v>SIGNAL SUPPORT FOUNDATION</v>
          </cell>
          <cell r="F4706">
            <v>0</v>
          </cell>
          <cell r="G4706">
            <v>0</v>
          </cell>
        </row>
        <row r="4707">
          <cell r="A4707" t="str">
            <v>632E64011</v>
          </cell>
          <cell r="C4707" t="str">
            <v>EACH</v>
          </cell>
          <cell r="D4707" t="str">
            <v>SIGNAL SUPPORT FOUNDATION, AS PER PLAN</v>
          </cell>
          <cell r="F4707">
            <v>0</v>
          </cell>
          <cell r="G4707">
            <v>0</v>
          </cell>
        </row>
        <row r="4708">
          <cell r="A4708" t="str">
            <v>632E64020</v>
          </cell>
          <cell r="C4708" t="str">
            <v>EACH</v>
          </cell>
          <cell r="D4708" t="str">
            <v>PEDESTAL FOUNDATION</v>
          </cell>
          <cell r="F4708">
            <v>0</v>
          </cell>
          <cell r="G4708">
            <v>0</v>
          </cell>
        </row>
        <row r="4709">
          <cell r="A4709" t="str">
            <v>632E64021</v>
          </cell>
          <cell r="C4709" t="str">
            <v>EACH</v>
          </cell>
          <cell r="D4709" t="str">
            <v>PEDESTAL FOUNDATION, AS PER PLAN</v>
          </cell>
          <cell r="F4709">
            <v>0</v>
          </cell>
          <cell r="G4709">
            <v>0</v>
          </cell>
        </row>
        <row r="4710">
          <cell r="A4710" t="str">
            <v>632E64950</v>
          </cell>
          <cell r="C4710" t="str">
            <v>EACH</v>
          </cell>
          <cell r="D4710" t="str">
            <v>TEST HOLE PERFORMED</v>
          </cell>
          <cell r="F4710">
            <v>0</v>
          </cell>
          <cell r="G4710">
            <v>0</v>
          </cell>
        </row>
        <row r="4711">
          <cell r="A4711" t="str">
            <v>632E65200</v>
          </cell>
          <cell r="C4711" t="str">
            <v>FT</v>
          </cell>
          <cell r="D4711" t="str">
            <v>LOOP DETECTOR LEAD-IN CABLE</v>
          </cell>
          <cell r="F4711">
            <v>0</v>
          </cell>
          <cell r="G4711">
            <v>0</v>
          </cell>
        </row>
        <row r="4712">
          <cell r="A4712" t="str">
            <v>632E65201</v>
          </cell>
          <cell r="C4712" t="str">
            <v>FT</v>
          </cell>
          <cell r="D4712" t="str">
            <v>LOOP DETECTOR LEAD-IN CABLE, AS PER PLAN</v>
          </cell>
          <cell r="F4712">
            <v>0</v>
          </cell>
          <cell r="G4712">
            <v>0</v>
          </cell>
        </row>
        <row r="4713">
          <cell r="A4713" t="str">
            <v>632E65202</v>
          </cell>
          <cell r="C4713" t="str">
            <v>FT</v>
          </cell>
          <cell r="D4713" t="str">
            <v>LOOP DETECTOR LEAD-IN CABLE, INTEGRAL MESSENGER WIRE TYPE, NO. 14 AWG</v>
          </cell>
          <cell r="F4713">
            <v>0</v>
          </cell>
          <cell r="G4713">
            <v>0</v>
          </cell>
        </row>
        <row r="4714">
          <cell r="A4714" t="str">
            <v>632E65203</v>
          </cell>
          <cell r="C4714" t="str">
            <v>FT</v>
          </cell>
          <cell r="D4714" t="str">
            <v>LOOP DETECTOR LEAD-IN CABLE, INTEGRAL MESSENGER WIRE TYPE, NO. 14 AWG, AS PER PLAN</v>
          </cell>
          <cell r="F4714">
            <v>0</v>
          </cell>
          <cell r="G4714">
            <v>0</v>
          </cell>
        </row>
        <row r="4715">
          <cell r="A4715" t="str">
            <v>632E65300</v>
          </cell>
          <cell r="C4715" t="str">
            <v>FT</v>
          </cell>
          <cell r="D4715" t="str">
            <v>LOOP DETECTOR LEAD-IN CABLE, 2 CONDUCTOR, NO. 14 AWG</v>
          </cell>
          <cell r="F4715">
            <v>0</v>
          </cell>
          <cell r="G4715">
            <v>0</v>
          </cell>
        </row>
        <row r="4716">
          <cell r="A4716" t="str">
            <v>632E65301</v>
          </cell>
          <cell r="C4716" t="str">
            <v>FT</v>
          </cell>
          <cell r="D4716" t="str">
            <v>LOOP DETECTOR LEAD-IN CABLE, 2 CONDUCTOR, NO. 14 AWG, AS PER PLAN</v>
          </cell>
          <cell r="F4716">
            <v>0</v>
          </cell>
          <cell r="G4716">
            <v>0</v>
          </cell>
        </row>
        <row r="4717">
          <cell r="A4717" t="str">
            <v>632E65400</v>
          </cell>
          <cell r="C4717" t="str">
            <v>FT</v>
          </cell>
          <cell r="D4717" t="str">
            <v>LOOP DETECTOR LEAD-IN CABLE, 2 CONDUCTOR, NO. 12 AWG</v>
          </cell>
          <cell r="F4717">
            <v>0</v>
          </cell>
          <cell r="G4717">
            <v>0</v>
          </cell>
        </row>
        <row r="4718">
          <cell r="A4718" t="str">
            <v>632E65401</v>
          </cell>
          <cell r="C4718" t="str">
            <v>FT</v>
          </cell>
          <cell r="D4718" t="str">
            <v>LOOP DETECTOR LEAD-IN CABLE, 2 CONDUCTOR, NO. 12 AWG, AS PER PLAN</v>
          </cell>
          <cell r="F4718">
            <v>0</v>
          </cell>
          <cell r="G4718">
            <v>0</v>
          </cell>
        </row>
        <row r="4719">
          <cell r="A4719" t="str">
            <v>632E65404</v>
          </cell>
          <cell r="C4719" t="str">
            <v>FT</v>
          </cell>
          <cell r="D4719" t="str">
            <v>LOOP DETECTOR LEAD-IN CABLE, DIRECT BURIAL</v>
          </cell>
          <cell r="F4719">
            <v>0</v>
          </cell>
          <cell r="G4719">
            <v>0</v>
          </cell>
        </row>
        <row r="4720">
          <cell r="A4720" t="str">
            <v>632E65405</v>
          </cell>
          <cell r="C4720" t="str">
            <v>FT</v>
          </cell>
          <cell r="D4720" t="str">
            <v>LOOP DETECTOR LEAD-IN CABLE, DIRECT BURIAL, AS PER PLAN</v>
          </cell>
          <cell r="F4720">
            <v>0</v>
          </cell>
          <cell r="G4720">
            <v>0</v>
          </cell>
        </row>
        <row r="4721">
          <cell r="A4721" t="str">
            <v>632E66000</v>
          </cell>
          <cell r="C4721" t="str">
            <v>FT</v>
          </cell>
          <cell r="D4721" t="str">
            <v>POWER CABLE, 3 CONDUCTOR, NO. 14 AWG</v>
          </cell>
          <cell r="F4721">
            <v>0</v>
          </cell>
          <cell r="G4721">
            <v>0</v>
          </cell>
        </row>
        <row r="4722">
          <cell r="A4722" t="str">
            <v>632E66100</v>
          </cell>
          <cell r="C4722" t="str">
            <v>FT</v>
          </cell>
          <cell r="D4722" t="str">
            <v>POWER CABLE, 1 CONDUCTOR, NO. 10 AWG</v>
          </cell>
          <cell r="F4722">
            <v>0</v>
          </cell>
          <cell r="G4722">
            <v>0</v>
          </cell>
        </row>
        <row r="4723">
          <cell r="A4723" t="str">
            <v>632E66101</v>
          </cell>
          <cell r="C4723" t="str">
            <v>FT</v>
          </cell>
          <cell r="D4723" t="str">
            <v>POWER CABLE, 1 CONDUCTOR, NO. 10 AWG, AS PER PLAN</v>
          </cell>
          <cell r="F4723">
            <v>0</v>
          </cell>
          <cell r="G4723">
            <v>0</v>
          </cell>
        </row>
        <row r="4724">
          <cell r="A4724" t="str">
            <v>632E66102</v>
          </cell>
          <cell r="C4724" t="str">
            <v>FT</v>
          </cell>
          <cell r="D4724" t="str">
            <v>POWER CABLE, 2 CONDUCTOR, NO. 10 AWG</v>
          </cell>
          <cell r="F4724">
            <v>0</v>
          </cell>
          <cell r="G4724">
            <v>0</v>
          </cell>
        </row>
        <row r="4725">
          <cell r="A4725" t="str">
            <v>632E66103</v>
          </cell>
          <cell r="C4725" t="str">
            <v>FT</v>
          </cell>
          <cell r="D4725" t="str">
            <v>POWER CABLE, 2 CONDUCTOR, NO. 10 AWG, AS PER PLAN</v>
          </cell>
          <cell r="F4725">
            <v>0</v>
          </cell>
          <cell r="G4725">
            <v>0</v>
          </cell>
        </row>
        <row r="4726">
          <cell r="A4726" t="str">
            <v>632E66104</v>
          </cell>
          <cell r="C4726" t="str">
            <v>FT</v>
          </cell>
          <cell r="D4726" t="str">
            <v>POWER CABLE, 3 CONDUCTOR, NO. 10 AWG</v>
          </cell>
          <cell r="F4726">
            <v>0</v>
          </cell>
          <cell r="G4726">
            <v>0</v>
          </cell>
        </row>
        <row r="4727">
          <cell r="A4727" t="str">
            <v>632E67190</v>
          </cell>
          <cell r="C4727" t="str">
            <v>FT</v>
          </cell>
          <cell r="D4727" t="str">
            <v>POWER CABLE, 1 CONDUCTOR, NO. 8 AWG</v>
          </cell>
          <cell r="F4727">
            <v>0</v>
          </cell>
          <cell r="G4727">
            <v>0</v>
          </cell>
        </row>
        <row r="4728">
          <cell r="A4728" t="str">
            <v>632E67191</v>
          </cell>
          <cell r="C4728" t="str">
            <v>FT</v>
          </cell>
          <cell r="D4728" t="str">
            <v>POWER CABLE, 1 CONDUCTOR, NO. 8 AWG, AS PER PLAN</v>
          </cell>
          <cell r="F4728">
            <v>0</v>
          </cell>
          <cell r="G4728">
            <v>0</v>
          </cell>
        </row>
        <row r="4729">
          <cell r="A4729" t="str">
            <v>632E67200</v>
          </cell>
          <cell r="C4729" t="str">
            <v>FT</v>
          </cell>
          <cell r="D4729" t="str">
            <v>POWER CABLE, 2 CONDUCTOR, NO. 8 AWG</v>
          </cell>
          <cell r="F4729">
            <v>0</v>
          </cell>
          <cell r="G4729">
            <v>0</v>
          </cell>
        </row>
        <row r="4730">
          <cell r="A4730" t="str">
            <v>632E67201</v>
          </cell>
          <cell r="C4730" t="str">
            <v>FT</v>
          </cell>
          <cell r="D4730" t="str">
            <v>POWER CABLE, 2 CONDUCTOR, NO. 8 AWG, AS PER PLAN</v>
          </cell>
          <cell r="F4730">
            <v>0</v>
          </cell>
          <cell r="G4730">
            <v>0</v>
          </cell>
        </row>
        <row r="4731">
          <cell r="A4731" t="str">
            <v>632E67300</v>
          </cell>
          <cell r="C4731" t="str">
            <v>FT</v>
          </cell>
          <cell r="D4731" t="str">
            <v>POWER CABLE, 3 CONDUCTOR, NO. 8 AWG</v>
          </cell>
          <cell r="F4731">
            <v>0</v>
          </cell>
          <cell r="G4731">
            <v>0</v>
          </cell>
        </row>
        <row r="4732">
          <cell r="A4732" t="str">
            <v>632E67301</v>
          </cell>
          <cell r="C4732" t="str">
            <v>FT</v>
          </cell>
          <cell r="D4732" t="str">
            <v>POWER CABLE, 3 CONDUCTOR, NO. 8 AWG, AS PER PLAN</v>
          </cell>
          <cell r="F4732">
            <v>0</v>
          </cell>
          <cell r="G4732">
            <v>0</v>
          </cell>
        </row>
        <row r="4733">
          <cell r="A4733" t="str">
            <v>632E67400</v>
          </cell>
          <cell r="C4733" t="str">
            <v>FT</v>
          </cell>
          <cell r="D4733" t="str">
            <v>POWER CABLE, 4 CONDUCTOR, NO. 8 AWG</v>
          </cell>
          <cell r="F4733">
            <v>0</v>
          </cell>
          <cell r="G4733">
            <v>0</v>
          </cell>
        </row>
        <row r="4734">
          <cell r="A4734" t="str">
            <v>632E68100</v>
          </cell>
          <cell r="C4734" t="str">
            <v>FT</v>
          </cell>
          <cell r="D4734" t="str">
            <v>POWER CABLE, 1 CONDUCTOR, NO. 6 AWG</v>
          </cell>
          <cell r="F4734">
            <v>0</v>
          </cell>
          <cell r="G4734">
            <v>0</v>
          </cell>
        </row>
        <row r="4735">
          <cell r="A4735" t="str">
            <v>632E68101</v>
          </cell>
          <cell r="C4735" t="str">
            <v>FT</v>
          </cell>
          <cell r="D4735" t="str">
            <v>POWER CABLE, 1 CONDUCTOR, NO. 6 AWG, AS PER PLAN</v>
          </cell>
          <cell r="F4735">
            <v>0</v>
          </cell>
          <cell r="G4735">
            <v>0</v>
          </cell>
        </row>
        <row r="4736">
          <cell r="A4736" t="str">
            <v>632E68200</v>
          </cell>
          <cell r="C4736" t="str">
            <v>FT</v>
          </cell>
          <cell r="D4736" t="str">
            <v>POWER CABLE, 2 CONDUCTOR, NO. 6 AWG</v>
          </cell>
          <cell r="F4736">
            <v>0</v>
          </cell>
          <cell r="G4736">
            <v>0</v>
          </cell>
        </row>
        <row r="4737">
          <cell r="A4737" t="str">
            <v>632E68201</v>
          </cell>
          <cell r="C4737" t="str">
            <v>FT</v>
          </cell>
          <cell r="D4737" t="str">
            <v>POWER CABLE, 2 CONDUCTOR, NO. 6 AWG, AS PER PLAN</v>
          </cell>
          <cell r="F4737">
            <v>0</v>
          </cell>
          <cell r="G4737">
            <v>0</v>
          </cell>
        </row>
        <row r="4738">
          <cell r="A4738" t="str">
            <v>632E68300</v>
          </cell>
          <cell r="C4738" t="str">
            <v>FT</v>
          </cell>
          <cell r="D4738" t="str">
            <v>POWER CABLE, 3 CONDUCTOR, NO. 6 AWG</v>
          </cell>
          <cell r="F4738">
            <v>0</v>
          </cell>
          <cell r="G4738">
            <v>0</v>
          </cell>
        </row>
        <row r="4739">
          <cell r="A4739" t="str">
            <v>632E68301</v>
          </cell>
          <cell r="C4739" t="str">
            <v>FT</v>
          </cell>
          <cell r="D4739" t="str">
            <v>POWER CABLE, 3 CONDUCTOR, NO. 6 AWG, AS PER PLAN</v>
          </cell>
          <cell r="F4739">
            <v>0</v>
          </cell>
          <cell r="G4739">
            <v>0</v>
          </cell>
        </row>
        <row r="4740">
          <cell r="A4740" t="str">
            <v>632E68400</v>
          </cell>
          <cell r="C4740" t="str">
            <v>FT</v>
          </cell>
          <cell r="D4740" t="str">
            <v>POWER CABLE, 4 CONDUCTOR, NO. 6 AWG</v>
          </cell>
          <cell r="F4740">
            <v>0</v>
          </cell>
          <cell r="G4740">
            <v>0</v>
          </cell>
        </row>
        <row r="4741">
          <cell r="A4741" t="str">
            <v>632E69100</v>
          </cell>
          <cell r="C4741" t="str">
            <v>FT</v>
          </cell>
          <cell r="D4741" t="str">
            <v>POWER CABLE, 1 CONDUCTOR, NO. 4 AWG</v>
          </cell>
          <cell r="F4741">
            <v>0</v>
          </cell>
          <cell r="G4741">
            <v>0</v>
          </cell>
        </row>
        <row r="4742">
          <cell r="A4742" t="str">
            <v>632E69200</v>
          </cell>
          <cell r="C4742" t="str">
            <v>FT</v>
          </cell>
          <cell r="D4742" t="str">
            <v>POWER CABLE, 2 CONDUCTOR, NO. 4 AWG</v>
          </cell>
          <cell r="F4742">
            <v>0</v>
          </cell>
          <cell r="G4742">
            <v>0</v>
          </cell>
        </row>
        <row r="4743">
          <cell r="A4743" t="str">
            <v>632E69201</v>
          </cell>
          <cell r="C4743" t="str">
            <v>FT</v>
          </cell>
          <cell r="D4743" t="str">
            <v>POWER CABLE, 2 CONDUCTOR, NO. 4 AWG, AS PER PLAN</v>
          </cell>
          <cell r="F4743">
            <v>0</v>
          </cell>
          <cell r="G4743">
            <v>0</v>
          </cell>
        </row>
        <row r="4744">
          <cell r="A4744" t="str">
            <v>632E69300</v>
          </cell>
          <cell r="C4744" t="str">
            <v>FT</v>
          </cell>
          <cell r="D4744" t="str">
            <v>POWER CABLE, 3 CONDUCTOR, NO. 4 AWG</v>
          </cell>
          <cell r="F4744">
            <v>0</v>
          </cell>
          <cell r="G4744">
            <v>0</v>
          </cell>
        </row>
        <row r="4745">
          <cell r="A4745" t="str">
            <v>632E69310</v>
          </cell>
          <cell r="C4745" t="str">
            <v>FT</v>
          </cell>
          <cell r="D4745" t="str">
            <v>POWER CABLE, 1 CONDUCTOR, NO. 2 AWG</v>
          </cell>
          <cell r="F4745">
            <v>0</v>
          </cell>
          <cell r="G4745">
            <v>0</v>
          </cell>
        </row>
        <row r="4746">
          <cell r="A4746" t="str">
            <v>632E69311</v>
          </cell>
          <cell r="C4746" t="str">
            <v>FT</v>
          </cell>
          <cell r="D4746" t="str">
            <v>POWER CABLE, 1 CONDUCTOR, NO. 2 AWG, AS PER PLAN</v>
          </cell>
          <cell r="F4746">
            <v>0</v>
          </cell>
          <cell r="G4746">
            <v>0</v>
          </cell>
        </row>
        <row r="4747">
          <cell r="A4747" t="str">
            <v>632E69320</v>
          </cell>
          <cell r="C4747" t="str">
            <v>FT</v>
          </cell>
          <cell r="D4747" t="str">
            <v>POWER CABLE, 3 CONDUCTOR, NO. 2 AWG</v>
          </cell>
          <cell r="F4747">
            <v>0</v>
          </cell>
          <cell r="G4747">
            <v>0</v>
          </cell>
        </row>
        <row r="4748">
          <cell r="A4748" t="str">
            <v>632E69350</v>
          </cell>
          <cell r="C4748" t="str">
            <v>FT</v>
          </cell>
          <cell r="D4748" t="str">
            <v>POWER CABLE, MISC.:</v>
          </cell>
          <cell r="F4748">
            <v>1</v>
          </cell>
          <cell r="G4748">
            <v>0</v>
          </cell>
        </row>
        <row r="4749">
          <cell r="A4749" t="str">
            <v>632E69400</v>
          </cell>
          <cell r="C4749" t="str">
            <v>FT</v>
          </cell>
          <cell r="D4749" t="str">
            <v>SERVICE CABLE, 2 CONDUCTOR, NO. 8 AWG</v>
          </cell>
          <cell r="F4749">
            <v>0</v>
          </cell>
          <cell r="G4749">
            <v>0</v>
          </cell>
        </row>
        <row r="4750">
          <cell r="A4750" t="str">
            <v>632E69401</v>
          </cell>
          <cell r="C4750" t="str">
            <v>FT</v>
          </cell>
          <cell r="D4750" t="str">
            <v>SERVICE CABLE, 2 CONDUCTOR, NO. 8 AWG, AS PER PLAN</v>
          </cell>
          <cell r="F4750">
            <v>0</v>
          </cell>
          <cell r="G4750">
            <v>0</v>
          </cell>
        </row>
        <row r="4751">
          <cell r="A4751" t="str">
            <v>632E69500</v>
          </cell>
          <cell r="C4751" t="str">
            <v>FT</v>
          </cell>
          <cell r="D4751" t="str">
            <v>SERVICE CABLE, 2 CONDUCTOR, NO. 6 AWG</v>
          </cell>
          <cell r="F4751">
            <v>0</v>
          </cell>
          <cell r="G4751">
            <v>0</v>
          </cell>
        </row>
        <row r="4752">
          <cell r="A4752" t="str">
            <v>632E69501</v>
          </cell>
          <cell r="C4752" t="str">
            <v>FT</v>
          </cell>
          <cell r="D4752" t="str">
            <v>SERVICE CABLE, 2 CONDUCTOR, NO. 6 AWG, AS PER PLAN</v>
          </cell>
          <cell r="F4752">
            <v>0</v>
          </cell>
          <cell r="G4752">
            <v>0</v>
          </cell>
        </row>
        <row r="4753">
          <cell r="A4753" t="str">
            <v>632E69600</v>
          </cell>
          <cell r="C4753" t="str">
            <v>FT</v>
          </cell>
          <cell r="D4753" t="str">
            <v>SERVICE CABLE, 2 CONDUCTOR, NO. 4 AWG</v>
          </cell>
          <cell r="F4753">
            <v>0</v>
          </cell>
          <cell r="G4753">
            <v>0</v>
          </cell>
        </row>
        <row r="4754">
          <cell r="A4754" t="str">
            <v>632E69601</v>
          </cell>
          <cell r="C4754" t="str">
            <v>FT</v>
          </cell>
          <cell r="D4754" t="str">
            <v>SERVICE CABLE, 2 CONDUCTOR, NO. 4 AWG, AS PER PLAN</v>
          </cell>
          <cell r="F4754">
            <v>0</v>
          </cell>
          <cell r="G4754">
            <v>0</v>
          </cell>
        </row>
        <row r="4755">
          <cell r="A4755" t="str">
            <v>632E69700</v>
          </cell>
          <cell r="C4755" t="str">
            <v>FT</v>
          </cell>
          <cell r="D4755" t="str">
            <v>SERVICE CABLE, 3 CONDUCTOR, NO. 8 AWG</v>
          </cell>
          <cell r="F4755">
            <v>0</v>
          </cell>
          <cell r="G4755">
            <v>0</v>
          </cell>
        </row>
        <row r="4756">
          <cell r="A4756" t="str">
            <v>632E69800</v>
          </cell>
          <cell r="C4756" t="str">
            <v>FT</v>
          </cell>
          <cell r="D4756" t="str">
            <v>SERVICE CABLE, 3 CONDUCTOR, NO. 6 AWG</v>
          </cell>
          <cell r="F4756">
            <v>0</v>
          </cell>
          <cell r="G4756">
            <v>0</v>
          </cell>
        </row>
        <row r="4757">
          <cell r="A4757" t="str">
            <v>632E69801</v>
          </cell>
          <cell r="C4757" t="str">
            <v>FT</v>
          </cell>
          <cell r="D4757" t="str">
            <v>SERVICE CABLE, 3 CONDUCTOR, NO. 6 AWG, AS PER PLAN</v>
          </cell>
          <cell r="F4757">
            <v>0</v>
          </cell>
          <cell r="G4757">
            <v>0</v>
          </cell>
        </row>
        <row r="4758">
          <cell r="A4758" t="str">
            <v>632E69900</v>
          </cell>
          <cell r="C4758" t="str">
            <v>FT</v>
          </cell>
          <cell r="D4758" t="str">
            <v>SERVICE CABLE, 3 CONDUCTOR, NO. 4 AWG</v>
          </cell>
          <cell r="F4758">
            <v>0</v>
          </cell>
          <cell r="G4758">
            <v>0</v>
          </cell>
        </row>
        <row r="4759">
          <cell r="A4759" t="str">
            <v>632E69910</v>
          </cell>
          <cell r="C4759" t="str">
            <v>FT</v>
          </cell>
          <cell r="D4759" t="str">
            <v>SERVICE CABLE, 3 CONDUCTOR, WITH GROUND, NO. 4 AWG</v>
          </cell>
          <cell r="F4759">
            <v>0</v>
          </cell>
          <cell r="G4759">
            <v>0</v>
          </cell>
        </row>
        <row r="4760">
          <cell r="A4760" t="str">
            <v>632E69950</v>
          </cell>
          <cell r="C4760" t="str">
            <v>FT</v>
          </cell>
          <cell r="D4760" t="str">
            <v>SERVICE CABLE, MISC.:</v>
          </cell>
          <cell r="F4760">
            <v>1</v>
          </cell>
          <cell r="G4760">
            <v>0</v>
          </cell>
        </row>
        <row r="4761">
          <cell r="A4761" t="str">
            <v>632E70000</v>
          </cell>
          <cell r="C4761" t="str">
            <v>EACH</v>
          </cell>
          <cell r="D4761" t="str">
            <v>POWER SERVICE</v>
          </cell>
          <cell r="F4761">
            <v>0</v>
          </cell>
          <cell r="G4761">
            <v>0</v>
          </cell>
        </row>
        <row r="4762">
          <cell r="A4762" t="str">
            <v>632E70001</v>
          </cell>
          <cell r="C4762" t="str">
            <v>EACH</v>
          </cell>
          <cell r="D4762" t="str">
            <v>POWER SERVICE, AS PER PLAN</v>
          </cell>
          <cell r="F4762">
            <v>0</v>
          </cell>
          <cell r="G4762">
            <v>0</v>
          </cell>
        </row>
        <row r="4763">
          <cell r="A4763" t="str">
            <v>632E70200</v>
          </cell>
          <cell r="C4763" t="str">
            <v>EACH</v>
          </cell>
          <cell r="D4763" t="str">
            <v>CONDUIT RISER, 1" DIAMETER</v>
          </cell>
          <cell r="F4763">
            <v>0</v>
          </cell>
          <cell r="G4763">
            <v>0</v>
          </cell>
        </row>
        <row r="4764">
          <cell r="A4764" t="str">
            <v>632E70201</v>
          </cell>
          <cell r="C4764" t="str">
            <v>EACH</v>
          </cell>
          <cell r="D4764" t="str">
            <v>CONDUIT RISER, 1" DIAMETER, AS PER PLAN</v>
          </cell>
          <cell r="F4764">
            <v>0</v>
          </cell>
          <cell r="G4764">
            <v>0</v>
          </cell>
        </row>
        <row r="4765">
          <cell r="A4765" t="str">
            <v>632E70204</v>
          </cell>
          <cell r="C4765" t="str">
            <v>EACH</v>
          </cell>
          <cell r="D4765" t="str">
            <v>CONDUIT RISER, 1-1/4" DIAMETER</v>
          </cell>
          <cell r="F4765">
            <v>0</v>
          </cell>
          <cell r="G4765">
            <v>0</v>
          </cell>
        </row>
        <row r="4766">
          <cell r="A4766" t="str">
            <v>632E70300</v>
          </cell>
          <cell r="C4766" t="str">
            <v>EACH</v>
          </cell>
          <cell r="D4766" t="str">
            <v>CONDUIT RISER, 1-1/2" DIAMETER</v>
          </cell>
          <cell r="F4766">
            <v>0</v>
          </cell>
          <cell r="G4766">
            <v>0</v>
          </cell>
        </row>
        <row r="4767">
          <cell r="A4767" t="str">
            <v>632E70301</v>
          </cell>
          <cell r="C4767" t="str">
            <v>EACH</v>
          </cell>
          <cell r="D4767" t="str">
            <v>CONDUIT RISER, 1-1/2" DIAMETER, AS PER PLAN</v>
          </cell>
          <cell r="F4767">
            <v>0</v>
          </cell>
          <cell r="G4767">
            <v>0</v>
          </cell>
        </row>
        <row r="4768">
          <cell r="A4768" t="str">
            <v>632E70400</v>
          </cell>
          <cell r="C4768" t="str">
            <v>EACH</v>
          </cell>
          <cell r="D4768" t="str">
            <v>CONDUIT RISER, 2" DIAMETER</v>
          </cell>
          <cell r="F4768">
            <v>0</v>
          </cell>
          <cell r="G4768">
            <v>0</v>
          </cell>
        </row>
        <row r="4769">
          <cell r="A4769" t="str">
            <v>632E70401</v>
          </cell>
          <cell r="C4769" t="str">
            <v>EACH</v>
          </cell>
          <cell r="D4769" t="str">
            <v>CONDUIT RISER, 2" DIAMETER, AS PER PLAN</v>
          </cell>
          <cell r="F4769">
            <v>0</v>
          </cell>
          <cell r="G4769">
            <v>0</v>
          </cell>
        </row>
        <row r="4770">
          <cell r="A4770" t="str">
            <v>632E70500</v>
          </cell>
          <cell r="C4770" t="str">
            <v>EACH</v>
          </cell>
          <cell r="D4770" t="str">
            <v>CONDUIT RISER, 2-1/2" DIAMETER</v>
          </cell>
          <cell r="F4770">
            <v>0</v>
          </cell>
          <cell r="G4770">
            <v>0</v>
          </cell>
        </row>
        <row r="4771">
          <cell r="A4771" t="str">
            <v>632E70600</v>
          </cell>
          <cell r="C4771" t="str">
            <v>EACH</v>
          </cell>
          <cell r="D4771" t="str">
            <v>CONDUIT RISER, 3" DIAMETER</v>
          </cell>
          <cell r="F4771">
            <v>0</v>
          </cell>
          <cell r="G4771">
            <v>0</v>
          </cell>
        </row>
        <row r="4772">
          <cell r="A4772" t="str">
            <v>632E70601</v>
          </cell>
          <cell r="C4772" t="str">
            <v>EACH</v>
          </cell>
          <cell r="D4772" t="str">
            <v>CONDUIT RISER, 3" DIAMETER, AS PER PLAN</v>
          </cell>
          <cell r="F4772">
            <v>0</v>
          </cell>
          <cell r="G4772">
            <v>0</v>
          </cell>
        </row>
        <row r="4773">
          <cell r="A4773" t="str">
            <v>632E71100</v>
          </cell>
          <cell r="C4773" t="str">
            <v>EACH</v>
          </cell>
          <cell r="D4773" t="str">
            <v>SIGNAL SUPPORT, TYPE TC-12.31, DESIGN 6</v>
          </cell>
          <cell r="F4773">
            <v>0</v>
          </cell>
          <cell r="G4773">
            <v>0</v>
          </cell>
        </row>
        <row r="4774">
          <cell r="A4774" t="str">
            <v>632E71101</v>
          </cell>
          <cell r="C4774" t="str">
            <v>EACH</v>
          </cell>
          <cell r="D4774" t="str">
            <v>SIGNAL SUPPORT, TYPE TC-12.31, DESIGN 6, AS PER PLAN</v>
          </cell>
          <cell r="F4774">
            <v>0</v>
          </cell>
          <cell r="G4774">
            <v>0</v>
          </cell>
        </row>
        <row r="4775">
          <cell r="A4775" t="str">
            <v>632E71110</v>
          </cell>
          <cell r="C4775" t="str">
            <v>EACH</v>
          </cell>
          <cell r="D4775" t="str">
            <v>SIGNAL SUPPORT, TYPE TC-12.31, DESIGN 10</v>
          </cell>
          <cell r="F4775">
            <v>0</v>
          </cell>
          <cell r="G4775">
            <v>0</v>
          </cell>
        </row>
        <row r="4776">
          <cell r="A4776" t="str">
            <v>632E71111</v>
          </cell>
          <cell r="C4776" t="str">
            <v>EACH</v>
          </cell>
          <cell r="D4776" t="str">
            <v>SIGNAL SUPPORT, TYPE TC-12.31, DESIGN 10, AS PER PLAN</v>
          </cell>
          <cell r="F4776">
            <v>0</v>
          </cell>
          <cell r="G4776">
            <v>0</v>
          </cell>
        </row>
        <row r="4777">
          <cell r="A4777" t="str">
            <v>632E71120</v>
          </cell>
          <cell r="C4777" t="str">
            <v>EACH</v>
          </cell>
          <cell r="D4777" t="str">
            <v>SIGNAL SUPPORT, TYPE TC-12.31, DESIGN 12</v>
          </cell>
          <cell r="F4777">
            <v>0</v>
          </cell>
          <cell r="G4777">
            <v>0</v>
          </cell>
        </row>
        <row r="4778">
          <cell r="A4778" t="str">
            <v>632E71121</v>
          </cell>
          <cell r="C4778" t="str">
            <v>EACH</v>
          </cell>
          <cell r="D4778" t="str">
            <v>SIGNAL SUPPORT, TYPE TC-12.31, DESIGN 12, AS PER PLAN</v>
          </cell>
          <cell r="F4778">
            <v>0</v>
          </cell>
          <cell r="G4778">
            <v>0</v>
          </cell>
        </row>
        <row r="4779">
          <cell r="A4779" t="str">
            <v>632E71224</v>
          </cell>
          <cell r="C4779" t="str">
            <v>EACH</v>
          </cell>
          <cell r="D4779" t="str">
            <v>SIGNAL SUPPORT, TYPE TC-12.31 DESIGN 6 POLE, WITH MAST ARMS TC-81.22 DESIGN 4 AND DESIGN 4</v>
          </cell>
          <cell r="F4779">
            <v>0</v>
          </cell>
          <cell r="G4779">
            <v>0</v>
          </cell>
        </row>
        <row r="4780">
          <cell r="A4780" t="str">
            <v>632E71225</v>
          </cell>
          <cell r="C4780" t="str">
            <v>EACH</v>
          </cell>
          <cell r="D4780" t="str">
            <v>SIGNAL SUPPORT, TYPE TC-12.31 DESIGN 6 POLE, WITH MAST ARMS TC-81.22 DESIGN 4 AND DESIGN 4, AS PER PLAN</v>
          </cell>
          <cell r="F4780">
            <v>0</v>
          </cell>
          <cell r="G4780">
            <v>0</v>
          </cell>
        </row>
        <row r="4781">
          <cell r="A4781" t="str">
            <v>632E71240</v>
          </cell>
          <cell r="C4781" t="str">
            <v>EACH</v>
          </cell>
          <cell r="D4781" t="str">
            <v>SIGNAL SUPPORT, TYPE TC-12.31 DESIGN 6 POLE, WITH MAST ARMS TC-81.22 DESIGN 12 AND DESIGN 2</v>
          </cell>
          <cell r="F4781">
            <v>0</v>
          </cell>
          <cell r="G4781">
            <v>0</v>
          </cell>
        </row>
        <row r="4782">
          <cell r="A4782" t="str">
            <v>632E71241</v>
          </cell>
          <cell r="C4782" t="str">
            <v>EACH</v>
          </cell>
          <cell r="D4782" t="str">
            <v>SIGNAL SUPPORT, TYPE TC-12.31 DESIGN 6 POLE, WITH MAST ARMS TC-81.22 DESIGN 12 AND DESIGN 2, AS PER PLAN</v>
          </cell>
          <cell r="F4782">
            <v>0</v>
          </cell>
          <cell r="G4782">
            <v>0</v>
          </cell>
        </row>
        <row r="4783">
          <cell r="A4783" t="str">
            <v>632E71244</v>
          </cell>
          <cell r="C4783" t="str">
            <v>EACH</v>
          </cell>
          <cell r="D4783" t="str">
            <v>SIGNAL SUPPORT, TYPE TC-12.31 DESIGN 6 POLE, WITH MAST ARMS TC-81.22 DESIGN 12 AND DESIGN 4</v>
          </cell>
          <cell r="F4783">
            <v>0</v>
          </cell>
          <cell r="G4783">
            <v>0</v>
          </cell>
        </row>
        <row r="4784">
          <cell r="A4784" t="str">
            <v>632E71245</v>
          </cell>
          <cell r="C4784" t="str">
            <v>EACH</v>
          </cell>
          <cell r="D4784" t="str">
            <v>SIGNAL SUPPORT, TYPE TC-12.31 DESIGN 6 POLE, WITH MAST ARMS TC-81.22 DESIGN 12 AND DESIGN 4, AS PER PLAN</v>
          </cell>
          <cell r="F4784">
            <v>0</v>
          </cell>
          <cell r="G4784">
            <v>0</v>
          </cell>
        </row>
        <row r="4785">
          <cell r="A4785" t="str">
            <v>632E71348</v>
          </cell>
          <cell r="C4785" t="str">
            <v>EACH</v>
          </cell>
          <cell r="D4785" t="str">
            <v>SIGNAL SUPPORT, TYPE TC-12.31 DESIGN 10 POLE, WITH MAST ARMS TC-81.22 DESIGN 12 AND DESIGN 12</v>
          </cell>
          <cell r="F4785">
            <v>0</v>
          </cell>
          <cell r="G4785">
            <v>0</v>
          </cell>
        </row>
        <row r="4786">
          <cell r="A4786" t="str">
            <v>632E71349</v>
          </cell>
          <cell r="C4786" t="str">
            <v>EACH</v>
          </cell>
          <cell r="D4786" t="str">
            <v>SIGNAL SUPPORT, TYPE TC-12.31 DESIGN 10 POLE, WITH MAST ARMS TC-81.22 DESIGN 12 AND DESIGN 12, AS PER PLAN</v>
          </cell>
          <cell r="F4786">
            <v>0</v>
          </cell>
          <cell r="G4786">
            <v>0</v>
          </cell>
        </row>
        <row r="4787">
          <cell r="A4787" t="str">
            <v>632E71360</v>
          </cell>
          <cell r="C4787" t="str">
            <v>EACH</v>
          </cell>
          <cell r="D4787" t="str">
            <v>SIGNAL SUPPORT, TYPE TC-12.31 DESIGN 10 POLE, WITH MAST ARMS TC-81.22 DESIGN 13 AND DESIGN 2</v>
          </cell>
          <cell r="F4787">
            <v>0</v>
          </cell>
          <cell r="G4787">
            <v>0</v>
          </cell>
        </row>
        <row r="4788">
          <cell r="A4788" t="str">
            <v>632E71361</v>
          </cell>
          <cell r="C4788" t="str">
            <v>EACH</v>
          </cell>
          <cell r="D4788" t="str">
            <v>SIGNAL SUPPORT, TYPE TC-12.31 DESIGN 10 POLE, WITH MAST ARMS TC-81.22 DESIGN 13 AND DESIGN 2, AS PER PLAN</v>
          </cell>
          <cell r="F4788">
            <v>0</v>
          </cell>
          <cell r="G4788">
            <v>0</v>
          </cell>
        </row>
        <row r="4789">
          <cell r="A4789" t="str">
            <v>632E71364</v>
          </cell>
          <cell r="C4789" t="str">
            <v>EACH</v>
          </cell>
          <cell r="D4789" t="str">
            <v>SIGNAL SUPPORT, TYPE TC-12.31 DESIGN 10 POLE, WITH MAST ARMS TC-81.22 DESIGN 13 AND DESIGN 4</v>
          </cell>
          <cell r="F4789">
            <v>0</v>
          </cell>
          <cell r="G4789">
            <v>0</v>
          </cell>
        </row>
        <row r="4790">
          <cell r="A4790" t="str">
            <v>632E71365</v>
          </cell>
          <cell r="C4790" t="str">
            <v>EACH</v>
          </cell>
          <cell r="D4790" t="str">
            <v>SIGNAL SUPPORT, TYPE TC-12.31 DESIGN 10 POLE, WITH MAST ARMS TC-81.22 DESIGN 13 AND DESIGN 4, AS PER PLAN</v>
          </cell>
          <cell r="F4790">
            <v>0</v>
          </cell>
          <cell r="G4790">
            <v>0</v>
          </cell>
        </row>
        <row r="4791">
          <cell r="A4791" t="str">
            <v>632E71368</v>
          </cell>
          <cell r="C4791" t="str">
            <v>EACH</v>
          </cell>
          <cell r="D4791" t="str">
            <v>SIGNAL SUPPORT, TYPE TC-12.31 DESIGN 10 POLE, WITH MAST ARMS TC-81.22 DESIGN 13 AND DESIGN 12</v>
          </cell>
          <cell r="F4791">
            <v>0</v>
          </cell>
          <cell r="G4791">
            <v>0</v>
          </cell>
        </row>
        <row r="4792">
          <cell r="A4792" t="str">
            <v>632E71369</v>
          </cell>
          <cell r="C4792" t="str">
            <v>EACH</v>
          </cell>
          <cell r="D4792" t="str">
            <v>SIGNAL SUPPORT, TYPE TC-12.31 DESIGN 10 POLE, WITH MAST ARMS TC-81.22 DESIGN 13 AND DESIGN 12, AS PER PLAN</v>
          </cell>
          <cell r="F4792">
            <v>0</v>
          </cell>
          <cell r="G4792">
            <v>0</v>
          </cell>
        </row>
        <row r="4793">
          <cell r="A4793" t="str">
            <v>632E71372</v>
          </cell>
          <cell r="C4793" t="str">
            <v>EACH</v>
          </cell>
          <cell r="D4793" t="str">
            <v>SIGNAL SUPPORT, TYPE TC-12.31 DESIGN 10 POLE, WITH MAST ARMS TC-81.22 DESIGN 13 AND DESIGN 13</v>
          </cell>
          <cell r="F4793">
            <v>0</v>
          </cell>
          <cell r="G4793">
            <v>0</v>
          </cell>
        </row>
        <row r="4794">
          <cell r="A4794" t="str">
            <v>632E71373</v>
          </cell>
          <cell r="C4794" t="str">
            <v>EACH</v>
          </cell>
          <cell r="D4794" t="str">
            <v>SIGNAL SUPPORT, TYPE TC-12.31 DESIGN 10 POLE, WITH MAST ARMS TC-81.22 DESIGN 13 AND DESIGN 13, AS PER PLAN</v>
          </cell>
          <cell r="F4794">
            <v>0</v>
          </cell>
          <cell r="G4794">
            <v>0</v>
          </cell>
        </row>
        <row r="4795">
          <cell r="A4795" t="str">
            <v>632E71380</v>
          </cell>
          <cell r="C4795" t="str">
            <v>EACH</v>
          </cell>
          <cell r="D4795" t="str">
            <v>SIGNAL SUPPORT, TYPE TC-12.31 DESIGN 10 POLE, WITH MAST ARMS TC-81.22 DESIGN 14 AND DESIGN 2</v>
          </cell>
          <cell r="F4795">
            <v>0</v>
          </cell>
          <cell r="G4795">
            <v>0</v>
          </cell>
        </row>
        <row r="4796">
          <cell r="A4796" t="str">
            <v>632E71381</v>
          </cell>
          <cell r="C4796" t="str">
            <v>EACH</v>
          </cell>
          <cell r="D4796" t="str">
            <v>SIGNAL SUPPORT, TYPE TC-12.31 DESIGN 10 POLE, WITH MAST ARMS TC-81.22 DESIGN 14 AND DESIGN 2, AS PER PLAN</v>
          </cell>
          <cell r="F4796">
            <v>0</v>
          </cell>
          <cell r="G4796">
            <v>0</v>
          </cell>
        </row>
        <row r="4797">
          <cell r="A4797" t="str">
            <v>632E71384</v>
          </cell>
          <cell r="C4797" t="str">
            <v>EACH</v>
          </cell>
          <cell r="D4797" t="str">
            <v>SIGNAL SUPPORT, TYPE TC-12.31 DESIGN 10 POLE, WITH MAST ARMS TC-81.22 DESIGN 14 AND DESIGN 4</v>
          </cell>
          <cell r="F4797">
            <v>0</v>
          </cell>
          <cell r="G4797">
            <v>0</v>
          </cell>
        </row>
        <row r="4798">
          <cell r="A4798" t="str">
            <v>632E71385</v>
          </cell>
          <cell r="C4798" t="str">
            <v>EACH</v>
          </cell>
          <cell r="D4798" t="str">
            <v>SIGNAL SUPPORT, TYPE TC-12.31 DESIGN 10 POLE, WITH MAST ARMS TC-81.22 DESIGN 14 AND DESIGN 4, AS PER PLAN</v>
          </cell>
          <cell r="F4798">
            <v>0</v>
          </cell>
          <cell r="G4798">
            <v>0</v>
          </cell>
        </row>
        <row r="4799">
          <cell r="A4799" t="str">
            <v>632E71388</v>
          </cell>
          <cell r="C4799" t="str">
            <v>EACH</v>
          </cell>
          <cell r="D4799" t="str">
            <v>SIGNAL SUPPORT, TYPE TC-12.31 DESIGN 10 POLE, WITH MAST ARMS TC-81.22 DESIGN 14 AND DESIGN 12</v>
          </cell>
          <cell r="F4799">
            <v>0</v>
          </cell>
          <cell r="G4799">
            <v>0</v>
          </cell>
        </row>
        <row r="4800">
          <cell r="A4800" t="str">
            <v>632E71389</v>
          </cell>
          <cell r="C4800" t="str">
            <v>EACH</v>
          </cell>
          <cell r="D4800" t="str">
            <v>SIGNAL SUPPORT, TYPE TC-12.31 DESIGN 10 POLE, WITH MAST ARMS TC-81.22 DESIGN 14 AND DESIGN 12, AS PER PLAN</v>
          </cell>
          <cell r="F4800">
            <v>0</v>
          </cell>
          <cell r="G4800">
            <v>0</v>
          </cell>
        </row>
        <row r="4801">
          <cell r="A4801" t="str">
            <v>632E71492</v>
          </cell>
          <cell r="C4801" t="str">
            <v>EACH</v>
          </cell>
          <cell r="D4801" t="str">
            <v>SIGNAL SUPPORT, TYPE TC-12.31 DESIGN 12 POLE, WITH MAST ARMS TC-81.22 DESIGN 14 AND DESIGN 13</v>
          </cell>
          <cell r="F4801">
            <v>0</v>
          </cell>
          <cell r="G4801">
            <v>0</v>
          </cell>
        </row>
        <row r="4802">
          <cell r="A4802" t="str">
            <v>632E71493</v>
          </cell>
          <cell r="C4802" t="str">
            <v>EACH</v>
          </cell>
          <cell r="D4802" t="str">
            <v>SIGNAL SUPPORT, TYPE TC-12.31 DESIGN 12 POLE, WITH MAST ARMS TC-81.22 DESIGN 14 AND DESIGN 13, AS PER PLAN</v>
          </cell>
          <cell r="F4802">
            <v>0</v>
          </cell>
          <cell r="G4802">
            <v>0</v>
          </cell>
        </row>
        <row r="4803">
          <cell r="A4803" t="str">
            <v>632E71496</v>
          </cell>
          <cell r="C4803" t="str">
            <v>EACH</v>
          </cell>
          <cell r="D4803" t="str">
            <v>SIGNAL SUPPORT, TYPE TC-12.31 DESIGN 12 POLE, WITH MAST ARMS TC-81.22 DESIGN 14 AND DESIGN 14</v>
          </cell>
          <cell r="F4803">
            <v>0</v>
          </cell>
          <cell r="G4803">
            <v>0</v>
          </cell>
        </row>
        <row r="4804">
          <cell r="A4804" t="str">
            <v>632E71497</v>
          </cell>
          <cell r="C4804" t="str">
            <v>EACH</v>
          </cell>
          <cell r="D4804" t="str">
            <v>SIGNAL SUPPORT, TYPE TC-12.31 DESIGN 12 POLE, WITH MAST ARMS TC-81.22 DESIGN 14 AND DESIGN 14, AS PER PLAN</v>
          </cell>
          <cell r="F4804">
            <v>0</v>
          </cell>
          <cell r="G4804">
            <v>0</v>
          </cell>
        </row>
        <row r="4805">
          <cell r="A4805" t="str">
            <v>632E72100</v>
          </cell>
          <cell r="C4805" t="str">
            <v>EACH</v>
          </cell>
          <cell r="D4805" t="str">
            <v>SIGNAL SUPPORT, TYPE TC-81.22, DESIGN 2</v>
          </cell>
          <cell r="F4805">
            <v>0</v>
          </cell>
          <cell r="G4805">
            <v>0</v>
          </cell>
        </row>
        <row r="4806">
          <cell r="A4806" t="str">
            <v>632E72101</v>
          </cell>
          <cell r="C4806" t="str">
            <v>EACH</v>
          </cell>
          <cell r="D4806" t="str">
            <v>SIGNAL SUPPORT, TYPE TC-81.22, DESIGN 2, AS PER PLAN</v>
          </cell>
          <cell r="F4806">
            <v>0</v>
          </cell>
          <cell r="G4806">
            <v>0</v>
          </cell>
        </row>
        <row r="4807">
          <cell r="A4807" t="str">
            <v>632E72110</v>
          </cell>
          <cell r="C4807" t="str">
            <v>EACH</v>
          </cell>
          <cell r="D4807" t="str">
            <v>SIGNAL SUPPORT, TYPE TC-81.22, DESIGN 4</v>
          </cell>
          <cell r="F4807">
            <v>0</v>
          </cell>
          <cell r="G4807">
            <v>0</v>
          </cell>
        </row>
        <row r="4808">
          <cell r="A4808" t="str">
            <v>632E72111</v>
          </cell>
          <cell r="C4808" t="str">
            <v>EACH</v>
          </cell>
          <cell r="D4808" t="str">
            <v>SIGNAL SUPPORT, TYPE TC-81.22, DESIGN 4, AS PER PLAN</v>
          </cell>
          <cell r="F4808">
            <v>0</v>
          </cell>
          <cell r="G4808">
            <v>0</v>
          </cell>
        </row>
        <row r="4809">
          <cell r="A4809" t="str">
            <v>632E72130</v>
          </cell>
          <cell r="C4809" t="str">
            <v>EACH</v>
          </cell>
          <cell r="D4809" t="str">
            <v>SIGNAL SUPPORT, TYPE TC-81.22, DESIGN 12</v>
          </cell>
          <cell r="F4809">
            <v>0</v>
          </cell>
          <cell r="G4809">
            <v>0</v>
          </cell>
        </row>
        <row r="4810">
          <cell r="A4810" t="str">
            <v>632E72131</v>
          </cell>
          <cell r="C4810" t="str">
            <v>EACH</v>
          </cell>
          <cell r="D4810" t="str">
            <v>SIGNAL SUPPORT, TYPE TC-81.22, DESIGN 12, AS PER PLAN</v>
          </cell>
          <cell r="F4810">
            <v>0</v>
          </cell>
          <cell r="G4810">
            <v>0</v>
          </cell>
        </row>
        <row r="4811">
          <cell r="A4811" t="str">
            <v>632E72140</v>
          </cell>
          <cell r="C4811" t="str">
            <v>EACH</v>
          </cell>
          <cell r="D4811" t="str">
            <v>SIGNAL SUPPORT, TYPE TC-81.22, DESIGN 13</v>
          </cell>
          <cell r="F4811">
            <v>0</v>
          </cell>
          <cell r="G4811">
            <v>0</v>
          </cell>
        </row>
        <row r="4812">
          <cell r="A4812" t="str">
            <v>632E72141</v>
          </cell>
          <cell r="C4812" t="str">
            <v>EACH</v>
          </cell>
          <cell r="D4812" t="str">
            <v>SIGNAL SUPPORT, TYPE TC-81.22, DESIGN 13, AS PER PLAN</v>
          </cell>
          <cell r="F4812">
            <v>0</v>
          </cell>
          <cell r="G4812">
            <v>0</v>
          </cell>
        </row>
        <row r="4813">
          <cell r="A4813" t="str">
            <v>632E72150</v>
          </cell>
          <cell r="C4813" t="str">
            <v>EACH</v>
          </cell>
          <cell r="D4813" t="str">
            <v>SIGNAL SUPPORT, TYPE TC-81.22, DESIGN 14</v>
          </cell>
          <cell r="F4813">
            <v>0</v>
          </cell>
          <cell r="G4813">
            <v>0</v>
          </cell>
        </row>
        <row r="4814">
          <cell r="A4814" t="str">
            <v>632E72151</v>
          </cell>
          <cell r="C4814" t="str">
            <v>EACH</v>
          </cell>
          <cell r="D4814" t="str">
            <v>SIGNAL SUPPORT, TYPE TC-81.22, DESIGN 14, AS PER PLAN</v>
          </cell>
          <cell r="F4814">
            <v>0</v>
          </cell>
          <cell r="G4814">
            <v>0</v>
          </cell>
        </row>
        <row r="4815">
          <cell r="A4815" t="str">
            <v>632E72300</v>
          </cell>
          <cell r="C4815" t="str">
            <v>EACH</v>
          </cell>
          <cell r="D4815" t="str">
            <v>SIGNAL SUPPORT, TYPE TC-81.22 DESIGN 4 POLE, WITH MAST ARMS TC-81.22 DESIGN 2 AND DESIGN 2</v>
          </cell>
          <cell r="F4815">
            <v>0</v>
          </cell>
          <cell r="G4815">
            <v>0</v>
          </cell>
        </row>
        <row r="4816">
          <cell r="A4816" t="str">
            <v>632E72301</v>
          </cell>
          <cell r="C4816" t="str">
            <v>EACH</v>
          </cell>
          <cell r="D4816" t="str">
            <v>SIGNAL SUPPORT, TYPE TC-81.22 DESIGN 4 POLE, WITH MAST ARMS TC-81.22 DESIGN 2 AND DESIGN 2, AS PER PLAN</v>
          </cell>
          <cell r="F4816">
            <v>0</v>
          </cell>
          <cell r="G4816">
            <v>0</v>
          </cell>
        </row>
        <row r="4817">
          <cell r="A4817" t="str">
            <v>632E72420</v>
          </cell>
          <cell r="C4817" t="str">
            <v>EACH</v>
          </cell>
          <cell r="D4817" t="str">
            <v>SIGNAL SUPPORT, TYPE TC-81.22 DESIGN 12 POLE, WITH MAST ARMS TC-81.22 DESIGN 4 AND DESIGN 2</v>
          </cell>
          <cell r="F4817">
            <v>0</v>
          </cell>
          <cell r="G4817">
            <v>0</v>
          </cell>
        </row>
        <row r="4818">
          <cell r="A4818" t="str">
            <v>632E72421</v>
          </cell>
          <cell r="C4818" t="str">
            <v>EACH</v>
          </cell>
          <cell r="D4818" t="str">
            <v>SIGNAL SUPPORT, TYPE TC-81.22 DESIGN 12 POLE, WITH MAST ARMS TC-81.22 DESIGN 4 AND DESIGN 2, AS PER PLAN</v>
          </cell>
          <cell r="F4818">
            <v>0</v>
          </cell>
          <cell r="G4818">
            <v>0</v>
          </cell>
        </row>
        <row r="4819">
          <cell r="A4819" t="str">
            <v>632E75002</v>
          </cell>
          <cell r="C4819" t="str">
            <v>EACH</v>
          </cell>
          <cell r="D4819" t="str">
            <v>SIGNAL SUPPORT, TYPE TC-81.21 DESIGN 3 POLE, WITH MAST ARMS TC-81.21 DESIGN 1 AND DESIGN 1</v>
          </cell>
          <cell r="F4819">
            <v>0</v>
          </cell>
          <cell r="G4819">
            <v>0</v>
          </cell>
        </row>
        <row r="4820">
          <cell r="A4820" t="str">
            <v>632E75003</v>
          </cell>
          <cell r="C4820" t="str">
            <v>EACH</v>
          </cell>
          <cell r="D4820" t="str">
            <v>SIGNAL SUPPORT, TYPE TC-81.21 DESIGN 3 POLE, WITH MAST ARMS TC-81.21 DESIGN 1 AND DESIGN 1, AS PER PLAN</v>
          </cell>
          <cell r="F4820">
            <v>0</v>
          </cell>
          <cell r="G4820">
            <v>0</v>
          </cell>
        </row>
        <row r="4821">
          <cell r="A4821" t="str">
            <v>632E75012</v>
          </cell>
          <cell r="C4821" t="str">
            <v>EACH</v>
          </cell>
          <cell r="D4821" t="str">
            <v>SIGNAL SUPPORT, TYPE TC-81.21 DESIGN 3 POLE, WITH MAST ARMS TC-81.21 DESIGN 2 AND DESIGN 1</v>
          </cell>
          <cell r="F4821">
            <v>0</v>
          </cell>
          <cell r="G4821">
            <v>0</v>
          </cell>
        </row>
        <row r="4822">
          <cell r="A4822" t="str">
            <v>632E75013</v>
          </cell>
          <cell r="C4822" t="str">
            <v>EACH</v>
          </cell>
          <cell r="D4822" t="str">
            <v>SIGNAL SUPPORT, TYPE TC-81.21 DESIGN 3 POLE, WITH MAST ARMS TC-81.21 DESIGN 2 AND DESIGN 1, AS PER PLAN</v>
          </cell>
          <cell r="F4822">
            <v>0</v>
          </cell>
          <cell r="G4822">
            <v>0</v>
          </cell>
        </row>
        <row r="4823">
          <cell r="A4823" t="str">
            <v>632E75022</v>
          </cell>
          <cell r="C4823" t="str">
            <v>EACH</v>
          </cell>
          <cell r="D4823" t="str">
            <v>SIGNAL SUPPORT, TYPE TC-81.21 DESIGN 4 POLE, WITH MAST ARMS TC-81.21 DESIGN 2 AND DESIGN 2</v>
          </cell>
          <cell r="F4823">
            <v>0</v>
          </cell>
          <cell r="G4823">
            <v>0</v>
          </cell>
        </row>
        <row r="4824">
          <cell r="A4824" t="str">
            <v>632E75023</v>
          </cell>
          <cell r="C4824" t="str">
            <v>EACH</v>
          </cell>
          <cell r="D4824" t="str">
            <v>SIGNAL SUPPORT, TYPE TC-81.21 DESIGN 4 POLE, WITH MAST ARMS TC-81.21 DESIGN 2 AND DESIGN 2, AS PER PLAN</v>
          </cell>
          <cell r="F4824">
            <v>0</v>
          </cell>
          <cell r="G4824">
            <v>0</v>
          </cell>
        </row>
        <row r="4825">
          <cell r="A4825" t="str">
            <v>632E75032</v>
          </cell>
          <cell r="C4825" t="str">
            <v>EACH</v>
          </cell>
          <cell r="D4825" t="str">
            <v>SIGNAL SUPPORT, TYPE TC-81.21 DESIGN 4 POLE, WITH MAST ARMS TC-81.21 DESIGN 3 AND DESIGN 1</v>
          </cell>
          <cell r="F4825">
            <v>0</v>
          </cell>
          <cell r="G4825">
            <v>0</v>
          </cell>
        </row>
        <row r="4826">
          <cell r="A4826" t="str">
            <v>632E75033</v>
          </cell>
          <cell r="C4826" t="str">
            <v>EACH</v>
          </cell>
          <cell r="D4826" t="str">
            <v>SIGNAL SUPPORT, TYPE TC-81.21 DESIGN 4 POLE, WITH MAST ARMS TC-81.21 DESIGN 3 AND DESIGN 1, AS PER PLAN</v>
          </cell>
          <cell r="F4826">
            <v>0</v>
          </cell>
          <cell r="G4826">
            <v>0</v>
          </cell>
        </row>
        <row r="4827">
          <cell r="A4827" t="str">
            <v>632E75042</v>
          </cell>
          <cell r="C4827" t="str">
            <v>EACH</v>
          </cell>
          <cell r="D4827" t="str">
            <v>SIGNAL SUPPORT, TYPE TC-81.21 DESIGN 4 POLE, WITH MAST ARMS TC-81.21 DESIGN 3 AND DESIGN 2</v>
          </cell>
          <cell r="F4827">
            <v>0</v>
          </cell>
          <cell r="G4827">
            <v>0</v>
          </cell>
        </row>
        <row r="4828">
          <cell r="A4828" t="str">
            <v>632E75043</v>
          </cell>
          <cell r="C4828" t="str">
            <v>EACH</v>
          </cell>
          <cell r="D4828" t="str">
            <v>SIGNAL SUPPORT, TYPE TC-81.21 DESIGN 4 POLE, WITH MAST ARMS TC-81.21 DESIGN 3 AND DESIGN 2, AS PER PLAN</v>
          </cell>
          <cell r="F4828">
            <v>0</v>
          </cell>
          <cell r="G4828">
            <v>0</v>
          </cell>
        </row>
        <row r="4829">
          <cell r="A4829" t="str">
            <v>632E75052</v>
          </cell>
          <cell r="C4829" t="str">
            <v>EACH</v>
          </cell>
          <cell r="D4829" t="str">
            <v>SIGNAL SUPPORT, TYPE TC-81.21 DESIGN 4 POLE, WITH MAST ARMS TC-81.21 DESIGN 3 AND DESIGN 3</v>
          </cell>
          <cell r="F4829">
            <v>0</v>
          </cell>
          <cell r="G4829">
            <v>0</v>
          </cell>
        </row>
        <row r="4830">
          <cell r="A4830" t="str">
            <v>632E75053</v>
          </cell>
          <cell r="C4830" t="str">
            <v>EACH</v>
          </cell>
          <cell r="D4830" t="str">
            <v>SIGNAL SUPPORT, TYPE TC-81.21 DESIGN 4 POLE, WITH MAST ARMS TC-81.21 DESIGN 3 AND DESIGN 3, AS PER PLAN</v>
          </cell>
          <cell r="F4830">
            <v>0</v>
          </cell>
          <cell r="G4830">
            <v>0</v>
          </cell>
        </row>
        <row r="4831">
          <cell r="A4831" t="str">
            <v>632E75062</v>
          </cell>
          <cell r="C4831" t="str">
            <v>EACH</v>
          </cell>
          <cell r="D4831" t="str">
            <v>SIGNAL SUPPORT, TYPE TC-81.21 DESIGN 11 POLE, WITH MAST ARMS TC-81.21 DESIGN 4 AND DESIGN 1</v>
          </cell>
          <cell r="F4831">
            <v>0</v>
          </cell>
          <cell r="G4831">
            <v>0</v>
          </cell>
        </row>
        <row r="4832">
          <cell r="A4832" t="str">
            <v>632E75063</v>
          </cell>
          <cell r="C4832" t="str">
            <v>EACH</v>
          </cell>
          <cell r="D4832" t="str">
            <v>SIGNAL SUPPORT, TYPE TC-81.21 DESIGN 11 POLE, WITH MAST ARMS TC-81.21 DESIGN 4 AND DESIGN 1, AS PER PLAN</v>
          </cell>
          <cell r="F4832">
            <v>0</v>
          </cell>
          <cell r="G4832">
            <v>0</v>
          </cell>
        </row>
        <row r="4833">
          <cell r="A4833" t="str">
            <v>632E75066</v>
          </cell>
          <cell r="C4833" t="str">
            <v>EACH</v>
          </cell>
          <cell r="D4833" t="str">
            <v>SIGNAL SUPPORT, TYPE TC-81.21 DESIGN 11 POLE, WITH MAST ARMS TC-81.21 DESIGN 3 AND DESIGN 2</v>
          </cell>
          <cell r="F4833">
            <v>0</v>
          </cell>
          <cell r="G4833">
            <v>0</v>
          </cell>
        </row>
        <row r="4834">
          <cell r="A4834" t="str">
            <v>632E75067</v>
          </cell>
          <cell r="C4834" t="str">
            <v>EACH</v>
          </cell>
          <cell r="D4834" t="str">
            <v>SIGNAL SUPPORT, TYPE TC-81.21 DESIGN 11 POLE, WITH MAST ARMS TC-81.21 DESIGN 3 AND DESIGN 2, AS PER PLAN</v>
          </cell>
          <cell r="F4834">
            <v>0</v>
          </cell>
          <cell r="G4834">
            <v>0</v>
          </cell>
        </row>
        <row r="4835">
          <cell r="A4835" t="str">
            <v>632E75072</v>
          </cell>
          <cell r="C4835" t="str">
            <v>EACH</v>
          </cell>
          <cell r="D4835" t="str">
            <v>SIGNAL SUPPORT, TYPE TC-81.21 DESIGN 11 POLE, WITH MAST ARMS TC-81.21 DESIGN 4 AND DESIGN 2</v>
          </cell>
          <cell r="F4835">
            <v>0</v>
          </cell>
          <cell r="G4835">
            <v>0</v>
          </cell>
        </row>
        <row r="4836">
          <cell r="A4836" t="str">
            <v>632E75073</v>
          </cell>
          <cell r="C4836" t="str">
            <v>EACH</v>
          </cell>
          <cell r="D4836" t="str">
            <v>SIGNAL SUPPORT, TYPE TC-81.21 DESIGN 11 POLE, WITH MAST ARMS TC-81.21 DESIGN 4 AND DESIGN 2, AS PER PLAN</v>
          </cell>
          <cell r="F4836">
            <v>0</v>
          </cell>
          <cell r="G4836">
            <v>0</v>
          </cell>
        </row>
        <row r="4837">
          <cell r="A4837" t="str">
            <v>632E75076</v>
          </cell>
          <cell r="C4837" t="str">
            <v>EACH</v>
          </cell>
          <cell r="D4837" t="str">
            <v>SIGNAL SUPPORT, TYPE TC-81.21 DESIGN 11 POLE, WITH MAST ARMS TC-81.21 DESIGN 11 AND DESIGN 2</v>
          </cell>
          <cell r="F4837">
            <v>0</v>
          </cell>
          <cell r="G4837">
            <v>0</v>
          </cell>
        </row>
        <row r="4838">
          <cell r="A4838" t="str">
            <v>632E75077</v>
          </cell>
          <cell r="C4838" t="str">
            <v>EACH</v>
          </cell>
          <cell r="D4838" t="str">
            <v>SIGNAL SUPPORT, TYPE TC-81.21 DESIGN 11 POLE, WITH MAST ARMS TC-81.21 DESIGN 11 AND DESIGN 2, AS PER PLAN</v>
          </cell>
          <cell r="F4838">
            <v>0</v>
          </cell>
          <cell r="G4838">
            <v>0</v>
          </cell>
        </row>
        <row r="4839">
          <cell r="A4839" t="str">
            <v>632E75080</v>
          </cell>
          <cell r="C4839" t="str">
            <v>EACH</v>
          </cell>
          <cell r="D4839" t="str">
            <v>SIGNAL SUPPORT, TYPE TC-81.21 DESIGN 12 POLE, WITH MAST ARMS TC-81.21 DESIGN 4 AND DESIGN 1</v>
          </cell>
          <cell r="F4839">
            <v>0</v>
          </cell>
          <cell r="G4839">
            <v>0</v>
          </cell>
        </row>
        <row r="4840">
          <cell r="A4840" t="str">
            <v>632E75082</v>
          </cell>
          <cell r="C4840" t="str">
            <v>EACH</v>
          </cell>
          <cell r="D4840" t="str">
            <v>SIGNAL SUPPORT, TYPE TC-81.21 DESIGN 12 POLE, WITH MAST ARMS TC-81.21 DESIGN 4 AND DESIGN 3</v>
          </cell>
          <cell r="F4840">
            <v>0</v>
          </cell>
          <cell r="G4840">
            <v>0</v>
          </cell>
        </row>
        <row r="4841">
          <cell r="A4841" t="str">
            <v>632E75083</v>
          </cell>
          <cell r="C4841" t="str">
            <v>EACH</v>
          </cell>
          <cell r="D4841" t="str">
            <v>SIGNAL SUPPORT, TYPE TC-81.21 DESIGN 12 POLE, WITH MAST ARMS TC-81.21 DESIGN 4 AND DESIGN 3, AS PER PLAN</v>
          </cell>
          <cell r="F4841">
            <v>0</v>
          </cell>
          <cell r="G4841">
            <v>0</v>
          </cell>
        </row>
        <row r="4842">
          <cell r="A4842" t="str">
            <v>632E75092</v>
          </cell>
          <cell r="C4842" t="str">
            <v>EACH</v>
          </cell>
          <cell r="D4842" t="str">
            <v>SIGNAL SUPPORT, TYPE TC-81.21 DESIGN 12 POLE, WITH MAST ARMS TC-81.21 DESIGN 11 AND DESIGN 1</v>
          </cell>
          <cell r="F4842">
            <v>0</v>
          </cell>
          <cell r="G4842">
            <v>0</v>
          </cell>
        </row>
        <row r="4843">
          <cell r="A4843" t="str">
            <v>632E75093</v>
          </cell>
          <cell r="C4843" t="str">
            <v>EACH</v>
          </cell>
          <cell r="D4843" t="str">
            <v>SIGNAL SUPPORT, TYPE TC-81.21 DESIGN 12 POLE, WITH MAST ARMS TC-81.21 DESIGN 11 AND DESIGN 1, AS PER PLAN</v>
          </cell>
          <cell r="F4843">
            <v>0</v>
          </cell>
          <cell r="G4843">
            <v>0</v>
          </cell>
        </row>
        <row r="4844">
          <cell r="A4844" t="str">
            <v>632E75102</v>
          </cell>
          <cell r="C4844" t="str">
            <v>EACH</v>
          </cell>
          <cell r="D4844" t="str">
            <v>SIGNAL SUPPORT, TYPE TC-81.21 DESIGN 12 POLE, WITH MAST ARMS TC-81.21 DESIGN 11 AND DESIGN 2</v>
          </cell>
          <cell r="F4844">
            <v>0</v>
          </cell>
          <cell r="G4844">
            <v>0</v>
          </cell>
        </row>
        <row r="4845">
          <cell r="A4845" t="str">
            <v>632E75103</v>
          </cell>
          <cell r="C4845" t="str">
            <v>EACH</v>
          </cell>
          <cell r="D4845" t="str">
            <v>SIGNAL SUPPORT, TYPE TC-81.21 DESIGN 12 POLE, WITH MAST ARMS TC-81.21 DESIGN 11 AND DESIGN 2, AS PER PLAN</v>
          </cell>
          <cell r="F4845">
            <v>0</v>
          </cell>
          <cell r="G4845">
            <v>0</v>
          </cell>
        </row>
        <row r="4846">
          <cell r="A4846" t="str">
            <v>632E75112</v>
          </cell>
          <cell r="C4846" t="str">
            <v>EACH</v>
          </cell>
          <cell r="D4846" t="str">
            <v>SIGNAL SUPPORT, TYPE TC-81.21 DESIGN 12 POLE, WITH MAST ARMS TC-81.21 DESIGN 11 AND DESIGN 3</v>
          </cell>
          <cell r="F4846">
            <v>0</v>
          </cell>
          <cell r="G4846">
            <v>0</v>
          </cell>
        </row>
        <row r="4847">
          <cell r="A4847" t="str">
            <v>632E75113</v>
          </cell>
          <cell r="C4847" t="str">
            <v>EACH</v>
          </cell>
          <cell r="D4847" t="str">
            <v>SIGNAL SUPPORT, TYPE TC-81.21 DESIGN 12 POLE, WITH MAST ARMS TC-81.21 DESIGN 11 AND DESIGN 3, AS PER PLAN</v>
          </cell>
          <cell r="F4847">
            <v>0</v>
          </cell>
          <cell r="G4847">
            <v>0</v>
          </cell>
        </row>
        <row r="4848">
          <cell r="A4848" t="str">
            <v>632E75118</v>
          </cell>
          <cell r="C4848" t="str">
            <v>EACH</v>
          </cell>
          <cell r="D4848" t="str">
            <v>SIGNAL SUPPORT, TYPE TC-12.30 DESIGN 5 POLE, WITH MAST ARMS TC-81.21 DESIGN 3 AND DESIGN 3</v>
          </cell>
          <cell r="F4848">
            <v>0</v>
          </cell>
          <cell r="G4848">
            <v>0</v>
          </cell>
        </row>
        <row r="4849">
          <cell r="A4849" t="str">
            <v>632E75122</v>
          </cell>
          <cell r="C4849" t="str">
            <v>EACH</v>
          </cell>
          <cell r="D4849" t="str">
            <v>SIGNAL SUPPORT, TYPE TC-12.30 DESIGN 5 POLE, WITH MAST ARMS TC-81.21 DESIGN 4 AND DESIGN 4</v>
          </cell>
          <cell r="F4849">
            <v>0</v>
          </cell>
          <cell r="G4849">
            <v>0</v>
          </cell>
        </row>
        <row r="4850">
          <cell r="A4850" t="str">
            <v>632E75123</v>
          </cell>
          <cell r="C4850" t="str">
            <v>EACH</v>
          </cell>
          <cell r="D4850" t="str">
            <v>SIGNAL SUPPORT, TYPE TC-12.30 DESIGN 5 POLE, WITH MAST ARMS TC-81.21 DESIGN 4 AND DESIGN 4, AS PER PLAN</v>
          </cell>
          <cell r="F4850">
            <v>0</v>
          </cell>
          <cell r="G4850">
            <v>0</v>
          </cell>
        </row>
        <row r="4851">
          <cell r="A4851" t="str">
            <v>632E75126</v>
          </cell>
          <cell r="C4851" t="str">
            <v>EACH</v>
          </cell>
          <cell r="D4851" t="str">
            <v>SIGNAL SUPPORT, TYPE TC-12.30 DESIGN 5 POLE, WITH MAST ARMS TC-81.21 DESIGN 1 AND DESIGN 11</v>
          </cell>
          <cell r="F4851">
            <v>0</v>
          </cell>
          <cell r="G4851">
            <v>0</v>
          </cell>
        </row>
        <row r="4852">
          <cell r="A4852" t="str">
            <v>632E75128</v>
          </cell>
          <cell r="C4852" t="str">
            <v>EACH</v>
          </cell>
          <cell r="D4852" t="str">
            <v>SIGNAL SUPPORT, TYPE TC-12.30 DESIGN 5 POLE, WITH MAST ARMS TC-81.21 DESIGN 2 AND DESIGN 11</v>
          </cell>
          <cell r="F4852">
            <v>0</v>
          </cell>
          <cell r="G4852">
            <v>0</v>
          </cell>
        </row>
        <row r="4853">
          <cell r="A4853" t="str">
            <v>632E75132</v>
          </cell>
          <cell r="C4853" t="str">
            <v>EACH</v>
          </cell>
          <cell r="D4853" t="str">
            <v>SIGNAL SUPPORT, TYPE TC-12.30 DESIGN 5 POLE, WITH MAST ARMS TC-81.21 DESIGN 11 AND DESIGN 4</v>
          </cell>
          <cell r="F4853">
            <v>0</v>
          </cell>
          <cell r="G4853">
            <v>0</v>
          </cell>
        </row>
        <row r="4854">
          <cell r="A4854" t="str">
            <v>632E75133</v>
          </cell>
          <cell r="C4854" t="str">
            <v>EACH</v>
          </cell>
          <cell r="D4854" t="str">
            <v>SIGNAL SUPPORT, TYPE TC-12.30 DESIGN 5 POLE, WITH MAST ARMS TC-81.21 DESIGN 11 AND DESIGN 4, AS PER PLAN</v>
          </cell>
          <cell r="F4854">
            <v>0</v>
          </cell>
          <cell r="G4854">
            <v>0</v>
          </cell>
        </row>
        <row r="4855">
          <cell r="A4855" t="str">
            <v>632E75142</v>
          </cell>
          <cell r="C4855" t="str">
            <v>EACH</v>
          </cell>
          <cell r="D4855" t="str">
            <v>SIGNAL SUPPORT, TYPE TC-12.30 DESIGN 5 POLE, WITH MAST ARMS TC-81.21 DESIGN 12 AND DESIGN 1</v>
          </cell>
          <cell r="F4855">
            <v>0</v>
          </cell>
          <cell r="G4855">
            <v>0</v>
          </cell>
        </row>
        <row r="4856">
          <cell r="A4856" t="str">
            <v>632E75143</v>
          </cell>
          <cell r="C4856" t="str">
            <v>EACH</v>
          </cell>
          <cell r="D4856" t="str">
            <v>SIGNAL SUPPORT, TYPE TC-12.30 DESIGN 5 POLE, WITH MAST ARMS TC-81.21 DESIGN 12 AND DESIGN 1, AS PER PLAN</v>
          </cell>
          <cell r="F4856">
            <v>0</v>
          </cell>
          <cell r="G4856">
            <v>0</v>
          </cell>
        </row>
        <row r="4857">
          <cell r="A4857" t="str">
            <v>632E75152</v>
          </cell>
          <cell r="C4857" t="str">
            <v>EACH</v>
          </cell>
          <cell r="D4857" t="str">
            <v>SIGNAL SUPPORT, TYPE TC-12.30 DESIGN 5 POLE, WITH MAST ARMS TC-81.21 DESIGN 12 AND DESIGN 2</v>
          </cell>
          <cell r="F4857">
            <v>0</v>
          </cell>
          <cell r="G4857">
            <v>0</v>
          </cell>
        </row>
        <row r="4858">
          <cell r="A4858" t="str">
            <v>632E75153</v>
          </cell>
          <cell r="C4858" t="str">
            <v>EACH</v>
          </cell>
          <cell r="D4858" t="str">
            <v>SIGNAL SUPPORT, TYPE TC-12.30 DESIGN 5 POLE, WITH MAST ARMS TC-81.21 DESIGN 12 AND DESIGN 2, AS PER PLAN</v>
          </cell>
          <cell r="F4858">
            <v>0</v>
          </cell>
          <cell r="G4858">
            <v>0</v>
          </cell>
        </row>
        <row r="4859">
          <cell r="A4859" t="str">
            <v>632E75162</v>
          </cell>
          <cell r="C4859" t="str">
            <v>EACH</v>
          </cell>
          <cell r="D4859" t="str">
            <v>SIGNAL SUPPORT, TYPE TC-12.30 DESIGN 5 POLE, WITH MAST ARMS TC-81.21 DESIGN 12 AND DESIGN 3</v>
          </cell>
          <cell r="F4859">
            <v>0</v>
          </cell>
          <cell r="G4859">
            <v>0</v>
          </cell>
        </row>
        <row r="4860">
          <cell r="A4860" t="str">
            <v>632E75163</v>
          </cell>
          <cell r="C4860" t="str">
            <v>EACH</v>
          </cell>
          <cell r="D4860" t="str">
            <v>SIGNAL SUPPORT, TYPE TC-12.30 DESIGN 5 POLE, WITH MAST ARMS TC-81.21 DESIGN 12 AND DESIGN 3, AS PER PLAN</v>
          </cell>
          <cell r="F4860">
            <v>0</v>
          </cell>
          <cell r="G4860">
            <v>0</v>
          </cell>
        </row>
        <row r="4861">
          <cell r="A4861" t="str">
            <v>632E75172</v>
          </cell>
          <cell r="C4861" t="str">
            <v>EACH</v>
          </cell>
          <cell r="D4861" t="str">
            <v>SIGNAL SUPPORT, TYPE TC-12.30 DESIGN 6 POLE, WITH MAST ARMS TC-81.21 DESIGN 11 AND DESIGN 11</v>
          </cell>
          <cell r="F4861">
            <v>0</v>
          </cell>
          <cell r="G4861">
            <v>0</v>
          </cell>
        </row>
        <row r="4862">
          <cell r="A4862" t="str">
            <v>632E75173</v>
          </cell>
          <cell r="C4862" t="str">
            <v>EACH</v>
          </cell>
          <cell r="D4862" t="str">
            <v>SIGNAL SUPPORT, TYPE TC-12.30 DESIGN 6 POLE, WITH MAST ARMS TC-81.21 DESIGN 11 AND DESIGN 11, AS PER PLAN</v>
          </cell>
          <cell r="F4862">
            <v>0</v>
          </cell>
          <cell r="G4862">
            <v>0</v>
          </cell>
        </row>
        <row r="4863">
          <cell r="A4863" t="str">
            <v>632E75182</v>
          </cell>
          <cell r="C4863" t="str">
            <v>EACH</v>
          </cell>
          <cell r="D4863" t="str">
            <v>SIGNAL SUPPORT, TYPE TC-12.30 DESIGN 6 POLE, WITH MAST ARMS TC-81.21 DESIGN 12 AND DESIGN 4</v>
          </cell>
          <cell r="F4863">
            <v>0</v>
          </cell>
          <cell r="G4863">
            <v>0</v>
          </cell>
        </row>
        <row r="4864">
          <cell r="A4864" t="str">
            <v>632E75183</v>
          </cell>
          <cell r="C4864" t="str">
            <v>EACH</v>
          </cell>
          <cell r="D4864" t="str">
            <v>SIGNAL SUPPORT, TYPE TC-12.30 DESIGN 6 POLE, WITH MAST ARMS TC-81.21 DESIGN 12 AND DESIGN 4, AS PER PLAN</v>
          </cell>
          <cell r="F4864">
            <v>0</v>
          </cell>
          <cell r="G4864">
            <v>0</v>
          </cell>
        </row>
        <row r="4865">
          <cell r="A4865" t="str">
            <v>632E75192</v>
          </cell>
          <cell r="C4865" t="str">
            <v>EACH</v>
          </cell>
          <cell r="D4865" t="str">
            <v>SIGNAL SUPPORT, TYPE TC-12.30 DESIGN 6 POLE, WITH MAST ARMS TC-81.21 DESIGN 12 AND DESIGN 11</v>
          </cell>
          <cell r="F4865">
            <v>0</v>
          </cell>
          <cell r="G4865">
            <v>0</v>
          </cell>
        </row>
        <row r="4866">
          <cell r="A4866" t="str">
            <v>632E75193</v>
          </cell>
          <cell r="C4866" t="str">
            <v>EACH</v>
          </cell>
          <cell r="D4866" t="str">
            <v>SIGNAL SUPPORT, TYPE TC-12.30 DESIGN 6 POLE, WITH MAST ARMS TC-81.21 DESIGN 12 AND DESIGN 11, AS PER PLAN</v>
          </cell>
          <cell r="F4866">
            <v>0</v>
          </cell>
          <cell r="G4866">
            <v>0</v>
          </cell>
        </row>
        <row r="4867">
          <cell r="A4867" t="str">
            <v>632E75202</v>
          </cell>
          <cell r="C4867" t="str">
            <v>EACH</v>
          </cell>
          <cell r="D4867" t="str">
            <v>SIGNAL SUPPORT, TYPE TC-12.30 DESIGN 7 POLE, WITH MAST ARMS TC-81.21 DESIGN 12 AND DESIGN 12</v>
          </cell>
          <cell r="F4867">
            <v>0</v>
          </cell>
          <cell r="G4867">
            <v>0</v>
          </cell>
        </row>
        <row r="4868">
          <cell r="A4868" t="str">
            <v>632E75203</v>
          </cell>
          <cell r="C4868" t="str">
            <v>EACH</v>
          </cell>
          <cell r="D4868" t="str">
            <v>SIGNAL SUPPORT, TYPE TC-12.30 DESIGN 7 POLE, WITH MAST ARMS TC-81.21 DESIGN 12 AND DESIGN 12, AS PER PLAN</v>
          </cell>
          <cell r="F4868">
            <v>0</v>
          </cell>
          <cell r="G4868">
            <v>0</v>
          </cell>
        </row>
        <row r="4869">
          <cell r="A4869" t="str">
            <v>632E75204</v>
          </cell>
          <cell r="C4869" t="str">
            <v>EACH</v>
          </cell>
          <cell r="D4869" t="str">
            <v>SIGNAL SUPPORT, TYPE TC-12.30 DESIGN 7 POLE, WITH MAST ARMS TC-81.21 DESIGN 13 AND DESIGN 1</v>
          </cell>
          <cell r="F4869">
            <v>0</v>
          </cell>
          <cell r="G4869">
            <v>0</v>
          </cell>
        </row>
        <row r="4870">
          <cell r="A4870" t="str">
            <v>632E75206</v>
          </cell>
          <cell r="C4870" t="str">
            <v>EACH</v>
          </cell>
          <cell r="D4870" t="str">
            <v>SIGNAL SUPPORT, TYPE TC-12.30 DESIGN 7 POLE, WITH MAST ARMS TC-81.21 DESIGN 13 AND DESIGN 2</v>
          </cell>
          <cell r="F4870">
            <v>0</v>
          </cell>
          <cell r="G4870">
            <v>0</v>
          </cell>
        </row>
        <row r="4871">
          <cell r="A4871" t="str">
            <v>632E75207</v>
          </cell>
          <cell r="C4871" t="str">
            <v>EACH</v>
          </cell>
          <cell r="D4871" t="str">
            <v>SIGNAL SUPPORT, TYPE TC-12.30 DESIGN 7 POLE, WITH MAST ARMS TC-81.21 DESIGN 13 AND DESIGN 2, AS PER PLAN</v>
          </cell>
          <cell r="F4871">
            <v>0</v>
          </cell>
          <cell r="G4871">
            <v>0</v>
          </cell>
        </row>
        <row r="4872">
          <cell r="A4872" t="str">
            <v>632E75208</v>
          </cell>
          <cell r="C4872" t="str">
            <v>EACH</v>
          </cell>
          <cell r="D4872" t="str">
            <v>SIGNAL SUPPORT, TYPE TC-12.30 DESIGN 7 POLE, WITH MAST ARMS TC-81.21 DESIGN 13 AND DESIGN 3</v>
          </cell>
          <cell r="F4872">
            <v>0</v>
          </cell>
          <cell r="G4872">
            <v>0</v>
          </cell>
        </row>
        <row r="4873">
          <cell r="A4873" t="str">
            <v>632E75209</v>
          </cell>
          <cell r="C4873" t="str">
            <v>EACH</v>
          </cell>
          <cell r="D4873" t="str">
            <v>SIGNAL SUPPORT, TYPE TC-12.30 DESIGN 7 POLE, WITH MAST ARMS TC-81.21 DESIGN 13 AND DESIGN 3, AS PER PLAN</v>
          </cell>
          <cell r="F4873">
            <v>0</v>
          </cell>
          <cell r="G4873">
            <v>0</v>
          </cell>
        </row>
        <row r="4874">
          <cell r="A4874" t="str">
            <v>632E75400</v>
          </cell>
          <cell r="C4874" t="str">
            <v>EACH</v>
          </cell>
          <cell r="D4874" t="str">
            <v>SIGNAL SUPPORT, TYPE TC-12.30 DESIGN 8 POLE, WITH MAST ARMS TC-81.21 DESIGN 13 AND DESIGN 4</v>
          </cell>
          <cell r="F4874">
            <v>0</v>
          </cell>
          <cell r="G4874">
            <v>0</v>
          </cell>
        </row>
        <row r="4875">
          <cell r="A4875" t="str">
            <v>632E75401</v>
          </cell>
          <cell r="C4875" t="str">
            <v>EACH</v>
          </cell>
          <cell r="D4875" t="str">
            <v>SIGNAL SUPPORT, TYPE TC-12.30 DESIGN 8 POLE, WITH MAST ARMS TC-81.21 DESIGN 13 AND DESIGN 4, AS PER PLAN</v>
          </cell>
          <cell r="F4875">
            <v>0</v>
          </cell>
          <cell r="G4875">
            <v>0</v>
          </cell>
        </row>
        <row r="4876">
          <cell r="A4876" t="str">
            <v>632E75410</v>
          </cell>
          <cell r="C4876" t="str">
            <v>EACH</v>
          </cell>
          <cell r="D4876" t="str">
            <v>SIGNAL SUPPORT, TYPE TC-12.30 DESIGN 8 POLE, WITH MAST ARMS TC-81.21 DESIGN 13 AND DESIGN 11</v>
          </cell>
          <cell r="F4876">
            <v>0</v>
          </cell>
          <cell r="G4876">
            <v>0</v>
          </cell>
        </row>
        <row r="4877">
          <cell r="A4877" t="str">
            <v>632E75411</v>
          </cell>
          <cell r="C4877" t="str">
            <v>EACH</v>
          </cell>
          <cell r="D4877" t="str">
            <v>SIGNAL SUPPORT, TYPE TC-12.30 DESIGN 8 POLE, WITH MAST ARMS TC-81.21 DESIGN 13 AND DESIGN 11, AS PER PLAN</v>
          </cell>
          <cell r="F4877">
            <v>0</v>
          </cell>
          <cell r="G4877">
            <v>0</v>
          </cell>
        </row>
        <row r="4878">
          <cell r="A4878" t="str">
            <v>632E75450</v>
          </cell>
          <cell r="C4878" t="str">
            <v>EACH</v>
          </cell>
          <cell r="D4878" t="str">
            <v>SIGNAL SUPPORT, TYPE TC-12.30 DESIGN 9 POLE, WITH MAST ARMS TC-81.21 DESIGN 13 AND DESIGN 12</v>
          </cell>
          <cell r="F4878">
            <v>0</v>
          </cell>
          <cell r="G4878">
            <v>0</v>
          </cell>
        </row>
        <row r="4879">
          <cell r="A4879" t="str">
            <v>632E75451</v>
          </cell>
          <cell r="C4879" t="str">
            <v>EACH</v>
          </cell>
          <cell r="D4879" t="str">
            <v>SIGNAL SUPPORT, TYPE TC-12.30 DESIGN 9 POLE, WITH MAST ARMS TC-81.21 DESIGN 13 AND DESIGN 12, AS PER PLAN</v>
          </cell>
          <cell r="F4879">
            <v>0</v>
          </cell>
          <cell r="G4879">
            <v>0</v>
          </cell>
        </row>
        <row r="4880">
          <cell r="A4880" t="str">
            <v>632E75454</v>
          </cell>
          <cell r="C4880" t="str">
            <v>EACH</v>
          </cell>
          <cell r="D4880" t="str">
            <v>SIGNAL SUPPORT, TYPE TC-12.30 DESIGN 9 POLE, WITH MAST ARMS TC-81.21 DESIGN 13 AND DESIGN 13</v>
          </cell>
          <cell r="F4880">
            <v>0</v>
          </cell>
          <cell r="G4880">
            <v>0</v>
          </cell>
        </row>
        <row r="4881">
          <cell r="A4881" t="str">
            <v>632E75455</v>
          </cell>
          <cell r="C4881" t="str">
            <v>EACH</v>
          </cell>
          <cell r="D4881" t="str">
            <v>SIGNAL SUPPORT, TYPE TC-12.30 DESIGN 9 POLE, WITH MAST ARMS TC-81.21 DESIGN 13 AND DESIGN 13, AS PER PLAN</v>
          </cell>
          <cell r="F4881">
            <v>0</v>
          </cell>
          <cell r="G4881">
            <v>0</v>
          </cell>
        </row>
        <row r="4882">
          <cell r="A4882" t="str">
            <v>632E75458</v>
          </cell>
          <cell r="C4882" t="str">
            <v>EACH</v>
          </cell>
          <cell r="D4882" t="str">
            <v>SIGNAL SUPPORT, TYPE TC-12.30 DESIGN 9 POLE, WITH MAST ARMS TC-81.21 DESIGN 14 AND DESIGN 1</v>
          </cell>
          <cell r="F4882">
            <v>0</v>
          </cell>
          <cell r="G4882">
            <v>0</v>
          </cell>
        </row>
        <row r="4883">
          <cell r="A4883" t="str">
            <v>632E75460</v>
          </cell>
          <cell r="C4883" t="str">
            <v>EACH</v>
          </cell>
          <cell r="D4883" t="str">
            <v>SIGNAL SUPPORT, TYPE TC-12.30 DESIGN 9 POLE, WITH MAST ARMS TC-81.21 DESIGN 14 AND DESIGN 2</v>
          </cell>
          <cell r="F4883">
            <v>0</v>
          </cell>
          <cell r="G4883">
            <v>0</v>
          </cell>
        </row>
        <row r="4884">
          <cell r="A4884" t="str">
            <v>632E75461</v>
          </cell>
          <cell r="C4884" t="str">
            <v>EACH</v>
          </cell>
          <cell r="D4884" t="str">
            <v>SIGNAL SUPPORT, TYPE TC-12.30 DESIGN 9 POLE, WITH MAST ARMS TC-81.21 DESIGN 14 AND DESIGN 2, AS PER PLAN</v>
          </cell>
          <cell r="F4884">
            <v>0</v>
          </cell>
          <cell r="G4884">
            <v>0</v>
          </cell>
        </row>
        <row r="4885">
          <cell r="A4885" t="str">
            <v>632E75464</v>
          </cell>
          <cell r="C4885" t="str">
            <v>EACH</v>
          </cell>
          <cell r="D4885" t="str">
            <v>SIGNAL SUPPORT, TYPE TC-12.30 DESIGN 9 POLE, WITH MAST ARMS TC-81.21 DESIGN 14 AND DESIGN 3</v>
          </cell>
          <cell r="F4885">
            <v>0</v>
          </cell>
          <cell r="G4885">
            <v>0</v>
          </cell>
        </row>
        <row r="4886">
          <cell r="A4886" t="str">
            <v>632E75468</v>
          </cell>
          <cell r="C4886" t="str">
            <v>EACH</v>
          </cell>
          <cell r="D4886" t="str">
            <v>SIGNAL SUPPORT, TYPE TC-12.30 DESIGN 9 POLE, WITH MAST ARMS TC-81.21 DESIGN 14 AND DESIGN 4</v>
          </cell>
          <cell r="F4886">
            <v>0</v>
          </cell>
          <cell r="G4886">
            <v>0</v>
          </cell>
        </row>
        <row r="4887">
          <cell r="A4887" t="str">
            <v>632E75469</v>
          </cell>
          <cell r="C4887" t="str">
            <v>EACH</v>
          </cell>
          <cell r="D4887" t="str">
            <v>SIGNAL SUPPORT, TYPE TC-12.30 DESIGN 9 POLE, WITH MAST ARMS TC-81.21 DESIGN 14 AND DESIGN 4, AS PER PLAN</v>
          </cell>
          <cell r="F4887">
            <v>0</v>
          </cell>
          <cell r="G4887">
            <v>0</v>
          </cell>
        </row>
        <row r="4888">
          <cell r="A4888" t="str">
            <v>632E75480</v>
          </cell>
          <cell r="C4888" t="str">
            <v>EACH</v>
          </cell>
          <cell r="D4888" t="str">
            <v>SIGNAL SUPPORT, TYPE TC-12.30 DESIGN 10 POLE, WITH MAST ARMS TC-81.21 DESIGN 14 AND DESIGN 11</v>
          </cell>
          <cell r="F4888">
            <v>0</v>
          </cell>
          <cell r="G4888">
            <v>0</v>
          </cell>
        </row>
        <row r="4889">
          <cell r="A4889" t="str">
            <v>632E75481</v>
          </cell>
          <cell r="C4889" t="str">
            <v>EACH</v>
          </cell>
          <cell r="D4889" t="str">
            <v>SIGNAL SUPPORT, TYPE TC-12.30 DESIGN 10 POLE, WITH MAST ARMS TC-81.21 DESIGN 14 AND DESIGN 11, AS PER PLAN</v>
          </cell>
          <cell r="F4889">
            <v>0</v>
          </cell>
          <cell r="G4889">
            <v>0</v>
          </cell>
        </row>
        <row r="4890">
          <cell r="A4890" t="str">
            <v>632E75484</v>
          </cell>
          <cell r="C4890" t="str">
            <v>EACH</v>
          </cell>
          <cell r="D4890" t="str">
            <v>SIGNAL SUPPORT, TYPE TC-12.30 DESIGN 10 POLE, WITH MAST ARMS TC-81.21 DESIGN 14 AND DESIGN 12</v>
          </cell>
          <cell r="F4890">
            <v>0</v>
          </cell>
          <cell r="G4890">
            <v>0</v>
          </cell>
        </row>
        <row r="4891">
          <cell r="A4891" t="str">
            <v>632E75485</v>
          </cell>
          <cell r="C4891" t="str">
            <v>EACH</v>
          </cell>
          <cell r="D4891" t="str">
            <v>SIGNAL SUPPORT, TYPE TC-12.30 DESIGN 10 POLE, WITH MAST ARMS TC-81.21 DESIGN 14 AND DESIGN 12, AS PER PLAN</v>
          </cell>
          <cell r="F4891">
            <v>0</v>
          </cell>
          <cell r="G4891">
            <v>0</v>
          </cell>
        </row>
        <row r="4892">
          <cell r="A4892" t="str">
            <v>632E75490</v>
          </cell>
          <cell r="C4892" t="str">
            <v>EACH</v>
          </cell>
          <cell r="D4892" t="str">
            <v>SIGNAL SUPPORT, TYPE TC-12.30 DESIGN 10 POLE, WITH MAST ARMS TC-81.21 DESIGN 14 AND DESIGN 13</v>
          </cell>
          <cell r="F4892">
            <v>0</v>
          </cell>
          <cell r="G4892">
            <v>0</v>
          </cell>
        </row>
        <row r="4893">
          <cell r="A4893" t="str">
            <v>632E75494</v>
          </cell>
          <cell r="C4893" t="str">
            <v>EACH</v>
          </cell>
          <cell r="D4893" t="str">
            <v>SIGNAL SUPPORT, TYPE TC-12.30 DESIGN 10 POLE, WITH MAST ARMS TC-81.21 DESIGN 14 AND DESIGN 14</v>
          </cell>
          <cell r="F4893">
            <v>0</v>
          </cell>
          <cell r="G4893">
            <v>0</v>
          </cell>
        </row>
        <row r="4894">
          <cell r="A4894" t="str">
            <v>632E76066</v>
          </cell>
          <cell r="C4894" t="str">
            <v>EACH</v>
          </cell>
          <cell r="D4894" t="str">
            <v>COMBINATION SIGNAL SUPPORT, TYPE TC-81.21 DESIGN 11 POLE, WITH MAST ARMS TC-81.21 DESIGN 3 AND DESIGN 2</v>
          </cell>
          <cell r="F4894">
            <v>0</v>
          </cell>
          <cell r="G4894">
            <v>0</v>
          </cell>
        </row>
        <row r="4895">
          <cell r="A4895" t="str">
            <v>632E76204</v>
          </cell>
          <cell r="C4895" t="str">
            <v>EACH</v>
          </cell>
          <cell r="D4895" t="str">
            <v>COMBINATION SIGNAL SUPPORT, TYPE TC-12.30 DESIGN 7 POLE, WITH MAST ARMS TC-81.21 DESIGN 13 AND DESIGN 1</v>
          </cell>
          <cell r="F4895">
            <v>0</v>
          </cell>
          <cell r="G4895">
            <v>0</v>
          </cell>
        </row>
        <row r="4896">
          <cell r="A4896" t="str">
            <v>632E76206</v>
          </cell>
          <cell r="C4896" t="str">
            <v>EACH</v>
          </cell>
          <cell r="D4896" t="str">
            <v>COMBINATION SIGNAL SUPPORT, TYPE TC-12.30 DESIGN 7 POLE, WITH MAST ARMS TC-81.21 DESIGN 13 AND DESIGN 2</v>
          </cell>
          <cell r="F4896">
            <v>0</v>
          </cell>
          <cell r="G4896">
            <v>0</v>
          </cell>
        </row>
        <row r="4897">
          <cell r="A4897" t="str">
            <v>632E76207</v>
          </cell>
          <cell r="C4897" t="str">
            <v>EACH</v>
          </cell>
          <cell r="D4897" t="str">
            <v>COMBINATION SIGNAL SUPPORT, TYPE TC-12.30 DESIGN 7 POLE, WITH MAST ARMS TC-81.21 DESIGN 13 AND DESIGN 2, AS PER PLAN</v>
          </cell>
          <cell r="F4897">
            <v>0</v>
          </cell>
          <cell r="G4897">
            <v>0</v>
          </cell>
        </row>
        <row r="4898">
          <cell r="A4898" t="str">
            <v>632E76208</v>
          </cell>
          <cell r="C4898" t="str">
            <v>EACH</v>
          </cell>
          <cell r="D4898" t="str">
            <v>COMBINATION SIGNAL SUPPORT, TYPE TC-12.30 DESIGN 7 POLE, WITH MAST ARMS TC-81.21 DESIGN 13 AND DESIGN 3</v>
          </cell>
          <cell r="F4898">
            <v>0</v>
          </cell>
          <cell r="G4898">
            <v>0</v>
          </cell>
        </row>
        <row r="4899">
          <cell r="A4899" t="str">
            <v>632E76209</v>
          </cell>
          <cell r="C4899" t="str">
            <v>EACH</v>
          </cell>
          <cell r="D4899" t="str">
            <v>COMBINATION SIGNAL SUPPORT, TYPE TC-12.30 DESIGN 7 POLE, WITH MAST ARMS TC-81.21 DESIGN 13 AND DESIGN 3, AS PER PLAN</v>
          </cell>
          <cell r="F4899">
            <v>0</v>
          </cell>
          <cell r="G4899">
            <v>0</v>
          </cell>
        </row>
        <row r="4900">
          <cell r="A4900" t="str">
            <v>632E76400</v>
          </cell>
          <cell r="C4900" t="str">
            <v>EACH</v>
          </cell>
          <cell r="D4900" t="str">
            <v>COMBINATION SIGNAL SUPPORT, TYPE TC-12.30 DESIGN 8 POLE, WITH MAST ARMS TC-81.21 DESIGN 13 AND DESIGN 4</v>
          </cell>
          <cell r="F4900">
            <v>0</v>
          </cell>
          <cell r="G4900">
            <v>0</v>
          </cell>
        </row>
        <row r="4901">
          <cell r="A4901" t="str">
            <v>632E76401</v>
          </cell>
          <cell r="B4901">
            <v>0</v>
          </cell>
          <cell r="C4901" t="str">
            <v>EACH</v>
          </cell>
          <cell r="D4901" t="str">
            <v>COMBINATION SIGNAL SUPPORT, TYPE TC-12.30 DESIGN 8 POLE, WITH MAST ARMS TC-81.21 DESIGN 13 AND DESIGN 4, AS PER PLAN</v>
          </cell>
          <cell r="F4901">
            <v>0</v>
          </cell>
          <cell r="G4901">
            <v>0</v>
          </cell>
        </row>
        <row r="4902">
          <cell r="A4902" t="str">
            <v>632E76410</v>
          </cell>
          <cell r="C4902" t="str">
            <v>EACH</v>
          </cell>
          <cell r="D4902" t="str">
            <v>COMBINATION SIGNAL SUPPORT, TYPE TC-12.30 DESIGN 8 POLE, WITH MAST ARMS TC-81.21 DESIGN 13 AND DESIGN 11</v>
          </cell>
          <cell r="F4902">
            <v>0</v>
          </cell>
          <cell r="G4902">
            <v>0</v>
          </cell>
        </row>
        <row r="4903">
          <cell r="A4903" t="str">
            <v>632E76411</v>
          </cell>
          <cell r="C4903" t="str">
            <v>EACH</v>
          </cell>
          <cell r="D4903" t="str">
            <v>COMBINATION SIGNAL SUPPORT, TYPE TC-12.30 DESIGN 8 POLE, WITH MAST ARMS TC-81.21 DESIGN 13 AND DESIGN 11, AS PER PLAN</v>
          </cell>
          <cell r="F4903">
            <v>0</v>
          </cell>
          <cell r="G4903">
            <v>0</v>
          </cell>
        </row>
        <row r="4904">
          <cell r="A4904" t="str">
            <v>632E76450</v>
          </cell>
          <cell r="C4904" t="str">
            <v>EACH</v>
          </cell>
          <cell r="D4904" t="str">
            <v>COMBINATION SIGNAL SUPPORT, TYPE TC-12.30 DESIGN 9 POLE, WITH MAST ARMS TC-81.21 DESIGN 13 AND DESIGN 12</v>
          </cell>
          <cell r="F4904">
            <v>0</v>
          </cell>
          <cell r="G4904">
            <v>0</v>
          </cell>
        </row>
        <row r="4905">
          <cell r="A4905" t="str">
            <v>632E76454</v>
          </cell>
          <cell r="C4905" t="str">
            <v>EACH</v>
          </cell>
          <cell r="D4905" t="str">
            <v>COMBINATION SIGNAL SUPPORT, TYPE TC-12.30 DESIGN 9 POLE, WITH MAST ARMS TC-81.21 DESIGN 13 AND DESIGN 13</v>
          </cell>
          <cell r="F4905">
            <v>0</v>
          </cell>
          <cell r="G4905">
            <v>0</v>
          </cell>
        </row>
        <row r="4906">
          <cell r="A4906" t="str">
            <v>632E76455</v>
          </cell>
          <cell r="C4906" t="str">
            <v>EACH</v>
          </cell>
          <cell r="D4906" t="str">
            <v>COMBINATION SIGNAL SUPPORT, TYPE TC-12.30 DESIGN 9 POLE, WITH MAST ARMS TC-81.21 DESIGN 13 AND DESIGN 13, AS PER PLAN</v>
          </cell>
          <cell r="F4906">
            <v>0</v>
          </cell>
          <cell r="G4906">
            <v>0</v>
          </cell>
        </row>
        <row r="4907">
          <cell r="A4907" t="str">
            <v>632E76458</v>
          </cell>
          <cell r="C4907" t="str">
            <v>EACH</v>
          </cell>
          <cell r="D4907" t="str">
            <v>COMBINATION SIGNAL SUPPORT, TYPE TC-12.30 DESIGN 9 POLE, WITH MAST ARMS TC-81.21 DESIGN 14 AND DESIGN 1</v>
          </cell>
          <cell r="F4907">
            <v>0</v>
          </cell>
          <cell r="G4907">
            <v>0</v>
          </cell>
        </row>
        <row r="4908">
          <cell r="A4908" t="str">
            <v>632E76460</v>
          </cell>
          <cell r="C4908" t="str">
            <v>EACH</v>
          </cell>
          <cell r="D4908" t="str">
            <v>COMBINATION SIGNAL SUPPORT, TYPE TC-12.30 DESIGN 9 POLE, WITH MAST ARMS TC-81.21 DESIGN 14 AND DESIGN 2</v>
          </cell>
          <cell r="F4908">
            <v>0</v>
          </cell>
          <cell r="G4908">
            <v>0</v>
          </cell>
        </row>
        <row r="4909">
          <cell r="A4909" t="str">
            <v>632E76461</v>
          </cell>
          <cell r="C4909" t="str">
            <v>EACH</v>
          </cell>
          <cell r="D4909" t="str">
            <v>COMBINATION SIGNAL SUPPORT, TYPE TC-12.30 DESIGN 9 POLE, WITH MAST ARMS TC-81.21 DESIGN 14 AND DESIGN 2, AS PER PLAN</v>
          </cell>
          <cell r="F4909">
            <v>0</v>
          </cell>
          <cell r="G4909">
            <v>0</v>
          </cell>
        </row>
        <row r="4910">
          <cell r="A4910" t="str">
            <v>632E76464</v>
          </cell>
          <cell r="C4910" t="str">
            <v>EACH</v>
          </cell>
          <cell r="D4910" t="str">
            <v>COMBINATION SIGNAL SUPPORT, TYPE TC-12.30 DESIGN 9 POLE, WITH MAST ARMS TC-81.21 DESIGN 14 AND DESIGN 3</v>
          </cell>
          <cell r="F4910">
            <v>0</v>
          </cell>
          <cell r="G4910">
            <v>0</v>
          </cell>
        </row>
        <row r="4911">
          <cell r="A4911" t="str">
            <v>632E76468</v>
          </cell>
          <cell r="C4911" t="str">
            <v>EACH</v>
          </cell>
          <cell r="D4911" t="str">
            <v>COMBINATION SIGNAL SUPPORT, TYPE TC-12.30 DESIGN 9 POLE, WITH MAST ARMS TC-81.21 DESIGN 14 AND DESIGN 4</v>
          </cell>
          <cell r="F4911">
            <v>0</v>
          </cell>
          <cell r="G4911">
            <v>0</v>
          </cell>
        </row>
        <row r="4912">
          <cell r="A4912" t="str">
            <v>632E76469</v>
          </cell>
          <cell r="C4912" t="str">
            <v>EACH</v>
          </cell>
          <cell r="D4912" t="str">
            <v>COMBINATION SIGNAL SUPPORT, TYPE TC-12.30 DESIGN 9 POLE, WITH MAST ARMS TC-81.21 DESIGN 14 AND DESIGN 4, AS PER PLAN</v>
          </cell>
          <cell r="F4912">
            <v>0</v>
          </cell>
          <cell r="G4912">
            <v>0</v>
          </cell>
        </row>
        <row r="4913">
          <cell r="A4913" t="str">
            <v>632E76480</v>
          </cell>
          <cell r="C4913" t="str">
            <v>EACH</v>
          </cell>
          <cell r="D4913" t="str">
            <v>COMBINATION SIGNAL SUPPORT, TYPE TC-12.30 DESIGN 10 POLE, WITH MAST ARMS TC-81.21 DESIGN 14 AND DESIGN 11</v>
          </cell>
          <cell r="F4913">
            <v>0</v>
          </cell>
          <cell r="G4913">
            <v>0</v>
          </cell>
        </row>
        <row r="4914">
          <cell r="A4914" t="str">
            <v>632E76484</v>
          </cell>
          <cell r="C4914" t="str">
            <v>EACH</v>
          </cell>
          <cell r="D4914" t="str">
            <v>COMBINATION SIGNAL SUPPORT, TYPE TC-12.30 DESIGN 10 POLE, WITH MAST ARMS TC-81.21 DESIGN 14 AND DESIGN 12</v>
          </cell>
          <cell r="F4914">
            <v>0</v>
          </cell>
          <cell r="G4914">
            <v>0</v>
          </cell>
        </row>
        <row r="4915">
          <cell r="A4915" t="str">
            <v>632E76490</v>
          </cell>
          <cell r="C4915" t="str">
            <v>EACH</v>
          </cell>
          <cell r="D4915" t="str">
            <v>COMBINATION SIGNAL SUPPORT, TYPE TC-12.30 DESIGN 10 POLE, WITH MAST ARMS TC-81.21 DESIGN 14 AND DESIGN 13</v>
          </cell>
          <cell r="F4915">
            <v>0</v>
          </cell>
          <cell r="G4915">
            <v>0</v>
          </cell>
        </row>
        <row r="4916">
          <cell r="A4916" t="str">
            <v>632E76494</v>
          </cell>
          <cell r="C4916" t="str">
            <v>EACH</v>
          </cell>
          <cell r="D4916" t="str">
            <v>COMBINATION SIGNAL SUPPORT, TYPE TC-12.30 DESIGN 10 POLE, WITH MAST ARMS TC-81.21 DESIGN 14 AND DESIGN 14</v>
          </cell>
          <cell r="F4916">
            <v>0</v>
          </cell>
          <cell r="G4916">
            <v>0</v>
          </cell>
        </row>
        <row r="4917">
          <cell r="A4917" t="str">
            <v>632E77002</v>
          </cell>
          <cell r="C4917" t="str">
            <v>EACH</v>
          </cell>
          <cell r="D4917" t="str">
            <v>COMBINATION SIGNAL SUPPORT, TYPE TC-81.21 DESIGN 3 POLE, WITH MAST ARMS TC-81.21 DESIGN 1 AND DESIGN 1</v>
          </cell>
          <cell r="F4917">
            <v>0</v>
          </cell>
          <cell r="G4917">
            <v>0</v>
          </cell>
        </row>
        <row r="4918">
          <cell r="A4918" t="str">
            <v>632E77003</v>
          </cell>
          <cell r="C4918" t="str">
            <v>EACH</v>
          </cell>
          <cell r="D4918" t="str">
            <v>COMBINATION SIGNAL SUPPORT, TYPE TC-81.21 DESIGN 3 POLE, WITH MAST ARMS TC-81.21 DESIGN 1 AND DESIGN 1, AS PER PLAN</v>
          </cell>
          <cell r="F4918">
            <v>0</v>
          </cell>
          <cell r="G4918">
            <v>0</v>
          </cell>
        </row>
        <row r="4919">
          <cell r="A4919" t="str">
            <v>632E77012</v>
          </cell>
          <cell r="C4919" t="str">
            <v>EACH</v>
          </cell>
          <cell r="D4919" t="str">
            <v>COMBINATION SIGNAL SUPPORT, TYPE TC-81.21 DESIGN 3 POLE, WITH MAST ARMS TC-81.21 DESIGN 2 AND DESIGN 1</v>
          </cell>
          <cell r="F4919">
            <v>0</v>
          </cell>
          <cell r="G4919">
            <v>0</v>
          </cell>
        </row>
        <row r="4920">
          <cell r="A4920" t="str">
            <v>632E77013</v>
          </cell>
          <cell r="C4920" t="str">
            <v>EACH</v>
          </cell>
          <cell r="D4920" t="str">
            <v>COMBINATION SIGNAL SUPPORT, TYPE TC-81.21 DESIGN 3 POLE, WITH MAST ARMS TC-81.21 DESIGN 2 AND DESIGN 1, AS PER PLAN</v>
          </cell>
          <cell r="F4920">
            <v>0</v>
          </cell>
          <cell r="G4920">
            <v>0</v>
          </cell>
        </row>
        <row r="4921">
          <cell r="A4921" t="str">
            <v>632E77022</v>
          </cell>
          <cell r="C4921" t="str">
            <v>EACH</v>
          </cell>
          <cell r="D4921" t="str">
            <v>COMBINATION SIGNAL SUPPORT, TYPE TC-81.21 DESIGN 4 POLE, WITH MAST ARMS TC-81.21 DESIGN 2 AND DESIGN 2</v>
          </cell>
          <cell r="F4921">
            <v>0</v>
          </cell>
          <cell r="G4921">
            <v>0</v>
          </cell>
        </row>
        <row r="4922">
          <cell r="A4922" t="str">
            <v>632E77023</v>
          </cell>
          <cell r="C4922" t="str">
            <v>EACH</v>
          </cell>
          <cell r="D4922" t="str">
            <v>COMBINATION SIGNAL SUPPORT, TYPE TC-81.21 DESIGN 4 POLE, WITH MAST ARMS TC-81.21 DESIGN 2 AND DESIGN 2, AS PER PLAN</v>
          </cell>
          <cell r="F4922">
            <v>0</v>
          </cell>
          <cell r="G4922">
            <v>0</v>
          </cell>
        </row>
        <row r="4923">
          <cell r="A4923" t="str">
            <v>632E77032</v>
          </cell>
          <cell r="C4923" t="str">
            <v>EACH</v>
          </cell>
          <cell r="D4923" t="str">
            <v>COMBINATION SIGNAL SUPPORT, TYPE TC-81.21 DESIGN 4 POLE, WITH MAST ARMS TC-81.21 DESIGN 3 AND DESIGN 1</v>
          </cell>
          <cell r="F4923">
            <v>0</v>
          </cell>
          <cell r="G4923">
            <v>0</v>
          </cell>
        </row>
        <row r="4924">
          <cell r="A4924" t="str">
            <v>632E77033</v>
          </cell>
          <cell r="C4924" t="str">
            <v>EACH</v>
          </cell>
          <cell r="D4924" t="str">
            <v>COMBINATION SIGNAL SUPPORT, TYPE TC-81.21 DESIGN 4 POLE, WITH MAST ARMS TC-81.21 DESIGN 3 AND DESIGN 1, AS PER PLAN</v>
          </cell>
          <cell r="F4924">
            <v>0</v>
          </cell>
          <cell r="G4924">
            <v>0</v>
          </cell>
        </row>
        <row r="4925">
          <cell r="A4925" t="str">
            <v>632E77042</v>
          </cell>
          <cell r="C4925" t="str">
            <v>EACH</v>
          </cell>
          <cell r="D4925" t="str">
            <v>COMBINATION SIGNAL SUPPORT, TYPE TC-81.21 DESIGN 4 POLE, WITH MAST ARMS TC-81.21 DESIGN 3 AND DESIGN 2</v>
          </cell>
          <cell r="F4925">
            <v>0</v>
          </cell>
          <cell r="G4925">
            <v>0</v>
          </cell>
        </row>
        <row r="4926">
          <cell r="A4926" t="str">
            <v>632E77043</v>
          </cell>
          <cell r="C4926" t="str">
            <v>EACH</v>
          </cell>
          <cell r="D4926" t="str">
            <v>COMBINATION SIGNAL SUPPORT, TYPE TC-81.21 DESIGN 4 POLE, WITH MAST ARMS TC-81.21 DESIGN 3 AND DESIGN 2, AS PER PLAN</v>
          </cell>
          <cell r="F4926">
            <v>0</v>
          </cell>
          <cell r="G4926">
            <v>0</v>
          </cell>
        </row>
        <row r="4927">
          <cell r="A4927" t="str">
            <v>632E77052</v>
          </cell>
          <cell r="C4927" t="str">
            <v>EACH</v>
          </cell>
          <cell r="D4927" t="str">
            <v>COMBINATION SIGNAL SUPPORT, TYPE TC-81.21 DESIGN 4 POLE, WITH MAST ARMS TC-81.21 DESIGN 3 AND DESIGN 3</v>
          </cell>
          <cell r="F4927">
            <v>0</v>
          </cell>
          <cell r="G4927">
            <v>0</v>
          </cell>
        </row>
        <row r="4928">
          <cell r="A4928" t="str">
            <v>632E77053</v>
          </cell>
          <cell r="C4928" t="str">
            <v>EACH</v>
          </cell>
          <cell r="D4928" t="str">
            <v>COMBINATION SIGNAL SUPPORT, TYPE TC-81.21 DESIGN 4 POLE, WITH MAST ARMS TC-81.21 DESIGN 3 AND DESIGN 3, AS PER PLAN</v>
          </cell>
          <cell r="F4928">
            <v>0</v>
          </cell>
          <cell r="G4928">
            <v>0</v>
          </cell>
        </row>
        <row r="4929">
          <cell r="A4929" t="str">
            <v>632E77062</v>
          </cell>
          <cell r="C4929" t="str">
            <v>EACH</v>
          </cell>
          <cell r="D4929" t="str">
            <v>COMBINATION SIGNAL SUPPORT, TYPE TC-81.21 DESIGN 11 POLE, WITH MAST ARMS TC-81.21 DESIGN 4 AND DESIGN 1</v>
          </cell>
          <cell r="F4929">
            <v>0</v>
          </cell>
          <cell r="G4929">
            <v>0</v>
          </cell>
        </row>
        <row r="4930">
          <cell r="A4930" t="str">
            <v>632E77063</v>
          </cell>
          <cell r="C4930" t="str">
            <v>EACH</v>
          </cell>
          <cell r="D4930" t="str">
            <v>COMBINATION SIGNAL SUPPORT, TYPE TC-81.21 DESIGN 11 POLE, WITH MAST ARMS TC-81.21 DESIGN 4 AND DESIGN 1, AS PER PLAN</v>
          </cell>
          <cell r="F4930">
            <v>0</v>
          </cell>
          <cell r="G4930">
            <v>0</v>
          </cell>
        </row>
        <row r="4931">
          <cell r="A4931" t="str">
            <v>632E77072</v>
          </cell>
          <cell r="C4931" t="str">
            <v>EACH</v>
          </cell>
          <cell r="D4931" t="str">
            <v>COMBINATION SIGNAL SUPPORT, TYPE TC-81.21 DESIGN 11 POLE, WITH MAST ARMS TC-81.21 DESIGN 4 AND DESIGN 2</v>
          </cell>
          <cell r="F4931">
            <v>0</v>
          </cell>
          <cell r="G4931">
            <v>0</v>
          </cell>
        </row>
        <row r="4932">
          <cell r="A4932" t="str">
            <v>632E77073</v>
          </cell>
          <cell r="C4932" t="str">
            <v>EACH</v>
          </cell>
          <cell r="D4932" t="str">
            <v>COMBINATION SIGNAL SUPPORT, TYPE TC-81.21 DESIGN 11 POLE, WITH MAST ARMS TC-81.21 DESIGN 4 AND DESIGN 2, AS PER PLAN</v>
          </cell>
          <cell r="F4932">
            <v>0</v>
          </cell>
          <cell r="G4932">
            <v>0</v>
          </cell>
        </row>
        <row r="4933">
          <cell r="A4933" t="str">
            <v>632E77082</v>
          </cell>
          <cell r="C4933" t="str">
            <v>EACH</v>
          </cell>
          <cell r="D4933" t="str">
            <v>COMBINATION SIGNAL SUPPORT, TYPE TC-81.21 DESIGN 12 POLE, WITH MAST ARMS TC-81.21 DESIGN 4 AND DESIGN 3</v>
          </cell>
          <cell r="F4933">
            <v>0</v>
          </cell>
          <cell r="G4933">
            <v>0</v>
          </cell>
        </row>
        <row r="4934">
          <cell r="A4934" t="str">
            <v>632E77083</v>
          </cell>
          <cell r="C4934" t="str">
            <v>EACH</v>
          </cell>
          <cell r="D4934" t="str">
            <v>COMBINATION SIGNAL SUPPORT, TYPE TC-81.21 DESIGN 12 POLE, WITH MAST ARMS TC-81.21 DESIGN 4 AND DESIGN 3, AS PER PLAN</v>
          </cell>
          <cell r="F4934">
            <v>0</v>
          </cell>
          <cell r="G4934">
            <v>0</v>
          </cell>
        </row>
        <row r="4935">
          <cell r="A4935" t="str">
            <v>632E77092</v>
          </cell>
          <cell r="C4935" t="str">
            <v>EACH</v>
          </cell>
          <cell r="D4935" t="str">
            <v>COMBINATION SIGNAL SUPPORT, TYPE TC-81.21 DESIGN 12 POLE, WITH MAST ARMS TC-81.21 DESIGN 11 AND DESIGN 1</v>
          </cell>
          <cell r="F4935">
            <v>0</v>
          </cell>
          <cell r="G4935">
            <v>0</v>
          </cell>
        </row>
        <row r="4936">
          <cell r="A4936" t="str">
            <v>632E77093</v>
          </cell>
          <cell r="C4936" t="str">
            <v>EACH</v>
          </cell>
          <cell r="D4936" t="str">
            <v>COMBINATION SIGNAL SUPPORT, TYPE TC-81.21 DESIGN 12 POLE, WITH MAST ARMS TC-81.21 DESIGN 11 AND DESIGN 1, AS PER PLAN</v>
          </cell>
          <cell r="F4936">
            <v>0</v>
          </cell>
          <cell r="G4936">
            <v>0</v>
          </cell>
        </row>
        <row r="4937">
          <cell r="A4937" t="str">
            <v>632E77102</v>
          </cell>
          <cell r="C4937" t="str">
            <v>EACH</v>
          </cell>
          <cell r="D4937" t="str">
            <v>COMBINATION SIGNAL SUPPORT, TYPE TC-81.21 DESIGN 12 POLE, WITH MAST ARMS TC-81.21 DESIGN 11 AND DESIGN 2</v>
          </cell>
          <cell r="F4937">
            <v>0</v>
          </cell>
          <cell r="G4937">
            <v>0</v>
          </cell>
        </row>
        <row r="4938">
          <cell r="A4938" t="str">
            <v>632E77103</v>
          </cell>
          <cell r="C4938" t="str">
            <v>EACH</v>
          </cell>
          <cell r="D4938" t="str">
            <v>COMBINATION SIGNAL SUPPORT, TYPE TC-81.21 DESIGN 12 POLE, WITH MAST ARMS TC-81.21 DESIGN 11 AND DESIGN 2, AS PER PLAN</v>
          </cell>
          <cell r="F4938">
            <v>0</v>
          </cell>
          <cell r="G4938">
            <v>0</v>
          </cell>
        </row>
        <row r="4939">
          <cell r="A4939" t="str">
            <v>632E77112</v>
          </cell>
          <cell r="C4939" t="str">
            <v>EACH</v>
          </cell>
          <cell r="D4939" t="str">
            <v>COMBINATION SIGNAL SUPPORT, TYPE TC-81.21 DESIGN 12 POLE, WITH MAST ARMS TC-81.21 DESIGN 11 AND DESIGN 3</v>
          </cell>
          <cell r="F4939">
            <v>0</v>
          </cell>
          <cell r="G4939">
            <v>0</v>
          </cell>
        </row>
        <row r="4940">
          <cell r="A4940" t="str">
            <v>632E77113</v>
          </cell>
          <cell r="C4940" t="str">
            <v>EACH</v>
          </cell>
          <cell r="D4940" t="str">
            <v>COMBINATION SIGNAL SUPPORT, TYPE TC-81.21 DESIGN 12 POLE, WITH MAST ARMS TC-81.21 DESIGN 11 AND DESIGN 3, AS PER PLAN</v>
          </cell>
          <cell r="F4940">
            <v>0</v>
          </cell>
          <cell r="G4940">
            <v>0</v>
          </cell>
        </row>
        <row r="4941">
          <cell r="A4941" t="str">
            <v>632E77118</v>
          </cell>
          <cell r="C4941" t="str">
            <v>EACH</v>
          </cell>
          <cell r="D4941" t="str">
            <v>COMBINATION SIGNAL SUPPORT, TYPE TC-12.30 DESIGN 5 POLE, WITH MAST ARMS TC-81.21 DESIGN 3 AND DESIGN 3</v>
          </cell>
          <cell r="F4941">
            <v>0</v>
          </cell>
          <cell r="G4941">
            <v>0</v>
          </cell>
        </row>
        <row r="4942">
          <cell r="A4942" t="str">
            <v>632E77122</v>
          </cell>
          <cell r="C4942" t="str">
            <v>EACH</v>
          </cell>
          <cell r="D4942" t="str">
            <v>COMBINATION SIGNAL SUPPORT, TYPE TC-12.30 DESIGN 5 POLE, WITH MAST ARMS TC-81.21 DESIGN 4 AND DESIGN 4</v>
          </cell>
          <cell r="F4942">
            <v>0</v>
          </cell>
          <cell r="G4942">
            <v>0</v>
          </cell>
        </row>
        <row r="4943">
          <cell r="A4943" t="str">
            <v>632E77123</v>
          </cell>
          <cell r="C4943" t="str">
            <v>EACH</v>
          </cell>
          <cell r="D4943" t="str">
            <v>COMBINATION SIGNAL SUPPORT, TYPE TC-12.30 DESIGN 5 POLE, WITH MAST ARMS TC-81.21 DESIGN 4 AND DESIGN 4, AS PER PLAN</v>
          </cell>
          <cell r="F4943">
            <v>0</v>
          </cell>
          <cell r="G4943">
            <v>0</v>
          </cell>
        </row>
        <row r="4944">
          <cell r="A4944" t="str">
            <v>632E77126</v>
          </cell>
          <cell r="C4944" t="str">
            <v>EACH</v>
          </cell>
          <cell r="D4944" t="str">
            <v>COMBINATION SIGNAL SUPPORT, TYPE TC-12.30 DESIGN 5 POLE, WITH MAST ARMS TC-81.21 DESIGN 1 AND DESIGN 11</v>
          </cell>
          <cell r="F4944">
            <v>0</v>
          </cell>
          <cell r="G4944">
            <v>0</v>
          </cell>
        </row>
        <row r="4945">
          <cell r="A4945" t="str">
            <v>632E77128</v>
          </cell>
          <cell r="C4945" t="str">
            <v>EACH</v>
          </cell>
          <cell r="D4945" t="str">
            <v>COMBINATION SIGNAL SUPPORT, TYPE TC-12.30 DESIGN 5 POLE, WITH MAST ARMS TC-81.21 DESIGN 2 AND DESIGN 11</v>
          </cell>
          <cell r="F4945">
            <v>0</v>
          </cell>
          <cell r="G4945">
            <v>0</v>
          </cell>
        </row>
        <row r="4946">
          <cell r="A4946" t="str">
            <v>632E77132</v>
          </cell>
          <cell r="B4946">
            <v>0</v>
          </cell>
          <cell r="C4946" t="str">
            <v>EACH</v>
          </cell>
          <cell r="D4946" t="str">
            <v>CONTROLLER WORK PAD</v>
          </cell>
          <cell r="F4946">
            <v>0</v>
          </cell>
          <cell r="G4946">
            <v>0</v>
          </cell>
        </row>
        <row r="4947">
          <cell r="A4947" t="str">
            <v>632E77133</v>
          </cell>
          <cell r="C4947" t="str">
            <v>EACH</v>
          </cell>
          <cell r="D4947" t="str">
            <v>COMBINATION SIGNAL SUPPORT, TYPE TC-12.30 DESIGN 5 POLE, WITH MAST ARMS TC-81.21 DESIGN 11 AND DESIGN 4, AS PER PLAN</v>
          </cell>
          <cell r="F4947">
            <v>0</v>
          </cell>
          <cell r="G4947">
            <v>0</v>
          </cell>
        </row>
        <row r="4948">
          <cell r="A4948" t="str">
            <v>632E77142</v>
          </cell>
          <cell r="C4948" t="str">
            <v>EACH</v>
          </cell>
          <cell r="D4948" t="str">
            <v>COMBINATION SIGNAL SUPPORT, TYPE TC-12.30 DESIGN 5 POLE, WITH MAST ARMS TC-81.21 DESIGN 12 AND DESIGN 1</v>
          </cell>
          <cell r="F4948">
            <v>0</v>
          </cell>
          <cell r="G4948">
            <v>0</v>
          </cell>
        </row>
        <row r="4949">
          <cell r="A4949" t="str">
            <v>632E77152</v>
          </cell>
          <cell r="C4949" t="str">
            <v>EACH</v>
          </cell>
          <cell r="D4949" t="str">
            <v>COMBINATION SIGNAL SUPPORT, TYPE TC-12.30 DESIGN 5 POLE, WITH MAST ARMS TC-81.21 DESIGN 12 AND DESIGN 2</v>
          </cell>
          <cell r="F4949">
            <v>0</v>
          </cell>
          <cell r="G4949">
            <v>0</v>
          </cell>
        </row>
        <row r="4950">
          <cell r="A4950" t="str">
            <v>632E77153</v>
          </cell>
          <cell r="C4950" t="str">
            <v>EACH</v>
          </cell>
          <cell r="D4950" t="str">
            <v>COMBINATION SIGNAL SUPPORT, TYPE TC-12.30 DESIGN 5 POLE, WITH MAST ARMS TC-81.21 DESIGN 12 AND DESIGN 2, AS PER PLAN</v>
          </cell>
          <cell r="F4950">
            <v>0</v>
          </cell>
          <cell r="G4950">
            <v>0</v>
          </cell>
        </row>
        <row r="4951">
          <cell r="A4951" t="str">
            <v>632E77162</v>
          </cell>
          <cell r="C4951" t="str">
            <v>EACH</v>
          </cell>
          <cell r="D4951" t="str">
            <v>COMBINATION SIGNAL SUPPORT, TYPE TC-12.30 DESIGN 5 POLE, WITH MAST ARMS TC-81.21 DESIGN 12 AND DESIGN 3</v>
          </cell>
          <cell r="F4951">
            <v>0</v>
          </cell>
          <cell r="G4951">
            <v>0</v>
          </cell>
        </row>
        <row r="4952">
          <cell r="A4952" t="str">
            <v>632E77163</v>
          </cell>
          <cell r="C4952" t="str">
            <v>EACH</v>
          </cell>
          <cell r="D4952" t="str">
            <v>COMBINATION SIGNAL SUPPORT, TYPE TC-12.30 DESIGN 5 POLE, WITH MAST ARMS TC-81.21 DESIGN 12 AND DESIGN 3, AS PER PLAN</v>
          </cell>
          <cell r="F4952">
            <v>0</v>
          </cell>
          <cell r="G4952">
            <v>0</v>
          </cell>
        </row>
        <row r="4953">
          <cell r="A4953" t="str">
            <v>632E77172</v>
          </cell>
          <cell r="C4953" t="str">
            <v>EACH</v>
          </cell>
          <cell r="D4953" t="str">
            <v>COMBINATION SIGNAL SUPPORT, TYPE TC-12.30 DESIGN 6 POLE, WITH MAST ARMS TC-81.21 DESIGN 11 AND DESIGN 11</v>
          </cell>
          <cell r="F4953">
            <v>0</v>
          </cell>
          <cell r="G4953">
            <v>0</v>
          </cell>
        </row>
        <row r="4954">
          <cell r="A4954" t="str">
            <v>632E77173</v>
          </cell>
          <cell r="C4954" t="str">
            <v>EACH</v>
          </cell>
          <cell r="D4954" t="str">
            <v>COMBINATION SIGNAL SUPPORT, TYPE TC-12.30 DESIGN 6 POLE, WITH MAST ARMS TC-81.21 DESIGN 11 AND DESIGN 11, AS PER PLAN</v>
          </cell>
          <cell r="F4954">
            <v>0</v>
          </cell>
          <cell r="G4954">
            <v>0</v>
          </cell>
        </row>
        <row r="4955">
          <cell r="A4955" t="str">
            <v>632E77182</v>
          </cell>
          <cell r="C4955" t="str">
            <v>EACH</v>
          </cell>
          <cell r="D4955" t="str">
            <v>COMBINATION SIGNAL SUPPORT, TYPE TC-12.30 DESIGN 6 POLE, WITH MAST ARMS TC-81.21 DESIGN 12 AND DESIGN 4</v>
          </cell>
          <cell r="F4955">
            <v>0</v>
          </cell>
          <cell r="G4955">
            <v>0</v>
          </cell>
        </row>
        <row r="4956">
          <cell r="A4956" t="str">
            <v>632E77192</v>
          </cell>
          <cell r="C4956" t="str">
            <v>EACH</v>
          </cell>
          <cell r="D4956" t="str">
            <v>COMBINATION SIGNAL SUPPORT, TYPE TC-12.30 DESIGN 6 POLE, WITH MAST ARMS TC-81.21 DESIGN 12 AND DESIGN 11</v>
          </cell>
          <cell r="F4956">
            <v>0</v>
          </cell>
          <cell r="G4956">
            <v>0</v>
          </cell>
        </row>
        <row r="4957">
          <cell r="A4957" t="str">
            <v>632E77193</v>
          </cell>
          <cell r="C4957" t="str">
            <v>EACH</v>
          </cell>
          <cell r="D4957" t="str">
            <v>COMBINATION SIGNAL SUPPORT, TYPE TC-12.30 DESIGN 6 POLE, WITH MAST ARMS TC-81.21 DESIGN 12 AND DESIGN 11, AS PER PLAN</v>
          </cell>
          <cell r="F4957">
            <v>0</v>
          </cell>
          <cell r="G4957">
            <v>0</v>
          </cell>
        </row>
        <row r="4958">
          <cell r="A4958" t="str">
            <v>632E77196</v>
          </cell>
          <cell r="C4958" t="str">
            <v>EACH</v>
          </cell>
          <cell r="D4958" t="str">
            <v>COMBINATION SIGNAL SUPPORT, TYPE TC-12.30 DESIGN 7 POLE, WITH MAST ARMS TC-81.21 DESIGN 11 AND DESIGN 12</v>
          </cell>
          <cell r="F4958">
            <v>0</v>
          </cell>
          <cell r="G4958">
            <v>0</v>
          </cell>
        </row>
        <row r="4959">
          <cell r="A4959" t="str">
            <v>632E77202</v>
          </cell>
          <cell r="C4959" t="str">
            <v>EACH</v>
          </cell>
          <cell r="D4959" t="str">
            <v>COMBINATION SIGNAL SUPPORT, TYPE TC-12.30 DESIGN 7 POLE, WITH MAST ARMS TC-81.21 DESIGN 12 AND DESIGN 12</v>
          </cell>
          <cell r="F4959">
            <v>0</v>
          </cell>
          <cell r="G4959">
            <v>0</v>
          </cell>
        </row>
        <row r="4960">
          <cell r="A4960" t="str">
            <v>632E77210</v>
          </cell>
          <cell r="C4960" t="str">
            <v>EACH</v>
          </cell>
          <cell r="D4960" t="str">
            <v>COMBINATION SIGNAL SUPPORT, TYPE TC-12.30 DESIGN 11 POLE, WITH MAST ARMS TC-81.21 DESIGN 14 AND DESIGN 13</v>
          </cell>
          <cell r="F4960">
            <v>0</v>
          </cell>
          <cell r="G4960">
            <v>0</v>
          </cell>
        </row>
        <row r="4961">
          <cell r="A4961" t="str">
            <v>632E77220</v>
          </cell>
          <cell r="C4961" t="str">
            <v>EACH</v>
          </cell>
          <cell r="D4961" t="str">
            <v>COMBINATION SIGNAL SUPPORT, TYPE TC-12.30 DESIGN 12 POLE, WITH MAST ARMS TC-81.21 DESIGN 14 AND DESIGN 14</v>
          </cell>
          <cell r="F4961">
            <v>0</v>
          </cell>
          <cell r="G4961">
            <v>0</v>
          </cell>
        </row>
        <row r="4962">
          <cell r="A4962" t="str">
            <v>632E77221</v>
          </cell>
          <cell r="C4962" t="str">
            <v>EACH</v>
          </cell>
          <cell r="D4962" t="str">
            <v>COMBINATION SIGNAL SUPPORT, TYPE TC-12.30 DESIGN 12 POLE, WITH MAST ARMS TC-81.21 DESIGN 14 AND DESIGN 14, AS PER PLAN</v>
          </cell>
          <cell r="F4962">
            <v>0</v>
          </cell>
          <cell r="G4962">
            <v>0</v>
          </cell>
        </row>
        <row r="4963">
          <cell r="A4963" t="str">
            <v>632E77233</v>
          </cell>
          <cell r="C4963" t="str">
            <v>EACH</v>
          </cell>
          <cell r="D4963" t="str">
            <v>SIGNAL SUPPORT, MECHANICAL DAMPER FOR TC-81.21 MAST ARM (GREATER THAN 39' IN LENGTH), AS PER PLAN</v>
          </cell>
          <cell r="F4963">
            <v>0</v>
          </cell>
          <cell r="G4963">
            <v>0</v>
          </cell>
        </row>
        <row r="4964">
          <cell r="A4964" t="str">
            <v>632E78100</v>
          </cell>
          <cell r="C4964" t="str">
            <v>EACH</v>
          </cell>
          <cell r="D4964" t="str">
            <v>COMBINATION SIGNAL SUPPORT, TYPE TC-12.31, DESIGN 6</v>
          </cell>
          <cell r="F4964">
            <v>0</v>
          </cell>
          <cell r="G4964">
            <v>0</v>
          </cell>
        </row>
        <row r="4965">
          <cell r="A4965" t="str">
            <v>632E78101</v>
          </cell>
          <cell r="C4965" t="str">
            <v>EACH</v>
          </cell>
          <cell r="D4965" t="str">
            <v>COMBINATION SIGNAL SUPPORT, TYPE TC-12.31, DESIGN 6, AS PER PLAN</v>
          </cell>
          <cell r="F4965">
            <v>0</v>
          </cell>
          <cell r="G4965">
            <v>0</v>
          </cell>
        </row>
        <row r="4966">
          <cell r="A4966" t="str">
            <v>632E78110</v>
          </cell>
          <cell r="C4966" t="str">
            <v>EACH</v>
          </cell>
          <cell r="D4966" t="str">
            <v>COMBINATION SIGNAL SUPPORT, TYPE TC-12.31, DESIGN 10</v>
          </cell>
          <cell r="F4966">
            <v>0</v>
          </cell>
          <cell r="G4966">
            <v>0</v>
          </cell>
        </row>
        <row r="4967">
          <cell r="A4967" t="str">
            <v>632E78111</v>
          </cell>
          <cell r="C4967" t="str">
            <v>EACH</v>
          </cell>
          <cell r="D4967" t="str">
            <v>COMBINATION SIGNAL SUPPORT, TYPE TC-12.31, DESIGN 10, AS PER PLAN</v>
          </cell>
          <cell r="F4967">
            <v>0</v>
          </cell>
          <cell r="G4967">
            <v>0</v>
          </cell>
        </row>
        <row r="4968">
          <cell r="A4968" t="str">
            <v>632E78120</v>
          </cell>
          <cell r="C4968" t="str">
            <v>EACH</v>
          </cell>
          <cell r="D4968" t="str">
            <v>COMBINATION SIGNAL SUPPORT, TYPE TC-12.31, DESIGN 12</v>
          </cell>
          <cell r="F4968">
            <v>0</v>
          </cell>
          <cell r="G4968">
            <v>0</v>
          </cell>
        </row>
        <row r="4969">
          <cell r="A4969" t="str">
            <v>632E78121</v>
          </cell>
          <cell r="C4969" t="str">
            <v>EACH</v>
          </cell>
          <cell r="D4969" t="str">
            <v>COMBINATION SIGNAL SUPPORT, TYPE TC-12.31, DESIGN 12, AS PER PLAN</v>
          </cell>
          <cell r="F4969">
            <v>0</v>
          </cell>
          <cell r="G4969">
            <v>0</v>
          </cell>
        </row>
        <row r="4970">
          <cell r="A4970" t="str">
            <v>632E78224</v>
          </cell>
          <cell r="C4970" t="str">
            <v>EACH</v>
          </cell>
          <cell r="D4970" t="str">
            <v>COMBINATION SIGNAL SUPPORT, TYPE TC-12.31 DESIGN 6 POLE, WITH MAST ARMS TC-81.22 DESIGN 4 AND DESIGN 4</v>
          </cell>
          <cell r="F4970">
            <v>0</v>
          </cell>
          <cell r="G4970">
            <v>0</v>
          </cell>
        </row>
        <row r="4971">
          <cell r="A4971" t="str">
            <v>632E78225</v>
          </cell>
          <cell r="C4971" t="str">
            <v>EACH</v>
          </cell>
          <cell r="D4971" t="str">
            <v>COMBINATION SIGNAL SUPPORT, TYPE TC-12.31 DESIGN 6 POLE, WITH MAST ARMS TC-81.22 DESIGN 4 AND DESIGN 4, AS PER PLAN</v>
          </cell>
          <cell r="F4971">
            <v>0</v>
          </cell>
          <cell r="G4971">
            <v>0</v>
          </cell>
        </row>
        <row r="4972">
          <cell r="A4972" t="str">
            <v>632E78240</v>
          </cell>
          <cell r="C4972" t="str">
            <v>EACH</v>
          </cell>
          <cell r="D4972" t="str">
            <v>COMBINATION SIGNAL SUPPORT, TYPE TC-12.31 DESIGN 6 POLE, WITH MAST ARMS TC-81.22 DESIGN 12 AND DESIGN 2</v>
          </cell>
          <cell r="F4972">
            <v>0</v>
          </cell>
          <cell r="G4972">
            <v>0</v>
          </cell>
        </row>
        <row r="4973">
          <cell r="A4973" t="str">
            <v>632E78241</v>
          </cell>
          <cell r="C4973" t="str">
            <v>EACH</v>
          </cell>
          <cell r="D4973" t="str">
            <v>COMBINATION SIGNAL SUPPORT, TYPE TC-12.31 DESIGN 6 POLE, WITH MAST ARMS TC-81.22 DESIGN 12 AND DESIGN 2, AS PER PLAN</v>
          </cell>
          <cell r="F4973">
            <v>0</v>
          </cell>
          <cell r="G4973">
            <v>0</v>
          </cell>
        </row>
        <row r="4974">
          <cell r="A4974" t="str">
            <v>632E78244</v>
          </cell>
          <cell r="C4974" t="str">
            <v>EACH</v>
          </cell>
          <cell r="D4974" t="str">
            <v>COMBINATION SIGNAL SUPPORT, TYPE TC-12.31 DESIGN 6 POLE, WITH MAST ARMS TC-81.22 DESIGN 12 AND DESIGN 4</v>
          </cell>
          <cell r="F4974">
            <v>0</v>
          </cell>
          <cell r="G4974">
            <v>0</v>
          </cell>
        </row>
        <row r="4975">
          <cell r="A4975" t="str">
            <v>632E78245</v>
          </cell>
          <cell r="C4975" t="str">
            <v>EACH</v>
          </cell>
          <cell r="D4975" t="str">
            <v>COMBINATION SIGNAL SUPPORT, TYPE TC-12.31 DESIGN 6 POLE, WITH MAST ARMS TC-81.22 DESIGN 12 AND DESIGN 4, AS PER PLAN</v>
          </cell>
          <cell r="F4975">
            <v>0</v>
          </cell>
          <cell r="G4975">
            <v>0</v>
          </cell>
        </row>
        <row r="4976">
          <cell r="A4976" t="str">
            <v>632E78348</v>
          </cell>
          <cell r="C4976" t="str">
            <v>EACH</v>
          </cell>
          <cell r="D4976" t="str">
            <v>COMBINATION SIGNAL SUPPORT, TYPE TC-12.31 DESIGN 10 POLE, WITH MAST ARMS TC-81.22 DESIGN 12 AND DESIGN 12</v>
          </cell>
          <cell r="F4976">
            <v>0</v>
          </cell>
          <cell r="G4976">
            <v>0</v>
          </cell>
        </row>
        <row r="4977">
          <cell r="A4977" t="str">
            <v>632E78349</v>
          </cell>
          <cell r="C4977" t="str">
            <v>EACH</v>
          </cell>
          <cell r="D4977" t="str">
            <v>COMBINATION SIGNAL SUPPORT, TYPE TC-12.31 DESIGN 10 POLE, WITH MAST ARMS TC-81.22 DESIGN 12 AND DESIGN 12, AS PER PLAN</v>
          </cell>
          <cell r="F4977">
            <v>0</v>
          </cell>
          <cell r="G4977">
            <v>0</v>
          </cell>
        </row>
        <row r="4978">
          <cell r="A4978" t="str">
            <v>632E78360</v>
          </cell>
          <cell r="C4978" t="str">
            <v>EACH</v>
          </cell>
          <cell r="D4978" t="str">
            <v>COMBINATION SIGNAL SUPPORT, TYPE TC-12.31 DESIGN 10 POLE, WITH MAST ARMS TC-81.22 DESIGN 13 AND DESIGN 2</v>
          </cell>
          <cell r="F4978">
            <v>0</v>
          </cell>
          <cell r="G4978">
            <v>0</v>
          </cell>
        </row>
        <row r="4979">
          <cell r="A4979" t="str">
            <v>632E78361</v>
          </cell>
          <cell r="C4979" t="str">
            <v>EACH</v>
          </cell>
          <cell r="D4979" t="str">
            <v>COMBINATION SIGNAL SUPPORT, TYPE TC-12.31 DESIGN 10 POLE, WITH MAST ARMS TC-81.22 DESIGN 13 AND DESIGN 2, AS PER PLAN</v>
          </cell>
          <cell r="F4979">
            <v>0</v>
          </cell>
          <cell r="G4979">
            <v>0</v>
          </cell>
        </row>
        <row r="4980">
          <cell r="A4980" t="str">
            <v>632E78364</v>
          </cell>
          <cell r="C4980" t="str">
            <v>EACH</v>
          </cell>
          <cell r="D4980" t="str">
            <v>COMBINATION SIGNAL SUPPORT, TYPE TC-12.31 DESIGN 10 POLE, WITH MAST ARMS TC-81.22 DESIGN 13 AND DESIGN 4</v>
          </cell>
          <cell r="F4980">
            <v>0</v>
          </cell>
          <cell r="G4980">
            <v>0</v>
          </cell>
        </row>
        <row r="4981">
          <cell r="A4981" t="str">
            <v>632E78365</v>
          </cell>
          <cell r="C4981" t="str">
            <v>EACH</v>
          </cell>
          <cell r="D4981" t="str">
            <v>COMBINATION SIGNAL SUPPORT, TYPE TC-12.31 DESIGN 10 POLE, WITH MAST ARMS TC-81.22 DESIGN 13 AND DESIGN 4, AS PER PLAN</v>
          </cell>
          <cell r="F4981">
            <v>0</v>
          </cell>
          <cell r="G4981">
            <v>0</v>
          </cell>
        </row>
        <row r="4982">
          <cell r="A4982" t="str">
            <v>632E78368</v>
          </cell>
          <cell r="C4982" t="str">
            <v>EACH</v>
          </cell>
          <cell r="D4982" t="str">
            <v>COMBINATION SIGNAL SUPPORT, TYPE TC-12.31 DESIGN 10 POLE, WITH MAST ARMS TC-81.22 DESIGN 13 AND DESIGN 12</v>
          </cell>
          <cell r="F4982">
            <v>0</v>
          </cell>
          <cell r="G4982">
            <v>0</v>
          </cell>
        </row>
        <row r="4983">
          <cell r="A4983" t="str">
            <v>632E78369</v>
          </cell>
          <cell r="C4983" t="str">
            <v>EACH</v>
          </cell>
          <cell r="D4983" t="str">
            <v>COMBINATION SIGNAL SUPPORT, TYPE TC-12.31 DESIGN 10 POLE, WITH MAST ARMS TC-81.22 DESIGN 13 AND DESIGN 12, AS PER PLAN</v>
          </cell>
          <cell r="F4983">
            <v>0</v>
          </cell>
          <cell r="G4983">
            <v>0</v>
          </cell>
        </row>
        <row r="4984">
          <cell r="A4984" t="str">
            <v>632E78372</v>
          </cell>
          <cell r="C4984" t="str">
            <v>EACH</v>
          </cell>
          <cell r="D4984" t="str">
            <v>COMBINATION SIGNAL SUPPORT, TYPE TC-12.31 DESIGN 10 POLE, WITH MAST ARMS TC-81.22 DESIGN 13 AND DESIGN 13</v>
          </cell>
          <cell r="F4984">
            <v>0</v>
          </cell>
          <cell r="G4984">
            <v>0</v>
          </cell>
        </row>
        <row r="4985">
          <cell r="A4985" t="str">
            <v>632E78373</v>
          </cell>
          <cell r="C4985" t="str">
            <v>EACH</v>
          </cell>
          <cell r="D4985" t="str">
            <v>COMBINATION SIGNAL SUPPORT, TYPE TC-12.31 DESIGN 10 POLE, WITH MAST ARMS TC-81.22 DESIGN 13 AND DESIGN 13, AS PER PLAN</v>
          </cell>
          <cell r="F4985">
            <v>0</v>
          </cell>
          <cell r="G4985">
            <v>0</v>
          </cell>
        </row>
        <row r="4986">
          <cell r="A4986" t="str">
            <v>632E78380</v>
          </cell>
          <cell r="B4986">
            <v>0</v>
          </cell>
          <cell r="C4986" t="str">
            <v>FT</v>
          </cell>
          <cell r="D4986" t="str">
            <v>4" WATER MAIN DUCTILE IRON PIPE ANSI CLASS 52, MECHANICAL JOINTS AND FITTINGS</v>
          </cell>
          <cell r="F4986">
            <v>0</v>
          </cell>
          <cell r="G4986">
            <v>0</v>
          </cell>
        </row>
        <row r="4987">
          <cell r="A4987" t="str">
            <v>632E78381</v>
          </cell>
          <cell r="C4987" t="str">
            <v>EACH</v>
          </cell>
          <cell r="D4987" t="str">
            <v>COMBINATION SIGNAL SUPPORT, TYPE TC-12.31 DESIGN 10 POLE, WITH MAST ARMS TC-81.22 DESIGN 14 AND DESIGN 2, AS PER PLAN</v>
          </cell>
          <cell r="F4987">
            <v>0</v>
          </cell>
          <cell r="G4987">
            <v>0</v>
          </cell>
        </row>
        <row r="4988">
          <cell r="A4988" t="str">
            <v>632E78384</v>
          </cell>
          <cell r="C4988" t="str">
            <v>EACH</v>
          </cell>
          <cell r="D4988" t="str">
            <v>COMBINATION SIGNAL SUPPORT, TYPE TC-12.31 DESIGN 10 POLE, WITH MAST ARMS TC-81.22 DESIGN 14 AND DESIGN 4</v>
          </cell>
          <cell r="F4988">
            <v>0</v>
          </cell>
          <cell r="G4988">
            <v>0</v>
          </cell>
        </row>
        <row r="4989">
          <cell r="A4989" t="str">
            <v>632E78385</v>
          </cell>
          <cell r="C4989" t="str">
            <v>EACH</v>
          </cell>
          <cell r="D4989" t="str">
            <v>COMBINATION SIGNAL SUPPORT, TYPE TC-12.31 DESIGN 10 POLE, WITH MAST ARMS TC-81.22 DESIGN 14 AND DESIGN 4, AS PER PLAN</v>
          </cell>
          <cell r="F4989">
            <v>0</v>
          </cell>
          <cell r="G4989">
            <v>0</v>
          </cell>
        </row>
        <row r="4990">
          <cell r="A4990" t="str">
            <v>632E78388</v>
          </cell>
          <cell r="C4990" t="str">
            <v>EACH</v>
          </cell>
          <cell r="D4990" t="str">
            <v>COMBINATION SIGNAL SUPPORT, TYPE TC-12.31 DESIGN 10 POLE, WITH MAST ARMS TC-81.22 DESIGN 14 AND DESIGN 12</v>
          </cell>
          <cell r="F4990">
            <v>0</v>
          </cell>
          <cell r="G4990">
            <v>0</v>
          </cell>
        </row>
        <row r="4991">
          <cell r="A4991" t="str">
            <v>632E78389</v>
          </cell>
          <cell r="C4991" t="str">
            <v>EACH</v>
          </cell>
          <cell r="D4991" t="str">
            <v>COMBINATION SIGNAL SUPPORT, TYPE TC-12.31 DESIGN 10 POLE, WITH MAST ARMS TC-81.22 DESIGN 14 AND DESIGN 12, AS PER PLAN</v>
          </cell>
          <cell r="F4991">
            <v>0</v>
          </cell>
          <cell r="G4991">
            <v>0</v>
          </cell>
        </row>
        <row r="4992">
          <cell r="A4992" t="str">
            <v>632E78492</v>
          </cell>
          <cell r="C4992" t="str">
            <v>EACH</v>
          </cell>
          <cell r="D4992" t="str">
            <v>COMBINATION SIGNAL SUPPORT, TYPE TC-12.31 DESIGN 12 POLE, WITH MAST ARMS TC-81.22 DESIGN 14 AND DESIGN 13</v>
          </cell>
          <cell r="F4992">
            <v>0</v>
          </cell>
          <cell r="G4992">
            <v>0</v>
          </cell>
        </row>
        <row r="4993">
          <cell r="A4993" t="str">
            <v>632E78493</v>
          </cell>
          <cell r="C4993" t="str">
            <v>EACH</v>
          </cell>
          <cell r="D4993" t="str">
            <v>COMBINATION SIGNAL SUPPORT, TYPE TC-12.31 DESIGN 12 POLE, WITH MAST ARMS TC-81.22 DESIGN 14 AND DESIGN 13, AS PER PLAN</v>
          </cell>
          <cell r="F4993">
            <v>0</v>
          </cell>
          <cell r="G4993">
            <v>0</v>
          </cell>
        </row>
        <row r="4994">
          <cell r="A4994" t="str">
            <v>632E78496</v>
          </cell>
          <cell r="C4994" t="str">
            <v>EACH</v>
          </cell>
          <cell r="D4994" t="str">
            <v>COMBINATION SIGNAL SUPPORT, TYPE TC-12.31 DESIGN 12 POLE, WITH MAST ARMS TC-81.22 DESIGN 14 AND DESIGN 14</v>
          </cell>
          <cell r="F4994">
            <v>0</v>
          </cell>
          <cell r="G4994">
            <v>0</v>
          </cell>
        </row>
        <row r="4995">
          <cell r="A4995" t="str">
            <v>632E78497</v>
          </cell>
          <cell r="C4995" t="str">
            <v>EACH</v>
          </cell>
          <cell r="D4995" t="str">
            <v>COMBINATION SIGNAL SUPPORT, TYPE TC-12.31 DESIGN 12 POLE, WITH MAST ARMS TC-81.22 DESIGN 14 AND DESIGN 14, AS PER PLAN</v>
          </cell>
          <cell r="F4995">
            <v>0</v>
          </cell>
          <cell r="G4995">
            <v>0</v>
          </cell>
        </row>
        <row r="4996">
          <cell r="A4996" t="str">
            <v>632E79100</v>
          </cell>
          <cell r="C4996" t="str">
            <v>EACH</v>
          </cell>
          <cell r="D4996" t="str">
            <v>COMBINATION SIGNAL SUPPORT, TYPE TC-81.22, DESIGN 2</v>
          </cell>
          <cell r="F4996">
            <v>0</v>
          </cell>
          <cell r="G4996">
            <v>0</v>
          </cell>
        </row>
        <row r="4997">
          <cell r="A4997" t="str">
            <v>632E79101</v>
          </cell>
          <cell r="C4997" t="str">
            <v>EACH</v>
          </cell>
          <cell r="D4997" t="str">
            <v>COMBINATION SIGNAL SUPPORT, TYPE TC-81.22, DESIGN 2, AS PER PLAN</v>
          </cell>
          <cell r="F4997">
            <v>0</v>
          </cell>
          <cell r="G4997">
            <v>0</v>
          </cell>
        </row>
        <row r="4998">
          <cell r="A4998" t="str">
            <v>632E79110</v>
          </cell>
          <cell r="C4998" t="str">
            <v>EACH</v>
          </cell>
          <cell r="D4998" t="str">
            <v>COMBINATION SIGNAL SUPPORT, TYPE TC-81.22, DESIGN 4</v>
          </cell>
          <cell r="F4998">
            <v>0</v>
          </cell>
          <cell r="G4998">
            <v>0</v>
          </cell>
        </row>
        <row r="4999">
          <cell r="A4999" t="str">
            <v>632E79111</v>
          </cell>
          <cell r="C4999" t="str">
            <v>EACH</v>
          </cell>
          <cell r="D4999" t="str">
            <v>COMBINATION SIGNAL SUPPORT, TYPE TC-81.22, DESIGN 4, AS PER PLAN</v>
          </cell>
          <cell r="F4999">
            <v>0</v>
          </cell>
          <cell r="G4999">
            <v>0</v>
          </cell>
        </row>
        <row r="5000">
          <cell r="A5000" t="str">
            <v>632E79130</v>
          </cell>
          <cell r="C5000" t="str">
            <v>EACH</v>
          </cell>
          <cell r="D5000" t="str">
            <v>COMBINATION SIGNAL SUPPORT, TYPE TC-81.22, DESIGN 12</v>
          </cell>
          <cell r="F5000">
            <v>0</v>
          </cell>
          <cell r="G5000">
            <v>0</v>
          </cell>
        </row>
        <row r="5001">
          <cell r="A5001" t="str">
            <v>632E79131</v>
          </cell>
          <cell r="C5001" t="str">
            <v>EACH</v>
          </cell>
          <cell r="D5001" t="str">
            <v>COMBINATION SIGNAL SUPPORT, TYPE TC-81.22, DESIGN 12, AS PER PLAN</v>
          </cell>
          <cell r="F5001">
            <v>0</v>
          </cell>
          <cell r="G5001">
            <v>0</v>
          </cell>
        </row>
        <row r="5002">
          <cell r="A5002" t="str">
            <v>632E79140</v>
          </cell>
          <cell r="C5002" t="str">
            <v>EACH</v>
          </cell>
          <cell r="D5002" t="str">
            <v>COMBINATION SIGNAL SUPPORT, TYPE TC-81.22, DESIGN 13</v>
          </cell>
          <cell r="F5002">
            <v>0</v>
          </cell>
          <cell r="G5002">
            <v>0</v>
          </cell>
        </row>
        <row r="5003">
          <cell r="A5003" t="str">
            <v>632E79141</v>
          </cell>
          <cell r="C5003" t="str">
            <v>EACH</v>
          </cell>
          <cell r="D5003" t="str">
            <v>COMBINATION SIGNAL SUPPORT, TYPE TC-81.22, DESIGN 13, AS PER PLAN</v>
          </cell>
          <cell r="F5003">
            <v>0</v>
          </cell>
          <cell r="G5003">
            <v>0</v>
          </cell>
        </row>
        <row r="5004">
          <cell r="A5004" t="str">
            <v>632E79150</v>
          </cell>
          <cell r="C5004" t="str">
            <v>EACH</v>
          </cell>
          <cell r="D5004" t="str">
            <v>COMBINATION SIGNAL SUPPORT, TYPE TC-81.22, DESIGN 14</v>
          </cell>
          <cell r="F5004">
            <v>0</v>
          </cell>
          <cell r="G5004">
            <v>0</v>
          </cell>
        </row>
        <row r="5005">
          <cell r="A5005" t="str">
            <v>632E79151</v>
          </cell>
          <cell r="C5005" t="str">
            <v>EACH</v>
          </cell>
          <cell r="D5005" t="str">
            <v>COMBINATION SIGNAL SUPPORT, TYPE TC-81.22, DESIGN 14, AS PER PLAN</v>
          </cell>
          <cell r="F5005">
            <v>0</v>
          </cell>
          <cell r="G5005">
            <v>0</v>
          </cell>
        </row>
        <row r="5006">
          <cell r="A5006" t="str">
            <v>632E79300</v>
          </cell>
          <cell r="C5006" t="str">
            <v>EACH</v>
          </cell>
          <cell r="D5006" t="str">
            <v>COMBINATION SIGNAL SUPPORT, TYPE TC-81.22 DESIGN 4 POLE, WITH MAST ARMS TC-81.22 DESIGN 2 AND DESIGN 2</v>
          </cell>
          <cell r="F5006">
            <v>0</v>
          </cell>
          <cell r="G5006">
            <v>0</v>
          </cell>
        </row>
        <row r="5007">
          <cell r="A5007" t="str">
            <v>632E79301</v>
          </cell>
          <cell r="C5007" t="str">
            <v>EACH</v>
          </cell>
          <cell r="D5007" t="str">
            <v>COMBINATION SIGNAL SUPPORT, TYPE TC-81.22 DESIGN 4 POLE, WITH MAST ARMS TC-81.22 DESIGN 2 AND DESIGN 2, AS PER PLAN</v>
          </cell>
          <cell r="F5007">
            <v>0</v>
          </cell>
          <cell r="G5007">
            <v>0</v>
          </cell>
        </row>
        <row r="5008">
          <cell r="A5008" t="str">
            <v>632E79420</v>
          </cell>
          <cell r="C5008" t="str">
            <v>EACH</v>
          </cell>
          <cell r="D5008" t="str">
            <v>COMBINATION SIGNAL SUPPORT, TYPE TC-81.22 DESIGN 12 POLE, WITH MAST ARMS TC-81.22 DESIGN 4 AND DESIGN 2</v>
          </cell>
          <cell r="F5008">
            <v>0</v>
          </cell>
          <cell r="G5008">
            <v>0</v>
          </cell>
        </row>
        <row r="5009">
          <cell r="A5009" t="str">
            <v>632E79421</v>
          </cell>
          <cell r="C5009" t="str">
            <v>EACH</v>
          </cell>
          <cell r="D5009" t="str">
            <v>COMBINATION SIGNAL SUPPORT, TYPE TC-81.22 DESIGN 12 POLE, WITH MAST ARMS TC-81.22 DESIGN 4 AND DESIGN 2, AS PER PLAN</v>
          </cell>
          <cell r="F5009">
            <v>0</v>
          </cell>
          <cell r="G5009">
            <v>0</v>
          </cell>
        </row>
        <row r="5010">
          <cell r="A5010" t="str">
            <v>632E80102</v>
          </cell>
          <cell r="C5010" t="str">
            <v>EACH</v>
          </cell>
          <cell r="D5010" t="str">
            <v>SIGNAL SUPPORT, TYPE TC-81.21, DESIGN 1</v>
          </cell>
          <cell r="F5010">
            <v>0</v>
          </cell>
          <cell r="G5010">
            <v>0</v>
          </cell>
        </row>
        <row r="5011">
          <cell r="A5011" t="str">
            <v>632E80103</v>
          </cell>
          <cell r="C5011" t="str">
            <v>EACH</v>
          </cell>
          <cell r="D5011" t="str">
            <v>SIGNAL SUPPORT, TYPE TC-81.21, DESIGN 1, AS PER PLAN</v>
          </cell>
          <cell r="F5011">
            <v>0</v>
          </cell>
          <cell r="G5011">
            <v>0</v>
          </cell>
        </row>
        <row r="5012">
          <cell r="A5012" t="str">
            <v>632E80202</v>
          </cell>
          <cell r="C5012" t="str">
            <v>EACH</v>
          </cell>
          <cell r="D5012" t="str">
            <v>SIGNAL SUPPORT, TYPE TC-81.21, DESIGN 2</v>
          </cell>
          <cell r="F5012">
            <v>0</v>
          </cell>
          <cell r="G5012">
            <v>0</v>
          </cell>
        </row>
        <row r="5013">
          <cell r="A5013" t="str">
            <v>632E80203</v>
          </cell>
          <cell r="C5013" t="str">
            <v>EACH</v>
          </cell>
          <cell r="D5013" t="str">
            <v>SIGNAL SUPPORT, TYPE TC-81.21, DESIGN 2, AS PER PLAN</v>
          </cell>
          <cell r="F5013">
            <v>0</v>
          </cell>
          <cell r="G5013">
            <v>0</v>
          </cell>
        </row>
        <row r="5014">
          <cell r="A5014" t="str">
            <v>632E80302</v>
          </cell>
          <cell r="C5014" t="str">
            <v>EACH</v>
          </cell>
          <cell r="D5014" t="str">
            <v>SIGNAL SUPPORT, TYPE TC-81.21, DESIGN 3</v>
          </cell>
          <cell r="F5014">
            <v>0</v>
          </cell>
          <cell r="G5014">
            <v>0</v>
          </cell>
        </row>
        <row r="5015">
          <cell r="A5015" t="str">
            <v>632E80303</v>
          </cell>
          <cell r="C5015" t="str">
            <v>EACH</v>
          </cell>
          <cell r="D5015" t="str">
            <v>SIGNAL SUPPORT, TYPE TC-81.21, DESIGN 3, AS PER PLAN</v>
          </cell>
          <cell r="F5015">
            <v>0</v>
          </cell>
          <cell r="G5015">
            <v>0</v>
          </cell>
        </row>
        <row r="5016">
          <cell r="A5016" t="str">
            <v>632E80402</v>
          </cell>
          <cell r="C5016" t="str">
            <v>EACH</v>
          </cell>
          <cell r="D5016" t="str">
            <v>SIGNAL SUPPORT, TYPE TC-81.21, DESIGN 4</v>
          </cell>
          <cell r="F5016">
            <v>0</v>
          </cell>
          <cell r="G5016">
            <v>0</v>
          </cell>
        </row>
        <row r="5017">
          <cell r="A5017" t="str">
            <v>632E80403</v>
          </cell>
          <cell r="C5017" t="str">
            <v>EACH</v>
          </cell>
          <cell r="D5017" t="str">
            <v>SIGNAL SUPPORT, TYPE TC-81.21, DESIGN 4, AS PER PLAN</v>
          </cell>
          <cell r="F5017">
            <v>0</v>
          </cell>
          <cell r="G5017">
            <v>0</v>
          </cell>
        </row>
        <row r="5018">
          <cell r="A5018" t="str">
            <v>632E80502</v>
          </cell>
          <cell r="C5018" t="str">
            <v>EACH</v>
          </cell>
          <cell r="D5018" t="str">
            <v>SIGNAL SUPPORT, TYPE TC-81.21, DESIGN 11</v>
          </cell>
          <cell r="F5018">
            <v>0</v>
          </cell>
          <cell r="G5018">
            <v>0</v>
          </cell>
        </row>
        <row r="5019">
          <cell r="A5019" t="str">
            <v>632E80503</v>
          </cell>
          <cell r="C5019" t="str">
            <v>EACH</v>
          </cell>
          <cell r="D5019" t="str">
            <v>SIGNAL SUPPORT, TYPE TC-81.21, DESIGN 11, AS PER PLAN</v>
          </cell>
          <cell r="F5019">
            <v>0</v>
          </cell>
          <cell r="G5019">
            <v>0</v>
          </cell>
        </row>
        <row r="5020">
          <cell r="A5020" t="str">
            <v>632E80602</v>
          </cell>
          <cell r="C5020" t="str">
            <v>EACH</v>
          </cell>
          <cell r="D5020" t="str">
            <v>SIGNAL SUPPORT, TYPE TC-81.21, DESIGN 12</v>
          </cell>
          <cell r="F5020">
            <v>0</v>
          </cell>
          <cell r="G5020">
            <v>0</v>
          </cell>
        </row>
        <row r="5021">
          <cell r="A5021" t="str">
            <v>632E80603</v>
          </cell>
          <cell r="C5021" t="str">
            <v>EACH</v>
          </cell>
          <cell r="D5021" t="str">
            <v>SIGNAL SUPPORT, TYPE TC-81.21, DESIGN 12, AS PER PLAN</v>
          </cell>
          <cell r="F5021">
            <v>0</v>
          </cell>
          <cell r="G5021">
            <v>0</v>
          </cell>
        </row>
        <row r="5022">
          <cell r="A5022" t="str">
            <v>632E80620</v>
          </cell>
          <cell r="C5022" t="str">
            <v>EACH</v>
          </cell>
          <cell r="D5022" t="str">
            <v>SIGNAL SUPPORT, TYPE TC-81.21, DESIGN 13</v>
          </cell>
          <cell r="F5022">
            <v>0</v>
          </cell>
          <cell r="G5022">
            <v>0</v>
          </cell>
        </row>
        <row r="5023">
          <cell r="A5023" t="str">
            <v>632E80621</v>
          </cell>
          <cell r="C5023" t="str">
            <v>EACH</v>
          </cell>
          <cell r="D5023" t="str">
            <v>SIGNAL SUPPORT, TYPE TC-81.21, DESIGN 13, AS PER PLAN</v>
          </cell>
          <cell r="F5023">
            <v>0</v>
          </cell>
          <cell r="G5023">
            <v>0</v>
          </cell>
        </row>
        <row r="5024">
          <cell r="A5024" t="str">
            <v>632E80628</v>
          </cell>
          <cell r="C5024" t="str">
            <v>EACH</v>
          </cell>
          <cell r="D5024" t="str">
            <v>SIGNAL SUPPORT, TYPE TC-81.21, DESIGN 14</v>
          </cell>
          <cell r="F5024">
            <v>0</v>
          </cell>
          <cell r="G5024">
            <v>0</v>
          </cell>
        </row>
        <row r="5025">
          <cell r="A5025" t="str">
            <v>632E80629</v>
          </cell>
          <cell r="C5025" t="str">
            <v>EACH</v>
          </cell>
          <cell r="D5025" t="str">
            <v>SIGNAL SUPPORT, TYPE TC-81.21, DESIGN 14, AS PER PLAN</v>
          </cell>
          <cell r="F5025">
            <v>0</v>
          </cell>
          <cell r="G5025">
            <v>0</v>
          </cell>
        </row>
        <row r="5026">
          <cell r="A5026" t="str">
            <v>632E80700</v>
          </cell>
          <cell r="C5026" t="str">
            <v>EACH</v>
          </cell>
          <cell r="D5026" t="str">
            <v>SIGNAL SUPPORT, MISC.:</v>
          </cell>
          <cell r="F5026">
            <v>1</v>
          </cell>
          <cell r="G5026">
            <v>0</v>
          </cell>
        </row>
        <row r="5027">
          <cell r="A5027" t="str">
            <v>632E80970</v>
          </cell>
          <cell r="C5027" t="str">
            <v>EACH</v>
          </cell>
          <cell r="D5027" t="str">
            <v>COMBINATION SIGNAL SUPPORT, TYPE TC-81.21, DESIGN 1</v>
          </cell>
          <cell r="F5027">
            <v>0</v>
          </cell>
          <cell r="G5027">
            <v>0</v>
          </cell>
        </row>
        <row r="5028">
          <cell r="A5028" t="str">
            <v>632E80971</v>
          </cell>
          <cell r="C5028" t="str">
            <v>EACH</v>
          </cell>
          <cell r="D5028" t="str">
            <v>COMBINATION SIGNAL SUPPORT, TYPE TC-81.21, DESIGN 1, AS PER PLAN</v>
          </cell>
          <cell r="F5028">
            <v>0</v>
          </cell>
          <cell r="G5028">
            <v>0</v>
          </cell>
        </row>
        <row r="5029">
          <cell r="A5029" t="str">
            <v>632E80980</v>
          </cell>
          <cell r="C5029" t="str">
            <v>EACH</v>
          </cell>
          <cell r="D5029" t="str">
            <v>COMBINATION SIGNAL SUPPORT, TYPE TC-81.21, DESIGN 2</v>
          </cell>
          <cell r="F5029">
            <v>0</v>
          </cell>
          <cell r="G5029">
            <v>0</v>
          </cell>
        </row>
        <row r="5030">
          <cell r="A5030" t="str">
            <v>632E80981</v>
          </cell>
          <cell r="C5030" t="str">
            <v>EACH</v>
          </cell>
          <cell r="D5030" t="str">
            <v>COMBINATION SIGNAL SUPPORT, TYPE TC-81.21, DESIGN 2, AS PER PLAN</v>
          </cell>
          <cell r="F5030">
            <v>0</v>
          </cell>
          <cell r="G5030">
            <v>0</v>
          </cell>
        </row>
        <row r="5031">
          <cell r="A5031" t="str">
            <v>632E80990</v>
          </cell>
          <cell r="C5031" t="str">
            <v>EACH</v>
          </cell>
          <cell r="D5031" t="str">
            <v>COMBINATION SIGNAL SUPPORT, TYPE TC-81.21, DESIGN 3</v>
          </cell>
          <cell r="F5031">
            <v>0</v>
          </cell>
          <cell r="G5031">
            <v>0</v>
          </cell>
        </row>
        <row r="5032">
          <cell r="A5032" t="str">
            <v>632E80991</v>
          </cell>
          <cell r="C5032" t="str">
            <v>EACH</v>
          </cell>
          <cell r="D5032" t="str">
            <v>COMBINATION SIGNAL SUPPORT, TYPE TC-81.21, DESIGN 3, AS PER PLAN</v>
          </cell>
          <cell r="F5032">
            <v>0</v>
          </cell>
          <cell r="G5032">
            <v>0</v>
          </cell>
        </row>
        <row r="5033">
          <cell r="A5033" t="str">
            <v>632E81000</v>
          </cell>
          <cell r="C5033" t="str">
            <v>EACH</v>
          </cell>
          <cell r="D5033" t="str">
            <v>COMBINATION SIGNAL SUPPORT, TYPE TC-81.21, DESIGN 4</v>
          </cell>
          <cell r="F5033">
            <v>0</v>
          </cell>
          <cell r="G5033">
            <v>0</v>
          </cell>
        </row>
        <row r="5034">
          <cell r="A5034" t="str">
            <v>632E81001</v>
          </cell>
          <cell r="C5034" t="str">
            <v>EACH</v>
          </cell>
          <cell r="D5034" t="str">
            <v>COMBINATION SIGNAL SUPPORT, TYPE TC-81.21, DESIGN 4, AS PER PLAN</v>
          </cell>
          <cell r="F5034">
            <v>0</v>
          </cell>
          <cell r="G5034">
            <v>0</v>
          </cell>
        </row>
        <row r="5035">
          <cell r="A5035" t="str">
            <v>632E81010</v>
          </cell>
          <cell r="C5035" t="str">
            <v>EACH</v>
          </cell>
          <cell r="D5035" t="str">
            <v>COMBINATION SIGNAL SUPPORT, TYPE TC-12.30, DESIGN 5</v>
          </cell>
          <cell r="F5035">
            <v>0</v>
          </cell>
          <cell r="G5035">
            <v>0</v>
          </cell>
        </row>
        <row r="5036">
          <cell r="A5036" t="str">
            <v>632E81011</v>
          </cell>
          <cell r="C5036" t="str">
            <v>EACH</v>
          </cell>
          <cell r="D5036" t="str">
            <v>COMBINATION SIGNAL SUPPORT, TYPE TC-12.30, DESIGN 5, AS PER PLAN</v>
          </cell>
          <cell r="F5036">
            <v>0</v>
          </cell>
          <cell r="G5036">
            <v>0</v>
          </cell>
        </row>
        <row r="5037">
          <cell r="A5037" t="str">
            <v>632E81020</v>
          </cell>
          <cell r="C5037" t="str">
            <v>EACH</v>
          </cell>
          <cell r="D5037" t="str">
            <v>COMBINATION SIGNAL SUPPORT, TYPE TC-12.30, DESIGN 6</v>
          </cell>
          <cell r="F5037">
            <v>0</v>
          </cell>
          <cell r="G5037">
            <v>0</v>
          </cell>
        </row>
        <row r="5038">
          <cell r="A5038" t="str">
            <v>632E81021</v>
          </cell>
          <cell r="C5038" t="str">
            <v>EACH</v>
          </cell>
          <cell r="D5038" t="str">
            <v>COMBINATION SIGNAL SUPPORT, TYPE TC-12.30, DESIGN 6, AS PER PLAN</v>
          </cell>
          <cell r="F5038">
            <v>0</v>
          </cell>
          <cell r="G5038">
            <v>0</v>
          </cell>
        </row>
        <row r="5039">
          <cell r="A5039" t="str">
            <v>632E81030</v>
          </cell>
          <cell r="C5039" t="str">
            <v>EACH</v>
          </cell>
          <cell r="D5039" t="str">
            <v>COMBINATION SIGNAL SUPPORT, TYPE TC-12.30, DESIGN 7</v>
          </cell>
          <cell r="F5039">
            <v>0</v>
          </cell>
          <cell r="G5039">
            <v>0</v>
          </cell>
        </row>
        <row r="5040">
          <cell r="A5040" t="str">
            <v>632E81040</v>
          </cell>
          <cell r="C5040" t="str">
            <v>EACH</v>
          </cell>
          <cell r="D5040" t="str">
            <v>COMBINATION SIGNAL SUPPORT, TYPE TC-12.30, DESIGN 8</v>
          </cell>
          <cell r="F5040">
            <v>0</v>
          </cell>
          <cell r="G5040">
            <v>0</v>
          </cell>
        </row>
        <row r="5041">
          <cell r="A5041" t="str">
            <v>632E81052</v>
          </cell>
          <cell r="C5041" t="str">
            <v>EACH</v>
          </cell>
          <cell r="D5041" t="str">
            <v>COMBINATION SIGNAL SUPPORT, TYPE TC-81.21, DESIGN 2</v>
          </cell>
          <cell r="F5041">
            <v>0</v>
          </cell>
          <cell r="G5041">
            <v>0</v>
          </cell>
        </row>
        <row r="5042">
          <cell r="A5042" t="str">
            <v>632E81070</v>
          </cell>
          <cell r="C5042" t="str">
            <v>EACH</v>
          </cell>
          <cell r="D5042" t="str">
            <v>COMBINATION SIGNAL SUPPORT, TYPE TC-81.21, DESIGN 11</v>
          </cell>
          <cell r="F5042">
            <v>0</v>
          </cell>
          <cell r="G5042">
            <v>0</v>
          </cell>
        </row>
        <row r="5043">
          <cell r="A5043" t="str">
            <v>632E81071</v>
          </cell>
          <cell r="C5043" t="str">
            <v>EACH</v>
          </cell>
          <cell r="D5043" t="str">
            <v>COMBINATION SIGNAL SUPPORT, TYPE TC-81.21, DESIGN 11, AS PER PLAN</v>
          </cell>
          <cell r="F5043">
            <v>0</v>
          </cell>
          <cell r="G5043">
            <v>0</v>
          </cell>
        </row>
        <row r="5044">
          <cell r="A5044" t="str">
            <v>632E81080</v>
          </cell>
          <cell r="C5044" t="str">
            <v>EACH</v>
          </cell>
          <cell r="D5044" t="str">
            <v>COMBINATION SIGNAL SUPPORT, TYPE TC-81.21, DESIGN 12</v>
          </cell>
          <cell r="F5044">
            <v>0</v>
          </cell>
          <cell r="G5044">
            <v>0</v>
          </cell>
        </row>
        <row r="5045">
          <cell r="A5045" t="str">
            <v>632E81081</v>
          </cell>
          <cell r="C5045" t="str">
            <v>EACH</v>
          </cell>
          <cell r="D5045" t="str">
            <v>COMBINATION SIGNAL SUPPORT, TYPE TC-81.21, DESIGN 12, AS PER PLAN</v>
          </cell>
          <cell r="F5045">
            <v>0</v>
          </cell>
          <cell r="G5045">
            <v>0</v>
          </cell>
        </row>
        <row r="5046">
          <cell r="A5046" t="str">
            <v>632E81090</v>
          </cell>
          <cell r="C5046" t="str">
            <v>EACH</v>
          </cell>
          <cell r="D5046" t="str">
            <v>COMBINATION SIGNAL SUPPORT, TYPE TC-81.21, DESIGN 13</v>
          </cell>
          <cell r="F5046">
            <v>0</v>
          </cell>
          <cell r="G5046">
            <v>0</v>
          </cell>
        </row>
        <row r="5047">
          <cell r="A5047" t="str">
            <v>632E81091</v>
          </cell>
          <cell r="C5047" t="str">
            <v>EACH</v>
          </cell>
          <cell r="D5047" t="str">
            <v>COMBINATION SIGNAL SUPPORT, TYPE TC-81.21, DESIGN 13, AS PER PLAN</v>
          </cell>
          <cell r="F5047">
            <v>0</v>
          </cell>
          <cell r="G5047">
            <v>0</v>
          </cell>
        </row>
        <row r="5048">
          <cell r="A5048" t="str">
            <v>632E81094</v>
          </cell>
          <cell r="C5048" t="str">
            <v>EACH</v>
          </cell>
          <cell r="D5048" t="str">
            <v>COMBINATION SIGNAL SUPPORT, TYPE TC-81.21, DESIGN 14</v>
          </cell>
          <cell r="F5048">
            <v>0</v>
          </cell>
          <cell r="G5048">
            <v>0</v>
          </cell>
        </row>
        <row r="5049">
          <cell r="A5049" t="str">
            <v>632E81095</v>
          </cell>
          <cell r="C5049" t="str">
            <v>EACH</v>
          </cell>
          <cell r="D5049" t="str">
            <v>COMBINATION SIGNAL SUPPORT, TYPE TC-81.21, DESIGN 14, AS PER PLAN</v>
          </cell>
          <cell r="F5049">
            <v>0</v>
          </cell>
          <cell r="G5049">
            <v>0</v>
          </cell>
        </row>
        <row r="5050">
          <cell r="A5050" t="str">
            <v>632E81700</v>
          </cell>
          <cell r="C5050" t="str">
            <v>EACH</v>
          </cell>
          <cell r="D5050" t="str">
            <v>COMBINATION SIGNAL SUPPORT, MISC.:</v>
          </cell>
          <cell r="F5050">
            <v>1</v>
          </cell>
          <cell r="G5050">
            <v>0</v>
          </cell>
        </row>
        <row r="5051">
          <cell r="A5051" t="str">
            <v>632E82100</v>
          </cell>
          <cell r="C5051" t="str">
            <v>EACH</v>
          </cell>
          <cell r="D5051" t="str">
            <v>STRAIN POLE, TYPE TC-81.10, DESIGN 1</v>
          </cell>
          <cell r="F5051">
            <v>0</v>
          </cell>
          <cell r="G5051">
            <v>0</v>
          </cell>
        </row>
        <row r="5052">
          <cell r="A5052" t="str">
            <v>632E82101</v>
          </cell>
          <cell r="C5052" t="str">
            <v>EACH</v>
          </cell>
          <cell r="D5052" t="str">
            <v>STRAIN POLE, TYPE TC-81.10, DESIGN 1, AS PER PLAN</v>
          </cell>
          <cell r="F5052">
            <v>0</v>
          </cell>
          <cell r="G5052">
            <v>0</v>
          </cell>
        </row>
        <row r="5053">
          <cell r="A5053" t="str">
            <v>632E82200</v>
          </cell>
          <cell r="C5053" t="str">
            <v>EACH</v>
          </cell>
          <cell r="D5053" t="str">
            <v>STRAIN POLE, TYPE TC-81.10, DESIGN 2</v>
          </cell>
          <cell r="F5053">
            <v>0</v>
          </cell>
          <cell r="G5053">
            <v>0</v>
          </cell>
        </row>
        <row r="5054">
          <cell r="A5054" t="str">
            <v>632E82201</v>
          </cell>
          <cell r="C5054" t="str">
            <v>EACH</v>
          </cell>
          <cell r="D5054" t="str">
            <v>STRAIN POLE, TYPE TC-81.10, DESIGN 2, AS PER PLAN</v>
          </cell>
          <cell r="F5054">
            <v>0</v>
          </cell>
          <cell r="G5054">
            <v>0</v>
          </cell>
        </row>
        <row r="5055">
          <cell r="A5055" t="str">
            <v>632E82300</v>
          </cell>
          <cell r="C5055" t="str">
            <v>EACH</v>
          </cell>
          <cell r="D5055" t="str">
            <v>STRAIN POLE, TYPE TC-81.10, DESIGN 3</v>
          </cell>
          <cell r="F5055">
            <v>0</v>
          </cell>
          <cell r="G5055">
            <v>0</v>
          </cell>
        </row>
        <row r="5056">
          <cell r="A5056" t="str">
            <v>632E82301</v>
          </cell>
          <cell r="C5056" t="str">
            <v>EACH</v>
          </cell>
          <cell r="D5056" t="str">
            <v>STRAIN POLE, TYPE TC-81.10, DESIGN 3, AS PER PLAN</v>
          </cell>
          <cell r="F5056">
            <v>0</v>
          </cell>
          <cell r="G5056">
            <v>0</v>
          </cell>
        </row>
        <row r="5057">
          <cell r="A5057" t="str">
            <v>632E82400</v>
          </cell>
          <cell r="C5057" t="str">
            <v>EACH</v>
          </cell>
          <cell r="D5057" t="str">
            <v>STRAIN POLE, TYPE TC-81.10, DESIGN 4</v>
          </cell>
          <cell r="F5057">
            <v>0</v>
          </cell>
          <cell r="G5057">
            <v>0</v>
          </cell>
        </row>
        <row r="5058">
          <cell r="A5058" t="str">
            <v>632E82401</v>
          </cell>
          <cell r="C5058" t="str">
            <v>EACH</v>
          </cell>
          <cell r="D5058" t="str">
            <v>STRAIN POLE, TYPE TC-81.10, DESIGN 4, AS PER PLAN</v>
          </cell>
          <cell r="F5058">
            <v>0</v>
          </cell>
          <cell r="G5058">
            <v>0</v>
          </cell>
        </row>
        <row r="5059">
          <cell r="A5059" t="str">
            <v>632E82500</v>
          </cell>
          <cell r="C5059" t="str">
            <v>EACH</v>
          </cell>
          <cell r="D5059" t="str">
            <v>STRAIN POLE, TYPE TC-81.10, DESIGN 5</v>
          </cell>
          <cell r="F5059">
            <v>0</v>
          </cell>
          <cell r="G5059">
            <v>0</v>
          </cell>
        </row>
        <row r="5060">
          <cell r="A5060" t="str">
            <v>632E82501</v>
          </cell>
          <cell r="C5060" t="str">
            <v>EACH</v>
          </cell>
          <cell r="D5060" t="str">
            <v>STRAIN POLE, TYPE TC-81.10, DESIGN 5, AS PER PLAN</v>
          </cell>
          <cell r="F5060">
            <v>0</v>
          </cell>
          <cell r="G5060">
            <v>0</v>
          </cell>
        </row>
        <row r="5061">
          <cell r="A5061" t="str">
            <v>632E82600</v>
          </cell>
          <cell r="C5061" t="str">
            <v>EACH</v>
          </cell>
          <cell r="D5061" t="str">
            <v>STRAIN POLE, TYPE TC-81.10, DESIGN 6</v>
          </cell>
          <cell r="F5061">
            <v>0</v>
          </cell>
          <cell r="G5061">
            <v>0</v>
          </cell>
        </row>
        <row r="5062">
          <cell r="A5062" t="str">
            <v>632E82601</v>
          </cell>
          <cell r="C5062" t="str">
            <v>EACH</v>
          </cell>
          <cell r="D5062" t="str">
            <v>STRAIN POLE, TYPE TC-81.10, DESIGN 6, AS PER PLAN</v>
          </cell>
          <cell r="F5062">
            <v>0</v>
          </cell>
          <cell r="G5062">
            <v>0</v>
          </cell>
        </row>
        <row r="5063">
          <cell r="A5063" t="str">
            <v>632E82700</v>
          </cell>
          <cell r="C5063" t="str">
            <v>EACH</v>
          </cell>
          <cell r="D5063" t="str">
            <v>STRAIN POLE, TYPE TC-81.10, DESIGN 7</v>
          </cell>
          <cell r="F5063">
            <v>0</v>
          </cell>
          <cell r="G5063">
            <v>0</v>
          </cell>
        </row>
        <row r="5064">
          <cell r="A5064" t="str">
            <v>632E82701</v>
          </cell>
          <cell r="C5064" t="str">
            <v>EACH</v>
          </cell>
          <cell r="D5064" t="str">
            <v>STRAIN POLE, TYPE TC-81.10, DESIGN 7, AS PER PLAN</v>
          </cell>
          <cell r="F5064">
            <v>0</v>
          </cell>
          <cell r="G5064">
            <v>0</v>
          </cell>
        </row>
        <row r="5065">
          <cell r="A5065" t="str">
            <v>632E82800</v>
          </cell>
          <cell r="C5065" t="str">
            <v>EACH</v>
          </cell>
          <cell r="D5065" t="str">
            <v>STRAIN POLE, TYPE TC-81.10, DESIGN 8</v>
          </cell>
          <cell r="F5065">
            <v>0</v>
          </cell>
          <cell r="G5065">
            <v>0</v>
          </cell>
        </row>
        <row r="5066">
          <cell r="A5066" t="str">
            <v>632E82801</v>
          </cell>
          <cell r="C5066" t="str">
            <v>EACH</v>
          </cell>
          <cell r="D5066" t="str">
            <v>STRAIN POLE, TYPE TC-81.10, DESIGN 8, AS PER PLAN</v>
          </cell>
          <cell r="F5066">
            <v>0</v>
          </cell>
          <cell r="G5066">
            <v>0</v>
          </cell>
        </row>
        <row r="5067">
          <cell r="A5067" t="str">
            <v>632E82900</v>
          </cell>
          <cell r="C5067" t="str">
            <v>EACH</v>
          </cell>
          <cell r="D5067" t="str">
            <v>STRAIN POLE, TYPE TC-81.10, DESIGN 9</v>
          </cell>
          <cell r="F5067">
            <v>0</v>
          </cell>
          <cell r="G5067">
            <v>0</v>
          </cell>
        </row>
        <row r="5068">
          <cell r="A5068" t="str">
            <v>632E82901</v>
          </cell>
          <cell r="C5068" t="str">
            <v>EACH</v>
          </cell>
          <cell r="D5068" t="str">
            <v>STRAIN POLE, TYPE TC-81.10, DESIGN 9, AS PER PLAN</v>
          </cell>
          <cell r="F5068">
            <v>0</v>
          </cell>
          <cell r="G5068">
            <v>0</v>
          </cell>
        </row>
        <row r="5069">
          <cell r="A5069" t="str">
            <v>632E83000</v>
          </cell>
          <cell r="C5069" t="str">
            <v>EACH</v>
          </cell>
          <cell r="D5069" t="str">
            <v>STRAIN POLE, TYPE TC-81.10, DESIGN 10</v>
          </cell>
          <cell r="F5069">
            <v>0</v>
          </cell>
          <cell r="G5069">
            <v>0</v>
          </cell>
        </row>
        <row r="5070">
          <cell r="A5070" t="str">
            <v>632E83001</v>
          </cell>
          <cell r="C5070" t="str">
            <v>EACH</v>
          </cell>
          <cell r="D5070" t="str">
            <v>STRAIN POLE, TYPE TC-81.10, DESIGN 10, AS PER PLAN</v>
          </cell>
          <cell r="F5070">
            <v>0</v>
          </cell>
          <cell r="G5070">
            <v>0</v>
          </cell>
        </row>
        <row r="5071">
          <cell r="A5071" t="str">
            <v>632E83100</v>
          </cell>
          <cell r="C5071" t="str">
            <v>EACH</v>
          </cell>
          <cell r="D5071" t="str">
            <v>STRAIN POLE, TYPE TC-81.10, DESIGN 11</v>
          </cell>
          <cell r="F5071">
            <v>0</v>
          </cell>
          <cell r="G5071">
            <v>0</v>
          </cell>
        </row>
        <row r="5072">
          <cell r="A5072" t="str">
            <v>632E83101</v>
          </cell>
          <cell r="C5072" t="str">
            <v>EACH</v>
          </cell>
          <cell r="D5072" t="str">
            <v>STRAIN POLE, TYPE TC-81.10, DESIGN 11, AS PER PLAN</v>
          </cell>
          <cell r="F5072">
            <v>0</v>
          </cell>
          <cell r="G5072">
            <v>0</v>
          </cell>
        </row>
        <row r="5073">
          <cell r="A5073" t="str">
            <v>632E83200</v>
          </cell>
          <cell r="C5073" t="str">
            <v>EACH</v>
          </cell>
          <cell r="D5073" t="str">
            <v>STRAIN POLE, TYPE TC-81.10, DESIGN 12</v>
          </cell>
          <cell r="F5073">
            <v>0</v>
          </cell>
          <cell r="G5073">
            <v>0</v>
          </cell>
        </row>
        <row r="5074">
          <cell r="A5074" t="str">
            <v>632E83201</v>
          </cell>
          <cell r="C5074" t="str">
            <v>EACH</v>
          </cell>
          <cell r="D5074" t="str">
            <v>STRAIN POLE, TYPE TC-81.10, DESIGN 12, AS PER PLAN</v>
          </cell>
          <cell r="F5074">
            <v>0</v>
          </cell>
          <cell r="G5074">
            <v>0</v>
          </cell>
        </row>
        <row r="5075">
          <cell r="A5075" t="str">
            <v>632E83300</v>
          </cell>
          <cell r="C5075" t="str">
            <v>EACH</v>
          </cell>
          <cell r="D5075" t="str">
            <v>STRAIN POLE, TYPE TC-81.10, DESIGN 13</v>
          </cell>
          <cell r="F5075">
            <v>0</v>
          </cell>
          <cell r="G5075">
            <v>0</v>
          </cell>
        </row>
        <row r="5076">
          <cell r="A5076" t="str">
            <v>632E83301</v>
          </cell>
          <cell r="C5076" t="str">
            <v>EACH</v>
          </cell>
          <cell r="D5076" t="str">
            <v>STRAIN POLE, TYPE TC-81.10, DESIGN 13, AS PER PLAN</v>
          </cell>
          <cell r="F5076">
            <v>0</v>
          </cell>
          <cell r="G5076">
            <v>0</v>
          </cell>
        </row>
        <row r="5077">
          <cell r="A5077" t="str">
            <v>632E83400</v>
          </cell>
          <cell r="C5077" t="str">
            <v>EACH</v>
          </cell>
          <cell r="D5077" t="str">
            <v>STRAIN POLE, TYPE TC-81.10, DESIGN 14</v>
          </cell>
          <cell r="F5077">
            <v>0</v>
          </cell>
          <cell r="G5077">
            <v>0</v>
          </cell>
        </row>
        <row r="5078">
          <cell r="A5078" t="str">
            <v>632E83401</v>
          </cell>
          <cell r="C5078" t="str">
            <v>EACH</v>
          </cell>
          <cell r="D5078" t="str">
            <v>STRAIN POLE, TYPE TC-81.10, DESIGN 14, AS PER PLAN</v>
          </cell>
          <cell r="F5078">
            <v>0</v>
          </cell>
          <cell r="G5078">
            <v>0</v>
          </cell>
        </row>
        <row r="5079">
          <cell r="A5079" t="str">
            <v>632E83500</v>
          </cell>
          <cell r="C5079" t="str">
            <v>EACH</v>
          </cell>
          <cell r="D5079" t="str">
            <v>STRAIN POLE, TYPE TC-81.10, DESIGN 5, INSTALLATION ONLY</v>
          </cell>
          <cell r="F5079">
            <v>0</v>
          </cell>
          <cell r="G5079">
            <v>0</v>
          </cell>
        </row>
        <row r="5080">
          <cell r="A5080" t="str">
            <v>632E83501</v>
          </cell>
          <cell r="C5080" t="str">
            <v>EACH</v>
          </cell>
          <cell r="D5080" t="str">
            <v>STRAIN POLE, TYPE TC-81.10, DESIGN 5, INSTALLATION ONLY, AS PER PLAN</v>
          </cell>
          <cell r="F5080">
            <v>0</v>
          </cell>
          <cell r="G5080">
            <v>0</v>
          </cell>
        </row>
        <row r="5081">
          <cell r="A5081" t="str">
            <v>632E83502</v>
          </cell>
          <cell r="C5081" t="str">
            <v>EACH</v>
          </cell>
          <cell r="D5081" t="str">
            <v>STRAIN POLE, TYPE TC-81.10, DESIGN 6, INSTALLATION ONLY</v>
          </cell>
          <cell r="F5081">
            <v>0</v>
          </cell>
          <cell r="G5081">
            <v>0</v>
          </cell>
        </row>
        <row r="5082">
          <cell r="A5082" t="str">
            <v>632E83503</v>
          </cell>
          <cell r="C5082" t="str">
            <v>EACH</v>
          </cell>
          <cell r="D5082" t="str">
            <v>STRAIN POLE, TYPE TC-81.10, DESIGN 6, INSTALLATION ONLY, AS PER PLAN</v>
          </cell>
          <cell r="F5082">
            <v>0</v>
          </cell>
          <cell r="G5082">
            <v>0</v>
          </cell>
        </row>
        <row r="5083">
          <cell r="A5083" t="str">
            <v>632E83504</v>
          </cell>
          <cell r="C5083" t="str">
            <v>EACH</v>
          </cell>
          <cell r="D5083" t="str">
            <v>STRAIN POLE, TYPE TC-81.10, DESIGN 7, INSTALLATION ONLY</v>
          </cell>
          <cell r="F5083">
            <v>0</v>
          </cell>
          <cell r="G5083">
            <v>0</v>
          </cell>
        </row>
        <row r="5084">
          <cell r="A5084" t="str">
            <v>632E83505</v>
          </cell>
          <cell r="C5084" t="str">
            <v>EACH</v>
          </cell>
          <cell r="D5084" t="str">
            <v>STRAIN POLE, TYPE TC-81.10, DESIGN 7, INSTALLATION ONLY, AS PER PLAN</v>
          </cell>
          <cell r="F5084">
            <v>0</v>
          </cell>
          <cell r="G5084">
            <v>0</v>
          </cell>
        </row>
        <row r="5085">
          <cell r="A5085" t="str">
            <v>632E83506</v>
          </cell>
          <cell r="C5085" t="str">
            <v>EACH</v>
          </cell>
          <cell r="D5085" t="str">
            <v>STRAIN POLE, TYPE TC-81.10, DESIGN 10, INSTALLATION ONLY</v>
          </cell>
          <cell r="F5085">
            <v>0</v>
          </cell>
          <cell r="G5085">
            <v>0</v>
          </cell>
        </row>
        <row r="5086">
          <cell r="A5086" t="str">
            <v>632E83507</v>
          </cell>
          <cell r="C5086" t="str">
            <v>EACH</v>
          </cell>
          <cell r="D5086" t="str">
            <v>STRAIN POLE, TYPE TC-81.10, DESIGN 10, INSTALLATION ONLY, AS PER PLAN</v>
          </cell>
          <cell r="F5086">
            <v>0</v>
          </cell>
          <cell r="G5086">
            <v>0</v>
          </cell>
        </row>
        <row r="5087">
          <cell r="A5087" t="str">
            <v>632E83508</v>
          </cell>
          <cell r="C5087" t="str">
            <v>EACH</v>
          </cell>
          <cell r="D5087" t="str">
            <v>STRAIN POLE, TYPE TC-81.10, DESIGN 8, INSTALLATION ONLY</v>
          </cell>
          <cell r="F5087">
            <v>0</v>
          </cell>
          <cell r="G5087">
            <v>0</v>
          </cell>
        </row>
        <row r="5088">
          <cell r="A5088" t="str">
            <v>632E83509</v>
          </cell>
          <cell r="C5088" t="str">
            <v>EACH</v>
          </cell>
          <cell r="D5088" t="str">
            <v>STRAIN POLE, TYPE TC-81.10, DESIGN 8, INSTALLATION ONLY, AS PER PLAN</v>
          </cell>
          <cell r="F5088">
            <v>0</v>
          </cell>
          <cell r="G5088">
            <v>0</v>
          </cell>
        </row>
        <row r="5089">
          <cell r="A5089" t="str">
            <v>632E83600</v>
          </cell>
          <cell r="C5089" t="str">
            <v>EACH</v>
          </cell>
          <cell r="D5089" t="str">
            <v>STRAIN POLE, MISC.:</v>
          </cell>
          <cell r="F5089">
            <v>1</v>
          </cell>
          <cell r="G5089">
            <v>0</v>
          </cell>
        </row>
        <row r="5090">
          <cell r="A5090" t="str">
            <v>632E84100</v>
          </cell>
          <cell r="C5090" t="str">
            <v>EACH</v>
          </cell>
          <cell r="D5090" t="str">
            <v>COMBINATION STRAIN POLE, TYPE TC-81.10, DESIGN 1</v>
          </cell>
          <cell r="F5090">
            <v>0</v>
          </cell>
          <cell r="G5090">
            <v>0</v>
          </cell>
        </row>
        <row r="5091">
          <cell r="A5091" t="str">
            <v>632E84101</v>
          </cell>
          <cell r="C5091" t="str">
            <v>EACH</v>
          </cell>
          <cell r="D5091" t="str">
            <v>COMBINATION STRAIN POLE, TYPE TC-81.10, DESIGN 1, AS PER PLAN</v>
          </cell>
          <cell r="F5091">
            <v>0</v>
          </cell>
          <cell r="G5091">
            <v>0</v>
          </cell>
        </row>
        <row r="5092">
          <cell r="A5092" t="str">
            <v>632E84200</v>
          </cell>
          <cell r="C5092" t="str">
            <v>EACH</v>
          </cell>
          <cell r="D5092" t="str">
            <v>COMBINATION STRAIN POLE, TYPE TC-81.10, DESIGN 2</v>
          </cell>
          <cell r="F5092">
            <v>0</v>
          </cell>
          <cell r="G5092">
            <v>0</v>
          </cell>
        </row>
        <row r="5093">
          <cell r="A5093" t="str">
            <v>632E84201</v>
          </cell>
          <cell r="C5093" t="str">
            <v>EACH</v>
          </cell>
          <cell r="D5093" t="str">
            <v>COMBINATION STRAIN POLE, TYPE TC-81.10, DESIGN 2, AS PER PLAN</v>
          </cell>
          <cell r="F5093">
            <v>0</v>
          </cell>
          <cell r="G5093">
            <v>0</v>
          </cell>
        </row>
        <row r="5094">
          <cell r="A5094" t="str">
            <v>632E84300</v>
          </cell>
          <cell r="C5094" t="str">
            <v>EACH</v>
          </cell>
          <cell r="D5094" t="str">
            <v>COMBINATION STRAIN POLE, TYPE TC-81.10, DESIGN 3</v>
          </cell>
          <cell r="F5094">
            <v>0</v>
          </cell>
          <cell r="G5094">
            <v>0</v>
          </cell>
        </row>
        <row r="5095">
          <cell r="A5095" t="str">
            <v>632E84301</v>
          </cell>
          <cell r="C5095" t="str">
            <v>EACH</v>
          </cell>
          <cell r="D5095" t="str">
            <v>COMBINATION STRAIN POLE, TYPE TC-81.10, DESIGN 3, AS PER PLAN</v>
          </cell>
          <cell r="F5095">
            <v>0</v>
          </cell>
          <cell r="G5095">
            <v>0</v>
          </cell>
        </row>
        <row r="5096">
          <cell r="A5096" t="str">
            <v>632E84400</v>
          </cell>
          <cell r="C5096" t="str">
            <v>EACH</v>
          </cell>
          <cell r="D5096" t="str">
            <v>COMBINATION STRAIN POLE, TYPE TC-81.10, DESIGN 4</v>
          </cell>
          <cell r="F5096">
            <v>0</v>
          </cell>
          <cell r="G5096">
            <v>0</v>
          </cell>
        </row>
        <row r="5097">
          <cell r="A5097" t="str">
            <v>632E84401</v>
          </cell>
          <cell r="C5097" t="str">
            <v>EACH</v>
          </cell>
          <cell r="D5097" t="str">
            <v>COMBINATION STRAIN POLE, TYPE TC-81.10, DESIGN 4, AS PER PLAN</v>
          </cell>
          <cell r="F5097">
            <v>0</v>
          </cell>
          <cell r="G5097">
            <v>0</v>
          </cell>
        </row>
        <row r="5098">
          <cell r="A5098" t="str">
            <v>632E84500</v>
          </cell>
          <cell r="C5098" t="str">
            <v>EACH</v>
          </cell>
          <cell r="D5098" t="str">
            <v>COMBINATION STRAIN POLE, TYPE TC-81.10, DESIGN 5</v>
          </cell>
          <cell r="F5098">
            <v>0</v>
          </cell>
          <cell r="G5098">
            <v>0</v>
          </cell>
        </row>
        <row r="5099">
          <cell r="A5099" t="str">
            <v>632E84501</v>
          </cell>
          <cell r="C5099" t="str">
            <v>EACH</v>
          </cell>
          <cell r="D5099" t="str">
            <v>COMBINATION STRAIN POLE, TYPE TC-81.10, DESIGN 5, AS PER PLAN</v>
          </cell>
          <cell r="F5099">
            <v>0</v>
          </cell>
          <cell r="G5099">
            <v>0</v>
          </cell>
        </row>
        <row r="5100">
          <cell r="A5100" t="str">
            <v>632E84600</v>
          </cell>
          <cell r="C5100" t="str">
            <v>EACH</v>
          </cell>
          <cell r="D5100" t="str">
            <v>COMBINATION STRAIN POLE, TYPE TC-81.10, DESIGN 6</v>
          </cell>
          <cell r="F5100">
            <v>0</v>
          </cell>
          <cell r="G5100">
            <v>0</v>
          </cell>
        </row>
        <row r="5101">
          <cell r="A5101" t="str">
            <v>632E84601</v>
          </cell>
          <cell r="C5101" t="str">
            <v>EACH</v>
          </cell>
          <cell r="D5101" t="str">
            <v>COMBINATION STRAIN POLE, TYPE TC-81.10, DESIGN 6, AS PER PLAN</v>
          </cell>
          <cell r="F5101">
            <v>0</v>
          </cell>
          <cell r="G5101">
            <v>0</v>
          </cell>
        </row>
        <row r="5102">
          <cell r="A5102" t="str">
            <v>632E84700</v>
          </cell>
          <cell r="C5102" t="str">
            <v>EACH</v>
          </cell>
          <cell r="D5102" t="str">
            <v>COMBINATION STRAIN POLE, TYPE TC-81.10, DESIGN 7</v>
          </cell>
          <cell r="F5102">
            <v>0</v>
          </cell>
          <cell r="G5102">
            <v>0</v>
          </cell>
        </row>
        <row r="5103">
          <cell r="A5103" t="str">
            <v>632E84701</v>
          </cell>
          <cell r="C5103" t="str">
            <v>EACH</v>
          </cell>
          <cell r="D5103" t="str">
            <v>COMBINATION STRAIN POLE, TYPE TC-81.10, DESIGN 7, AS PER PLAN</v>
          </cell>
          <cell r="F5103">
            <v>0</v>
          </cell>
          <cell r="G5103">
            <v>0</v>
          </cell>
        </row>
        <row r="5104">
          <cell r="A5104" t="str">
            <v>632E84800</v>
          </cell>
          <cell r="C5104" t="str">
            <v>EACH</v>
          </cell>
          <cell r="D5104" t="str">
            <v>COMBINATION STRAIN POLE, TYPE TC-81.10, DESIGN 8</v>
          </cell>
          <cell r="F5104">
            <v>0</v>
          </cell>
          <cell r="G5104">
            <v>0</v>
          </cell>
        </row>
        <row r="5105">
          <cell r="A5105" t="str">
            <v>632E84801</v>
          </cell>
          <cell r="C5105" t="str">
            <v>EACH</v>
          </cell>
          <cell r="D5105" t="str">
            <v>COMBINATION STRAIN POLE, TYPE TC-81.10, DESIGN 8, AS PER PLAN</v>
          </cell>
          <cell r="F5105">
            <v>0</v>
          </cell>
          <cell r="G5105">
            <v>0</v>
          </cell>
        </row>
        <row r="5106">
          <cell r="A5106" t="str">
            <v>632E84900</v>
          </cell>
          <cell r="C5106" t="str">
            <v>EACH</v>
          </cell>
          <cell r="D5106" t="str">
            <v>COMBINATION STRAIN POLE, TYPE TC-81.10, DESIGN 9</v>
          </cell>
          <cell r="F5106">
            <v>0</v>
          </cell>
          <cell r="G5106">
            <v>0</v>
          </cell>
        </row>
        <row r="5107">
          <cell r="A5107" t="str">
            <v>632E84901</v>
          </cell>
          <cell r="C5107" t="str">
            <v>EACH</v>
          </cell>
          <cell r="D5107" t="str">
            <v>COMBINATION STRAIN POLE, TYPE TC-81.10, DESIGN 9, AS PER PLAN</v>
          </cell>
          <cell r="F5107">
            <v>0</v>
          </cell>
          <cell r="G5107">
            <v>0</v>
          </cell>
        </row>
        <row r="5108">
          <cell r="A5108" t="str">
            <v>632E85000</v>
          </cell>
          <cell r="C5108" t="str">
            <v>EACH</v>
          </cell>
          <cell r="D5108" t="str">
            <v>COMBINATION STRAIN POLE, TYPE TC-81.10, DESIGN 10</v>
          </cell>
          <cell r="F5108">
            <v>0</v>
          </cell>
          <cell r="G5108">
            <v>0</v>
          </cell>
        </row>
        <row r="5109">
          <cell r="A5109" t="str">
            <v>632E85001</v>
          </cell>
          <cell r="C5109" t="str">
            <v>EACH</v>
          </cell>
          <cell r="D5109" t="str">
            <v>COMBINATION STRAIN POLE, TYPE TC-81.10, DESIGN 10, AS PER PLAN</v>
          </cell>
          <cell r="F5109">
            <v>0</v>
          </cell>
          <cell r="G5109">
            <v>0</v>
          </cell>
        </row>
        <row r="5110">
          <cell r="A5110" t="str">
            <v>632E85100</v>
          </cell>
          <cell r="C5110" t="str">
            <v>EACH</v>
          </cell>
          <cell r="D5110" t="str">
            <v>COMBINATION STRAIN POLE, TYPE TC-81.10, DESIGN 11</v>
          </cell>
          <cell r="F5110">
            <v>0</v>
          </cell>
          <cell r="G5110">
            <v>0</v>
          </cell>
        </row>
        <row r="5111">
          <cell r="A5111" t="str">
            <v>632E85101</v>
          </cell>
          <cell r="C5111" t="str">
            <v>EACH</v>
          </cell>
          <cell r="D5111" t="str">
            <v>COMBINATION STRAIN POLE, TYPE TC-81.10, DESIGN 11, AS PER PLAN</v>
          </cell>
          <cell r="F5111">
            <v>0</v>
          </cell>
          <cell r="G5111">
            <v>0</v>
          </cell>
        </row>
        <row r="5112">
          <cell r="A5112" t="str">
            <v>632E85200</v>
          </cell>
          <cell r="C5112" t="str">
            <v>EACH</v>
          </cell>
          <cell r="D5112" t="str">
            <v>COMBINATION STRAIN POLE, TYPE TC-81.10, DESIGN 12</v>
          </cell>
          <cell r="F5112">
            <v>0</v>
          </cell>
          <cell r="G5112">
            <v>0</v>
          </cell>
        </row>
        <row r="5113">
          <cell r="A5113" t="str">
            <v>632E85201</v>
          </cell>
          <cell r="C5113" t="str">
            <v>EACH</v>
          </cell>
          <cell r="D5113" t="str">
            <v>COMBINATION STRAIN POLE, TYPE TC-81.10, DESIGN 12, AS PER PLAN</v>
          </cell>
          <cell r="F5113">
            <v>0</v>
          </cell>
          <cell r="G5113">
            <v>0</v>
          </cell>
        </row>
        <row r="5114">
          <cell r="A5114" t="str">
            <v>632E85300</v>
          </cell>
          <cell r="C5114" t="str">
            <v>EACH</v>
          </cell>
          <cell r="D5114" t="str">
            <v>COMBINATION STRAIN POLE, TYPE TC-81.10 AND SIGN SUPPORT, TYPE TC-9.10 (WITH LIGHT POLE EXTENSION)</v>
          </cell>
          <cell r="F5114">
            <v>0</v>
          </cell>
          <cell r="G5114">
            <v>0</v>
          </cell>
        </row>
        <row r="5115">
          <cell r="A5115" t="str">
            <v>632E85302</v>
          </cell>
          <cell r="C5115" t="str">
            <v>EACH</v>
          </cell>
          <cell r="D5115" t="str">
            <v>COMBINATION SIGNAL SUPPORT, TYPE TC-81.21 AND SIGN SUPPORT, TYPE TC-12.30</v>
          </cell>
          <cell r="F5115">
            <v>0</v>
          </cell>
          <cell r="G5115">
            <v>0</v>
          </cell>
        </row>
        <row r="5116">
          <cell r="A5116" t="str">
            <v>632E85303</v>
          </cell>
          <cell r="C5116" t="str">
            <v>EACH</v>
          </cell>
          <cell r="D5116" t="str">
            <v>COMBINATION SIGNAL SUPPORT, TYPE TC-81.21 AND SIGN SUPPORT, TYPE TC-12.30, AS PER PLAN</v>
          </cell>
          <cell r="F5116">
            <v>0</v>
          </cell>
          <cell r="G5116">
            <v>0</v>
          </cell>
        </row>
        <row r="5117">
          <cell r="A5117" t="str">
            <v>632E85304</v>
          </cell>
          <cell r="C5117" t="str">
            <v>EACH</v>
          </cell>
          <cell r="D5117" t="str">
            <v>COMBINATION STRAIN POLE, TYPE TC-81.10 AND SIGN SUPPORT, TYPE TC-9.10</v>
          </cell>
          <cell r="F5117">
            <v>0</v>
          </cell>
          <cell r="G5117">
            <v>0</v>
          </cell>
        </row>
        <row r="5118">
          <cell r="A5118" t="str">
            <v>632E85320</v>
          </cell>
          <cell r="C5118" t="str">
            <v>EACH</v>
          </cell>
          <cell r="D5118" t="str">
            <v>COMBINATION STRAIN POLE, TYPE TC-81.10, DESIGN 13</v>
          </cell>
          <cell r="F5118">
            <v>0</v>
          </cell>
          <cell r="G5118">
            <v>0</v>
          </cell>
        </row>
        <row r="5119">
          <cell r="A5119" t="str">
            <v>632E85321</v>
          </cell>
          <cell r="C5119" t="str">
            <v>EACH</v>
          </cell>
          <cell r="D5119" t="str">
            <v>COMBINATION STRAIN POLE, TYPE TC-81.10, DESIGN 13, AS PER PLAN</v>
          </cell>
          <cell r="F5119">
            <v>0</v>
          </cell>
          <cell r="G5119">
            <v>0</v>
          </cell>
        </row>
        <row r="5120">
          <cell r="A5120" t="str">
            <v>632E85400</v>
          </cell>
          <cell r="C5120" t="str">
            <v>EACH</v>
          </cell>
          <cell r="D5120" t="str">
            <v>COMBINATION STRAIN POLE, TYPE TC-81.10, DESIGN 14</v>
          </cell>
          <cell r="F5120">
            <v>0</v>
          </cell>
          <cell r="G5120">
            <v>0</v>
          </cell>
        </row>
        <row r="5121">
          <cell r="A5121" t="str">
            <v>632E85401</v>
          </cell>
          <cell r="C5121" t="str">
            <v>EACH</v>
          </cell>
          <cell r="D5121" t="str">
            <v>COMBINATION STRAIN POLE, TYPE TC-81.10, DESIGN 14, AS PER PLAN</v>
          </cell>
          <cell r="F5121">
            <v>0</v>
          </cell>
          <cell r="G5121">
            <v>0</v>
          </cell>
        </row>
        <row r="5122">
          <cell r="A5122" t="str">
            <v>632E86120</v>
          </cell>
          <cell r="C5122" t="str">
            <v>EACH</v>
          </cell>
          <cell r="D5122" t="str">
            <v>STRAIN POLE, TYPE TC-81.11, DESIGN 8</v>
          </cell>
          <cell r="F5122">
            <v>0</v>
          </cell>
          <cell r="G5122">
            <v>0</v>
          </cell>
        </row>
        <row r="5123">
          <cell r="A5123" t="str">
            <v>632E86121</v>
          </cell>
          <cell r="C5123" t="str">
            <v>EACH</v>
          </cell>
          <cell r="D5123" t="str">
            <v>STRAIN POLE, TYPE TC-81.11, DESIGN 8, AS PER PLAN</v>
          </cell>
          <cell r="F5123">
            <v>0</v>
          </cell>
          <cell r="G5123">
            <v>0</v>
          </cell>
        </row>
        <row r="5124">
          <cell r="A5124" t="str">
            <v>632E86130</v>
          </cell>
          <cell r="C5124" t="str">
            <v>EACH</v>
          </cell>
          <cell r="D5124" t="str">
            <v>STRAIN POLE, TYPE TC-81.11, DESIGN 10</v>
          </cell>
          <cell r="F5124">
            <v>0</v>
          </cell>
          <cell r="G5124">
            <v>0</v>
          </cell>
        </row>
        <row r="5125">
          <cell r="A5125" t="str">
            <v>632E86131</v>
          </cell>
          <cell r="C5125" t="str">
            <v>EACH</v>
          </cell>
          <cell r="D5125" t="str">
            <v>STRAIN POLE, TYPE TC-81.11, DESIGN 10, AS PER PLAN</v>
          </cell>
          <cell r="F5125">
            <v>0</v>
          </cell>
          <cell r="G5125">
            <v>0</v>
          </cell>
        </row>
        <row r="5126">
          <cell r="A5126" t="str">
            <v>632E86140</v>
          </cell>
          <cell r="C5126" t="str">
            <v>EACH</v>
          </cell>
          <cell r="D5126" t="str">
            <v>STRAIN POLE, TYPE TC-81.11, DESIGN 12</v>
          </cell>
          <cell r="F5126">
            <v>0</v>
          </cell>
          <cell r="G5126">
            <v>0</v>
          </cell>
        </row>
        <row r="5127">
          <cell r="A5127" t="str">
            <v>632E86141</v>
          </cell>
          <cell r="C5127" t="str">
            <v>EACH</v>
          </cell>
          <cell r="D5127" t="str">
            <v>STRAIN POLE, TYPE TC-81.11, DESIGN 12, AS PER PLAN</v>
          </cell>
          <cell r="F5127">
            <v>0</v>
          </cell>
          <cell r="G5127">
            <v>0</v>
          </cell>
        </row>
        <row r="5128">
          <cell r="A5128" t="str">
            <v>632E86150</v>
          </cell>
          <cell r="C5128" t="str">
            <v>EACH</v>
          </cell>
          <cell r="D5128" t="str">
            <v>STRAIN POLE, TYPE TC-81.11, DESIGN 13</v>
          </cell>
          <cell r="F5128">
            <v>0</v>
          </cell>
          <cell r="G5128">
            <v>0</v>
          </cell>
        </row>
        <row r="5129">
          <cell r="A5129" t="str">
            <v>632E86151</v>
          </cell>
          <cell r="C5129" t="str">
            <v>EACH</v>
          </cell>
          <cell r="D5129" t="str">
            <v>STRAIN POLE, TYPE TC-81.11, DESIGN 13, AS PER PLAN</v>
          </cell>
          <cell r="F5129">
            <v>0</v>
          </cell>
          <cell r="G5129">
            <v>0</v>
          </cell>
        </row>
        <row r="5130">
          <cell r="A5130" t="str">
            <v>632E86160</v>
          </cell>
          <cell r="C5130" t="str">
            <v>EACH</v>
          </cell>
          <cell r="D5130" t="str">
            <v>STRAIN POLE, TYPE TC-81.11, DESIGN 14</v>
          </cell>
          <cell r="F5130">
            <v>0</v>
          </cell>
          <cell r="G5130">
            <v>0</v>
          </cell>
        </row>
        <row r="5131">
          <cell r="A5131" t="str">
            <v>632E86161</v>
          </cell>
          <cell r="C5131" t="str">
            <v>EACH</v>
          </cell>
          <cell r="D5131" t="str">
            <v>STRAIN POLE, TYPE TC-81.11, DESIGN 14, AS PER PLAN</v>
          </cell>
          <cell r="F5131">
            <v>0</v>
          </cell>
          <cell r="G5131">
            <v>0</v>
          </cell>
        </row>
        <row r="5132">
          <cell r="A5132" t="str">
            <v>632E86500</v>
          </cell>
          <cell r="C5132" t="str">
            <v>EACH</v>
          </cell>
          <cell r="D5132" t="str">
            <v>STRAIN POLE, TYPE TC-81.11, INSTALLATION ONLY</v>
          </cell>
          <cell r="F5132">
            <v>1</v>
          </cell>
          <cell r="G5132">
            <v>0</v>
          </cell>
        </row>
        <row r="5133">
          <cell r="A5133" t="str">
            <v>632E86501</v>
          </cell>
          <cell r="C5133" t="str">
            <v>EACH</v>
          </cell>
          <cell r="D5133" t="str">
            <v>STRAIN POLE, TYPE TC-81.11, INSTALLATION ONLY, AS PER PLAN</v>
          </cell>
          <cell r="F5133">
            <v>1</v>
          </cell>
          <cell r="G5133">
            <v>0</v>
          </cell>
        </row>
        <row r="5134">
          <cell r="A5134" t="str">
            <v>632E87120</v>
          </cell>
          <cell r="C5134" t="str">
            <v>EACH</v>
          </cell>
          <cell r="D5134" t="str">
            <v>COMBINATION STRAIN POLE, TYPE TC-81.11, DESIGN 8</v>
          </cell>
          <cell r="F5134">
            <v>0</v>
          </cell>
          <cell r="G5134">
            <v>0</v>
          </cell>
        </row>
        <row r="5135">
          <cell r="A5135" t="str">
            <v>632E87121</v>
          </cell>
          <cell r="C5135" t="str">
            <v>EACH</v>
          </cell>
          <cell r="D5135" t="str">
            <v>COMBINATION STRAIN POLE, TYPE TC-81.11, DESIGN 8, AS PER PLAN</v>
          </cell>
          <cell r="F5135">
            <v>0</v>
          </cell>
          <cell r="G5135">
            <v>0</v>
          </cell>
        </row>
        <row r="5136">
          <cell r="A5136" t="str">
            <v>632E87130</v>
          </cell>
          <cell r="C5136" t="str">
            <v>EACH</v>
          </cell>
          <cell r="D5136" t="str">
            <v>COMBINATION STRAIN POLE, TYPE TC-81.11, DESIGN 10</v>
          </cell>
          <cell r="F5136">
            <v>0</v>
          </cell>
          <cell r="G5136">
            <v>0</v>
          </cell>
        </row>
        <row r="5137">
          <cell r="A5137" t="str">
            <v>632E87131</v>
          </cell>
          <cell r="C5137" t="str">
            <v>EACH</v>
          </cell>
          <cell r="D5137" t="str">
            <v>COMBINATION STRAIN POLE, TYPE TC-81.11, DESIGN 10, AS PER PLAN</v>
          </cell>
          <cell r="F5137">
            <v>0</v>
          </cell>
          <cell r="G5137">
            <v>0</v>
          </cell>
        </row>
        <row r="5138">
          <cell r="A5138" t="str">
            <v>632E87140</v>
          </cell>
          <cell r="C5138" t="str">
            <v>EACH</v>
          </cell>
          <cell r="D5138" t="str">
            <v>COMBINATION STRAIN POLE, TYPE TC-81.11, DESIGN 12</v>
          </cell>
          <cell r="F5138">
            <v>0</v>
          </cell>
          <cell r="G5138">
            <v>0</v>
          </cell>
        </row>
        <row r="5139">
          <cell r="A5139" t="str">
            <v>632E87141</v>
          </cell>
          <cell r="C5139" t="str">
            <v>EACH</v>
          </cell>
          <cell r="D5139" t="str">
            <v>COMBINATION STRAIN POLE, TYPE TC-81.11, DESIGN 12, AS PER PLAN</v>
          </cell>
          <cell r="F5139">
            <v>0</v>
          </cell>
          <cell r="G5139">
            <v>0</v>
          </cell>
        </row>
        <row r="5140">
          <cell r="A5140" t="str">
            <v>632E87150</v>
          </cell>
          <cell r="C5140" t="str">
            <v>EACH</v>
          </cell>
          <cell r="D5140" t="str">
            <v>COMBINATION STRAIN POLE, TYPE TC-81.11, DESIGN 13</v>
          </cell>
          <cell r="F5140">
            <v>0</v>
          </cell>
          <cell r="G5140">
            <v>0</v>
          </cell>
        </row>
        <row r="5141">
          <cell r="A5141" t="str">
            <v>632E87151</v>
          </cell>
          <cell r="C5141" t="str">
            <v>EACH</v>
          </cell>
          <cell r="D5141" t="str">
            <v>COMBINATION STRAIN POLE, TYPE TC-81.11, DESIGN 13, AS PER PLAN</v>
          </cell>
          <cell r="F5141">
            <v>0</v>
          </cell>
          <cell r="G5141">
            <v>0</v>
          </cell>
        </row>
        <row r="5142">
          <cell r="A5142" t="str">
            <v>632E87160</v>
          </cell>
          <cell r="C5142" t="str">
            <v>EACH</v>
          </cell>
          <cell r="D5142" t="str">
            <v>COMBINATION STRAIN POLE, TYPE TC-81.11, DESIGN 14</v>
          </cell>
          <cell r="F5142">
            <v>0</v>
          </cell>
          <cell r="G5142">
            <v>0</v>
          </cell>
        </row>
        <row r="5143">
          <cell r="A5143" t="str">
            <v>632E87161</v>
          </cell>
          <cell r="C5143" t="str">
            <v>EACH</v>
          </cell>
          <cell r="D5143" t="str">
            <v>COMBINATION STRAIN POLE, TYPE TC-81.11, DESIGN 14, AS PER PLAN</v>
          </cell>
          <cell r="F5143">
            <v>0</v>
          </cell>
          <cell r="G5143">
            <v>0</v>
          </cell>
        </row>
        <row r="5144">
          <cell r="A5144" t="str">
            <v>632E89250</v>
          </cell>
          <cell r="C5144" t="str">
            <v>EACH</v>
          </cell>
          <cell r="D5144" t="str">
            <v>POLE ENTRANCE FITTING</v>
          </cell>
          <cell r="F5144">
            <v>0</v>
          </cell>
          <cell r="G5144">
            <v>0</v>
          </cell>
        </row>
        <row r="5145">
          <cell r="A5145" t="str">
            <v>632E89251</v>
          </cell>
          <cell r="C5145" t="str">
            <v>EACH</v>
          </cell>
          <cell r="D5145" t="str">
            <v>POLE ENTRANCE FITTING, AS PER PLAN</v>
          </cell>
          <cell r="F5145">
            <v>0</v>
          </cell>
          <cell r="G5145">
            <v>0</v>
          </cell>
        </row>
        <row r="5146">
          <cell r="A5146" t="str">
            <v>632E89300</v>
          </cell>
          <cell r="C5146" t="str">
            <v>EACH</v>
          </cell>
          <cell r="D5146" t="str">
            <v>WOOD POLE</v>
          </cell>
          <cell r="F5146">
            <v>0</v>
          </cell>
          <cell r="G5146">
            <v>0</v>
          </cell>
        </row>
        <row r="5147">
          <cell r="A5147" t="str">
            <v>632E89301</v>
          </cell>
          <cell r="C5147" t="str">
            <v>EACH</v>
          </cell>
          <cell r="D5147" t="str">
            <v>WOOD POLE, AS PER PLAN</v>
          </cell>
          <cell r="F5147">
            <v>0</v>
          </cell>
          <cell r="G5147">
            <v>0</v>
          </cell>
        </row>
        <row r="5148">
          <cell r="A5148" t="str">
            <v>632E89400</v>
          </cell>
          <cell r="C5148" t="str">
            <v>EACH</v>
          </cell>
          <cell r="D5148" t="str">
            <v>DOWN GUY</v>
          </cell>
          <cell r="F5148">
            <v>0</v>
          </cell>
          <cell r="G5148">
            <v>0</v>
          </cell>
        </row>
        <row r="5149">
          <cell r="A5149" t="str">
            <v>632E89401</v>
          </cell>
          <cell r="C5149" t="str">
            <v>EACH</v>
          </cell>
          <cell r="D5149" t="str">
            <v>DOWN GUY, AS PER PLAN</v>
          </cell>
          <cell r="F5149">
            <v>0</v>
          </cell>
          <cell r="G5149">
            <v>0</v>
          </cell>
        </row>
        <row r="5150">
          <cell r="A5150" t="str">
            <v>632E89500</v>
          </cell>
          <cell r="C5150" t="str">
            <v>EACH</v>
          </cell>
          <cell r="D5150" t="str">
            <v>PEDESTAL, 3'</v>
          </cell>
          <cell r="F5150">
            <v>0</v>
          </cell>
          <cell r="G5150">
            <v>0</v>
          </cell>
        </row>
        <row r="5151">
          <cell r="A5151" t="str">
            <v>632E89501</v>
          </cell>
          <cell r="C5151" t="str">
            <v>EACH</v>
          </cell>
          <cell r="D5151" t="str">
            <v>PEDESTAL, 3', AS PER PLAN</v>
          </cell>
          <cell r="F5151">
            <v>0</v>
          </cell>
          <cell r="G5151">
            <v>0</v>
          </cell>
        </row>
        <row r="5152">
          <cell r="A5152" t="str">
            <v>632E89510</v>
          </cell>
          <cell r="C5152" t="str">
            <v>EACH</v>
          </cell>
          <cell r="D5152" t="str">
            <v>PEDESTAL, 5'</v>
          </cell>
          <cell r="F5152">
            <v>0</v>
          </cell>
          <cell r="G5152">
            <v>0</v>
          </cell>
        </row>
        <row r="5153">
          <cell r="A5153" t="str">
            <v>632E89511</v>
          </cell>
          <cell r="C5153" t="str">
            <v>EACH</v>
          </cell>
          <cell r="D5153" t="str">
            <v>PEDESTAL, 5', AS PER PLAN</v>
          </cell>
          <cell r="F5153">
            <v>0</v>
          </cell>
          <cell r="G5153">
            <v>0</v>
          </cell>
        </row>
        <row r="5154">
          <cell r="A5154" t="str">
            <v>632E89520</v>
          </cell>
          <cell r="C5154" t="str">
            <v>EACH</v>
          </cell>
          <cell r="D5154" t="str">
            <v>PEDESTAL, 6'</v>
          </cell>
          <cell r="F5154">
            <v>0</v>
          </cell>
          <cell r="G5154">
            <v>0</v>
          </cell>
        </row>
        <row r="5155">
          <cell r="A5155" t="str">
            <v>632E89521</v>
          </cell>
          <cell r="C5155" t="str">
            <v>EACH</v>
          </cell>
          <cell r="D5155" t="str">
            <v>PEDESTAL, 6', AS PER PLAN</v>
          </cell>
          <cell r="F5155">
            <v>0</v>
          </cell>
          <cell r="G5155">
            <v>0</v>
          </cell>
        </row>
        <row r="5156">
          <cell r="A5156" t="str">
            <v>632E89600</v>
          </cell>
          <cell r="C5156" t="str">
            <v>EACH</v>
          </cell>
          <cell r="D5156" t="str">
            <v>PEDESTAL, 8'</v>
          </cell>
          <cell r="F5156">
            <v>0</v>
          </cell>
          <cell r="G5156">
            <v>0</v>
          </cell>
        </row>
        <row r="5157">
          <cell r="A5157" t="str">
            <v>632E89601</v>
          </cell>
          <cell r="C5157" t="str">
            <v>EACH</v>
          </cell>
          <cell r="D5157" t="str">
            <v>PEDESTAL, 8', AS PER PLAN</v>
          </cell>
          <cell r="F5157">
            <v>0</v>
          </cell>
          <cell r="G5157">
            <v>0</v>
          </cell>
        </row>
        <row r="5158">
          <cell r="A5158" t="str">
            <v>632E89610</v>
          </cell>
          <cell r="C5158" t="str">
            <v>EACH</v>
          </cell>
          <cell r="D5158" t="str">
            <v>PEDESTAL, 9'</v>
          </cell>
          <cell r="F5158">
            <v>0</v>
          </cell>
          <cell r="G5158">
            <v>0</v>
          </cell>
        </row>
        <row r="5159">
          <cell r="A5159" t="str">
            <v>632E89611</v>
          </cell>
          <cell r="C5159" t="str">
            <v>EACH</v>
          </cell>
          <cell r="D5159" t="str">
            <v>PEDESTAL, 9', AS PER PLAN</v>
          </cell>
          <cell r="F5159">
            <v>0</v>
          </cell>
          <cell r="G5159">
            <v>0</v>
          </cell>
        </row>
        <row r="5160">
          <cell r="A5160" t="str">
            <v>632E89700</v>
          </cell>
          <cell r="C5160" t="str">
            <v>EACH</v>
          </cell>
          <cell r="D5160" t="str">
            <v>PEDESTAL, 11'</v>
          </cell>
          <cell r="F5160">
            <v>0</v>
          </cell>
          <cell r="G5160">
            <v>0</v>
          </cell>
        </row>
        <row r="5161">
          <cell r="A5161" t="str">
            <v>632E89701</v>
          </cell>
          <cell r="C5161" t="str">
            <v>EACH</v>
          </cell>
          <cell r="D5161" t="str">
            <v>PEDESTAL, 11', AS PER PLAN</v>
          </cell>
          <cell r="F5161">
            <v>0</v>
          </cell>
          <cell r="G5161">
            <v>0</v>
          </cell>
        </row>
        <row r="5162">
          <cell r="A5162" t="str">
            <v>632E89750</v>
          </cell>
          <cell r="C5162" t="str">
            <v>EACH</v>
          </cell>
          <cell r="D5162" t="str">
            <v>PEDESTAL, 15'</v>
          </cell>
          <cell r="F5162">
            <v>0</v>
          </cell>
          <cell r="G5162">
            <v>0</v>
          </cell>
        </row>
        <row r="5163">
          <cell r="A5163" t="str">
            <v>632E89800</v>
          </cell>
          <cell r="C5163" t="str">
            <v>EACH</v>
          </cell>
          <cell r="D5163" t="str">
            <v>PEDESTAL, 3', TRANSFORMER BASE</v>
          </cell>
          <cell r="F5163">
            <v>0</v>
          </cell>
          <cell r="G5163">
            <v>0</v>
          </cell>
        </row>
        <row r="5164">
          <cell r="A5164" t="str">
            <v>632E89801</v>
          </cell>
          <cell r="C5164" t="str">
            <v>EACH</v>
          </cell>
          <cell r="D5164" t="str">
            <v>PEDESTAL, 3', TRANSFORMER BASE, AS PER PLAN</v>
          </cell>
          <cell r="F5164">
            <v>0</v>
          </cell>
          <cell r="G5164">
            <v>0</v>
          </cell>
        </row>
        <row r="5165">
          <cell r="A5165" t="str">
            <v>632E89802</v>
          </cell>
          <cell r="C5165" t="str">
            <v>EACH</v>
          </cell>
          <cell r="D5165" t="str">
            <v>PEDESTAL, 5', TRANSFORMER BASE</v>
          </cell>
          <cell r="F5165">
            <v>0</v>
          </cell>
          <cell r="G5165">
            <v>0</v>
          </cell>
        </row>
        <row r="5166">
          <cell r="A5166" t="str">
            <v>632E89803</v>
          </cell>
          <cell r="C5166" t="str">
            <v>EACH</v>
          </cell>
          <cell r="D5166" t="str">
            <v>PEDESTAL, 5', TRANSFORMER BASE, AS PER PLAN</v>
          </cell>
          <cell r="F5166">
            <v>0</v>
          </cell>
          <cell r="G5166">
            <v>0</v>
          </cell>
        </row>
        <row r="5167">
          <cell r="A5167" t="str">
            <v>632E89804</v>
          </cell>
          <cell r="C5167" t="str">
            <v>EACH</v>
          </cell>
          <cell r="D5167" t="str">
            <v>PEDESTAL, 7', TRANSFORMER BASE</v>
          </cell>
          <cell r="F5167">
            <v>0</v>
          </cell>
          <cell r="G5167">
            <v>0</v>
          </cell>
        </row>
        <row r="5168">
          <cell r="A5168" t="str">
            <v>632E89805</v>
          </cell>
          <cell r="C5168" t="str">
            <v>EACH</v>
          </cell>
          <cell r="D5168" t="str">
            <v>PEDESTAL, 7', TRANSFORMER BASE, AS PER PLAN</v>
          </cell>
          <cell r="F5168">
            <v>0</v>
          </cell>
          <cell r="G5168">
            <v>0</v>
          </cell>
        </row>
        <row r="5169">
          <cell r="A5169" t="str">
            <v>632E89806</v>
          </cell>
          <cell r="C5169" t="str">
            <v>EACH</v>
          </cell>
          <cell r="D5169" t="str">
            <v>PEDESTAL, 6', TRANSFORMER BASE</v>
          </cell>
          <cell r="F5169">
            <v>0</v>
          </cell>
          <cell r="G5169">
            <v>0</v>
          </cell>
        </row>
        <row r="5170">
          <cell r="A5170" t="str">
            <v>632E89807</v>
          </cell>
          <cell r="C5170" t="str">
            <v>EACH</v>
          </cell>
          <cell r="D5170" t="str">
            <v>PEDESTAL, 6', TRANSFORMER BASE, AS PER PLAN</v>
          </cell>
          <cell r="F5170">
            <v>0</v>
          </cell>
          <cell r="G5170">
            <v>0</v>
          </cell>
        </row>
        <row r="5171">
          <cell r="A5171" t="str">
            <v>632E89900</v>
          </cell>
          <cell r="C5171" t="str">
            <v>EACH</v>
          </cell>
          <cell r="D5171" t="str">
            <v>PEDESTAL, 8', TRANSFORMER BASE</v>
          </cell>
          <cell r="F5171">
            <v>0</v>
          </cell>
          <cell r="G5171">
            <v>0</v>
          </cell>
        </row>
        <row r="5172">
          <cell r="A5172" t="str">
            <v>632E89901</v>
          </cell>
          <cell r="C5172" t="str">
            <v>EACH</v>
          </cell>
          <cell r="D5172" t="str">
            <v>PEDESTAL, 8', TRANSFORMER BASE, AS PER PLAN</v>
          </cell>
          <cell r="F5172">
            <v>0</v>
          </cell>
          <cell r="G5172">
            <v>0</v>
          </cell>
        </row>
        <row r="5173">
          <cell r="A5173" t="str">
            <v>632E89904</v>
          </cell>
          <cell r="C5173" t="str">
            <v>EACH</v>
          </cell>
          <cell r="D5173" t="str">
            <v>PEDESTAL, 10', TRANSFORMER BASE</v>
          </cell>
          <cell r="F5173">
            <v>0</v>
          </cell>
          <cell r="G5173">
            <v>0</v>
          </cell>
        </row>
        <row r="5174">
          <cell r="A5174" t="str">
            <v>632E89905</v>
          </cell>
          <cell r="C5174" t="str">
            <v>EACH</v>
          </cell>
          <cell r="D5174" t="str">
            <v>PEDESTAL, 10', TRANSFORMER BASE, AS PER PLAN</v>
          </cell>
          <cell r="F5174">
            <v>0</v>
          </cell>
          <cell r="G5174">
            <v>0</v>
          </cell>
        </row>
        <row r="5175">
          <cell r="A5175" t="str">
            <v>632E90000</v>
          </cell>
          <cell r="C5175" t="str">
            <v>EACH</v>
          </cell>
          <cell r="D5175" t="str">
            <v>PEDESTAL, 11', TRANSFORMER BASE</v>
          </cell>
          <cell r="F5175">
            <v>0</v>
          </cell>
          <cell r="G5175">
            <v>0</v>
          </cell>
        </row>
        <row r="5176">
          <cell r="A5176" t="str">
            <v>632E90001</v>
          </cell>
          <cell r="C5176" t="str">
            <v>EACH</v>
          </cell>
          <cell r="D5176" t="str">
            <v>PEDESTAL, 11', TRANSFORMER BASE, AS PER PLAN</v>
          </cell>
          <cell r="F5176">
            <v>0</v>
          </cell>
          <cell r="G5176">
            <v>0</v>
          </cell>
        </row>
        <row r="5177">
          <cell r="A5177" t="str">
            <v>632E90008</v>
          </cell>
          <cell r="C5177" t="str">
            <v>EACH</v>
          </cell>
          <cell r="D5177" t="str">
            <v>PEDESTAL, 15', TRANSFORMER BASE</v>
          </cell>
          <cell r="F5177">
            <v>0</v>
          </cell>
          <cell r="G5177">
            <v>0</v>
          </cell>
        </row>
        <row r="5178">
          <cell r="A5178" t="str">
            <v>632E90010</v>
          </cell>
          <cell r="C5178" t="str">
            <v>EACH</v>
          </cell>
          <cell r="D5178" t="str">
            <v>PEDESTAL, MISC.:</v>
          </cell>
          <cell r="F5178">
            <v>1</v>
          </cell>
          <cell r="G5178">
            <v>0</v>
          </cell>
        </row>
        <row r="5179">
          <cell r="A5179" t="str">
            <v>632E90020</v>
          </cell>
          <cell r="C5179" t="str">
            <v>EACH</v>
          </cell>
          <cell r="D5179" t="str">
            <v>REMOVAL OF MISCELLANEOUS TRAFFIC SIGNAL ITEM</v>
          </cell>
          <cell r="F5179">
            <v>1</v>
          </cell>
          <cell r="G5179">
            <v>0</v>
          </cell>
        </row>
        <row r="5180">
          <cell r="A5180" t="str">
            <v>632E90030</v>
          </cell>
          <cell r="C5180" t="str">
            <v>FT</v>
          </cell>
          <cell r="D5180" t="str">
            <v>REMOVAL OF MISCELLANEOUS TRAFFIC SIGNAL ITEM</v>
          </cell>
          <cell r="F5180">
            <v>1</v>
          </cell>
          <cell r="G5180">
            <v>0</v>
          </cell>
        </row>
        <row r="5181">
          <cell r="A5181" t="str">
            <v>632E90100</v>
          </cell>
          <cell r="C5181" t="str">
            <v>EACH</v>
          </cell>
          <cell r="D5181" t="str">
            <v>REMOVAL OF TRAFFIC SIGNAL INSTALLATION</v>
          </cell>
          <cell r="F5181">
            <v>0</v>
          </cell>
          <cell r="G5181">
            <v>0</v>
          </cell>
        </row>
        <row r="5182">
          <cell r="A5182" t="str">
            <v>632E90101</v>
          </cell>
          <cell r="C5182" t="str">
            <v>EACH</v>
          </cell>
          <cell r="D5182" t="str">
            <v>REMOVAL OF TRAFFIC SIGNAL INSTALLATION, AS PER PLAN</v>
          </cell>
          <cell r="F5182">
            <v>0</v>
          </cell>
          <cell r="G5182">
            <v>0</v>
          </cell>
        </row>
        <row r="5183">
          <cell r="A5183" t="str">
            <v>632E90102</v>
          </cell>
          <cell r="C5183" t="str">
            <v>EACH</v>
          </cell>
          <cell r="D5183" t="str">
            <v>REMOVAL OF TRAFFIC SIGNAL INSTALLATION FOR STORAGE</v>
          </cell>
          <cell r="F5183">
            <v>0</v>
          </cell>
          <cell r="G5183">
            <v>0</v>
          </cell>
        </row>
        <row r="5184">
          <cell r="A5184" t="str">
            <v>632E90103</v>
          </cell>
          <cell r="C5184" t="str">
            <v>EACH</v>
          </cell>
          <cell r="D5184" t="str">
            <v>REMOVAL OF TRAFFIC SIGNAL INSTALLATION FOR STORAGE, AS PER PLAN</v>
          </cell>
          <cell r="F5184">
            <v>0</v>
          </cell>
          <cell r="G5184">
            <v>0</v>
          </cell>
        </row>
        <row r="5185">
          <cell r="A5185" t="str">
            <v>632E90104</v>
          </cell>
          <cell r="C5185" t="str">
            <v>EACH</v>
          </cell>
          <cell r="D5185" t="str">
            <v>REUSE OF TRAFFIC CONTROL ITEM</v>
          </cell>
          <cell r="F5185">
            <v>1</v>
          </cell>
          <cell r="G5185">
            <v>0</v>
          </cell>
        </row>
        <row r="5186">
          <cell r="A5186" t="str">
            <v>632E90200</v>
          </cell>
          <cell r="C5186" t="str">
            <v>EACH</v>
          </cell>
          <cell r="D5186" t="str">
            <v>REUSE OF VEHICULAR SIGNAL HEAD</v>
          </cell>
          <cell r="F5186">
            <v>0</v>
          </cell>
          <cell r="G5186">
            <v>0</v>
          </cell>
        </row>
        <row r="5187">
          <cell r="A5187" t="str">
            <v>632E90201</v>
          </cell>
          <cell r="C5187" t="str">
            <v>EACH</v>
          </cell>
          <cell r="D5187" t="str">
            <v>REUSE OF VEHICULAR SIGNAL HEAD, AS PER PLAN</v>
          </cell>
          <cell r="F5187">
            <v>0</v>
          </cell>
          <cell r="G5187">
            <v>0</v>
          </cell>
        </row>
        <row r="5188">
          <cell r="A5188" t="str">
            <v>632E90202</v>
          </cell>
          <cell r="C5188" t="str">
            <v>EACH</v>
          </cell>
          <cell r="D5188" t="str">
            <v>REUSE OF PEDESTRIAN SIGNAL HEAD</v>
          </cell>
          <cell r="F5188">
            <v>0</v>
          </cell>
          <cell r="G5188">
            <v>0</v>
          </cell>
        </row>
        <row r="5189">
          <cell r="A5189" t="str">
            <v>632E90203</v>
          </cell>
          <cell r="C5189" t="str">
            <v>EACH</v>
          </cell>
          <cell r="D5189" t="str">
            <v>REUSE OF PEDESTRIAN SIGNAL HEAD, AS PER PLAN</v>
          </cell>
          <cell r="F5189">
            <v>0</v>
          </cell>
          <cell r="G5189">
            <v>0</v>
          </cell>
        </row>
        <row r="5190">
          <cell r="A5190" t="str">
            <v>632E90204</v>
          </cell>
          <cell r="C5190" t="str">
            <v>EACH</v>
          </cell>
          <cell r="D5190" t="str">
            <v>REUSE OF LOOP DETECTOR UNIT</v>
          </cell>
          <cell r="F5190">
            <v>0</v>
          </cell>
          <cell r="G5190">
            <v>0</v>
          </cell>
        </row>
        <row r="5191">
          <cell r="A5191" t="str">
            <v>632E90206</v>
          </cell>
          <cell r="C5191" t="str">
            <v>EACH</v>
          </cell>
          <cell r="D5191" t="str">
            <v>REUSE OF SIGNAL SUPPORT</v>
          </cell>
          <cell r="F5191">
            <v>0</v>
          </cell>
          <cell r="G5191">
            <v>0</v>
          </cell>
        </row>
        <row r="5192">
          <cell r="A5192" t="str">
            <v>632E90207</v>
          </cell>
          <cell r="C5192" t="str">
            <v>EACH</v>
          </cell>
          <cell r="D5192" t="str">
            <v>REUSE OF SIGNAL SUPPORT, AS PER PLAN</v>
          </cell>
          <cell r="F5192">
            <v>0</v>
          </cell>
          <cell r="G5192">
            <v>0</v>
          </cell>
        </row>
        <row r="5193">
          <cell r="A5193" t="str">
            <v>632E90208</v>
          </cell>
          <cell r="C5193" t="str">
            <v>EACH</v>
          </cell>
          <cell r="D5193" t="str">
            <v>REUSE OF STRAIN POLE</v>
          </cell>
          <cell r="F5193">
            <v>0</v>
          </cell>
          <cell r="G5193">
            <v>0</v>
          </cell>
        </row>
        <row r="5194">
          <cell r="A5194" t="str">
            <v>632E90209</v>
          </cell>
          <cell r="C5194" t="str">
            <v>EACH</v>
          </cell>
          <cell r="D5194" t="str">
            <v>REUSE OF STRAIN POLE, AS PER PLAN</v>
          </cell>
          <cell r="F5194">
            <v>0</v>
          </cell>
          <cell r="G5194">
            <v>0</v>
          </cell>
        </row>
        <row r="5195">
          <cell r="A5195" t="str">
            <v>632E90210</v>
          </cell>
          <cell r="C5195" t="str">
            <v>EACH</v>
          </cell>
          <cell r="D5195" t="str">
            <v>REUSE OF PEDESTRIAN PUSHBUTTON</v>
          </cell>
          <cell r="F5195">
            <v>0</v>
          </cell>
          <cell r="G5195">
            <v>0</v>
          </cell>
        </row>
        <row r="5196">
          <cell r="A5196" t="str">
            <v>632E90211</v>
          </cell>
          <cell r="C5196" t="str">
            <v>EACH</v>
          </cell>
          <cell r="D5196" t="str">
            <v>REUSE OF PEDESTRIAN PUSHBUTTON, AS PER PLAN</v>
          </cell>
          <cell r="F5196">
            <v>0</v>
          </cell>
          <cell r="G5196">
            <v>0</v>
          </cell>
        </row>
        <row r="5197">
          <cell r="A5197" t="str">
            <v>632E90212</v>
          </cell>
          <cell r="C5197" t="str">
            <v>EACH</v>
          </cell>
          <cell r="D5197" t="str">
            <v>REUSE OF CONTROLLER</v>
          </cell>
          <cell r="F5197">
            <v>0</v>
          </cell>
          <cell r="G5197">
            <v>0</v>
          </cell>
        </row>
        <row r="5198">
          <cell r="A5198" t="str">
            <v>632E90213</v>
          </cell>
          <cell r="C5198" t="str">
            <v>EACH</v>
          </cell>
          <cell r="D5198" t="str">
            <v>REUSE OF CONTROLLER, AS PER PLAN</v>
          </cell>
          <cell r="F5198">
            <v>0</v>
          </cell>
          <cell r="G5198">
            <v>0</v>
          </cell>
        </row>
        <row r="5199">
          <cell r="A5199" t="str">
            <v>632E90300</v>
          </cell>
          <cell r="C5199" t="str">
            <v>LS</v>
          </cell>
          <cell r="D5199" t="str">
            <v>SIGNALIZATION, MISC.:</v>
          </cell>
          <cell r="F5199">
            <v>1</v>
          </cell>
          <cell r="G5199">
            <v>0</v>
          </cell>
        </row>
        <row r="5200">
          <cell r="A5200" t="str">
            <v>632E90400</v>
          </cell>
          <cell r="C5200" t="str">
            <v>EACH</v>
          </cell>
          <cell r="D5200" t="str">
            <v>SIGNALIZATION, MISC.:</v>
          </cell>
          <cell r="F5200">
            <v>1</v>
          </cell>
          <cell r="G5200">
            <v>0</v>
          </cell>
        </row>
        <row r="5201">
          <cell r="A5201" t="str">
            <v>632E90500</v>
          </cell>
          <cell r="C5201" t="str">
            <v>FT</v>
          </cell>
          <cell r="D5201" t="str">
            <v>SIGNALIZATION, MISC.:</v>
          </cell>
          <cell r="F5201">
            <v>1</v>
          </cell>
          <cell r="G5201">
            <v>0</v>
          </cell>
        </row>
        <row r="5202">
          <cell r="A5202" t="str">
            <v>632E90600</v>
          </cell>
          <cell r="C5202" t="str">
            <v>CY</v>
          </cell>
          <cell r="D5202" t="str">
            <v>SIGNALIZATION, MISC.:</v>
          </cell>
          <cell r="F5202">
            <v>1</v>
          </cell>
          <cell r="G5202">
            <v>0</v>
          </cell>
        </row>
        <row r="5203">
          <cell r="A5203" t="str">
            <v>632E90700</v>
          </cell>
          <cell r="C5203" t="str">
            <v>MNTH</v>
          </cell>
          <cell r="D5203" t="str">
            <v>SIGNALIZATION, MISC.:</v>
          </cell>
          <cell r="F5203">
            <v>1</v>
          </cell>
          <cell r="G5203">
            <v>0</v>
          </cell>
        </row>
        <row r="5204">
          <cell r="A5204" t="str">
            <v>632E90800</v>
          </cell>
          <cell r="C5204" t="str">
            <v>HOUR</v>
          </cell>
          <cell r="D5204" t="str">
            <v>SIGNALIZATION, MISC.:</v>
          </cell>
          <cell r="F5204">
            <v>1</v>
          </cell>
          <cell r="G5204">
            <v>0</v>
          </cell>
        </row>
        <row r="5205">
          <cell r="A5205" t="str">
            <v>632E90900</v>
          </cell>
          <cell r="C5205" t="str">
            <v>DAY</v>
          </cell>
          <cell r="D5205" t="str">
            <v>SIGNALIZATION, MISC.:</v>
          </cell>
          <cell r="F5205">
            <v>1</v>
          </cell>
          <cell r="G5205">
            <v>0</v>
          </cell>
        </row>
        <row r="5206">
          <cell r="A5206" t="str">
            <v>632E99000</v>
          </cell>
          <cell r="B5206" t="str">
            <v>Y</v>
          </cell>
          <cell r="C5206" t="str">
            <v>FT</v>
          </cell>
          <cell r="D5206" t="str">
            <v>14" STEEL PIPE ENCASEMENT, BORED OR JACKED, AS PER PLAN</v>
          </cell>
          <cell r="F5206">
            <v>0</v>
          </cell>
          <cell r="G5206">
            <v>0</v>
          </cell>
        </row>
        <row r="5207">
          <cell r="A5207" t="str">
            <v>633E45000</v>
          </cell>
          <cell r="C5207" t="str">
            <v>EACH</v>
          </cell>
          <cell r="D5207" t="str">
            <v>GPS (GLOBAL POSITIONING SYSTEM) CLOCK ASSEMBLY</v>
          </cell>
          <cell r="F5207">
            <v>0</v>
          </cell>
          <cell r="G5207">
            <v>0</v>
          </cell>
        </row>
        <row r="5208">
          <cell r="A5208" t="str">
            <v>633E45001</v>
          </cell>
          <cell r="C5208" t="str">
            <v>EACH</v>
          </cell>
          <cell r="D5208" t="str">
            <v>GPS (GLOBAL POSITIONING SYSTEM) CLOCK ASSEMBLY, AS PER PLAN</v>
          </cell>
          <cell r="F5208">
            <v>0</v>
          </cell>
          <cell r="G5208">
            <v>0</v>
          </cell>
        </row>
        <row r="5209">
          <cell r="A5209" t="str">
            <v>633E65510</v>
          </cell>
          <cell r="C5209" t="str">
            <v>EACH</v>
          </cell>
          <cell r="D5209" t="str">
            <v>CABINET, TYPE TS-2</v>
          </cell>
          <cell r="F5209">
            <v>0</v>
          </cell>
          <cell r="G5209">
            <v>0</v>
          </cell>
        </row>
        <row r="5210">
          <cell r="A5210" t="str">
            <v>633E65511</v>
          </cell>
          <cell r="C5210" t="str">
            <v>EACH</v>
          </cell>
          <cell r="D5210" t="str">
            <v>CABINET, TYPE TS-2, AS PER PLAN</v>
          </cell>
          <cell r="F5210">
            <v>0</v>
          </cell>
          <cell r="G5210">
            <v>0</v>
          </cell>
        </row>
        <row r="5211">
          <cell r="A5211" t="str">
            <v>633E65520</v>
          </cell>
          <cell r="C5211" t="str">
            <v>EACH</v>
          </cell>
          <cell r="D5211" t="str">
            <v>CABINET, TYPE 332</v>
          </cell>
          <cell r="F5211">
            <v>0</v>
          </cell>
          <cell r="G5211">
            <v>0</v>
          </cell>
        </row>
        <row r="5212">
          <cell r="A5212" t="str">
            <v>633E65521</v>
          </cell>
          <cell r="C5212" t="str">
            <v>EACH</v>
          </cell>
          <cell r="D5212" t="str">
            <v>CABINET, TYPE 332, AS PER PLAN</v>
          </cell>
          <cell r="F5212">
            <v>0</v>
          </cell>
          <cell r="G5212">
            <v>0</v>
          </cell>
        </row>
        <row r="5213">
          <cell r="A5213" t="str">
            <v>633E65522</v>
          </cell>
          <cell r="C5213" t="str">
            <v>EACH</v>
          </cell>
          <cell r="D5213" t="str">
            <v>CABINET, TYPE 332L</v>
          </cell>
          <cell r="F5213">
            <v>0</v>
          </cell>
          <cell r="G5213">
            <v>0</v>
          </cell>
        </row>
        <row r="5214">
          <cell r="A5214" t="str">
            <v>633E65523</v>
          </cell>
          <cell r="C5214" t="str">
            <v>EACH</v>
          </cell>
          <cell r="D5214" t="str">
            <v>CABINET, TYPE 332L, AS PER PLAN</v>
          </cell>
          <cell r="F5214">
            <v>0</v>
          </cell>
          <cell r="G5214">
            <v>0</v>
          </cell>
        </row>
        <row r="5215">
          <cell r="A5215" t="str">
            <v>633E65530</v>
          </cell>
          <cell r="C5215" t="str">
            <v>EACH</v>
          </cell>
          <cell r="D5215" t="str">
            <v>CABINET, TYPE 336</v>
          </cell>
          <cell r="F5215">
            <v>0</v>
          </cell>
          <cell r="G5215">
            <v>0</v>
          </cell>
        </row>
        <row r="5216">
          <cell r="A5216" t="str">
            <v>633E65531</v>
          </cell>
          <cell r="C5216" t="str">
            <v>EACH</v>
          </cell>
          <cell r="D5216" t="str">
            <v>CABINET, TYPE 336, AS PER PLAN</v>
          </cell>
          <cell r="F5216">
            <v>0</v>
          </cell>
          <cell r="G5216">
            <v>0</v>
          </cell>
        </row>
        <row r="5217">
          <cell r="A5217" t="str">
            <v>633E65532</v>
          </cell>
          <cell r="C5217" t="str">
            <v>EACH</v>
          </cell>
          <cell r="D5217" t="str">
            <v>CABINET, TYPE 336L</v>
          </cell>
          <cell r="F5217">
            <v>0</v>
          </cell>
          <cell r="G5217">
            <v>0</v>
          </cell>
        </row>
        <row r="5218">
          <cell r="A5218" t="str">
            <v>633E65533</v>
          </cell>
          <cell r="C5218" t="str">
            <v>EACH</v>
          </cell>
          <cell r="D5218" t="str">
            <v>CABINET, TYPE 336L, AS PER PLAN</v>
          </cell>
          <cell r="F5218">
            <v>0</v>
          </cell>
          <cell r="G5218">
            <v>0</v>
          </cell>
        </row>
        <row r="5219">
          <cell r="A5219" t="str">
            <v>633E65560</v>
          </cell>
          <cell r="C5219" t="str">
            <v>EACH</v>
          </cell>
          <cell r="D5219" t="str">
            <v>CABINET, TYPE TS-2, FURNISH ONLY</v>
          </cell>
          <cell r="F5219">
            <v>0</v>
          </cell>
          <cell r="G5219">
            <v>0</v>
          </cell>
        </row>
        <row r="5220">
          <cell r="A5220" t="str">
            <v>633E65570</v>
          </cell>
          <cell r="C5220" t="str">
            <v>EACH</v>
          </cell>
          <cell r="D5220" t="str">
            <v>CABINET, TYPE 332, FURNISH ONLY</v>
          </cell>
          <cell r="F5220">
            <v>0</v>
          </cell>
          <cell r="G5220">
            <v>0</v>
          </cell>
        </row>
        <row r="5221">
          <cell r="A5221" t="str">
            <v>633E65572</v>
          </cell>
          <cell r="C5221" t="str">
            <v>EACH</v>
          </cell>
          <cell r="D5221" t="str">
            <v>CABINET, TYPE 332L, FURNISH ONLY</v>
          </cell>
          <cell r="F5221">
            <v>0</v>
          </cell>
          <cell r="G5221">
            <v>0</v>
          </cell>
        </row>
        <row r="5222">
          <cell r="A5222" t="str">
            <v>633E65580</v>
          </cell>
          <cell r="C5222" t="str">
            <v>EACH</v>
          </cell>
          <cell r="D5222" t="str">
            <v>CABINET, TYPE 336, FURNISH ONLY</v>
          </cell>
          <cell r="F5222">
            <v>0</v>
          </cell>
          <cell r="G5222">
            <v>0</v>
          </cell>
        </row>
        <row r="5223">
          <cell r="A5223" t="str">
            <v>633E65582</v>
          </cell>
          <cell r="C5223" t="str">
            <v>EACH</v>
          </cell>
          <cell r="D5223" t="str">
            <v>CABINET, TYPE 336L, FURNISH ONLY</v>
          </cell>
          <cell r="F5223">
            <v>0</v>
          </cell>
          <cell r="G5223">
            <v>0</v>
          </cell>
        </row>
        <row r="5224">
          <cell r="A5224" t="str">
            <v>633E67100</v>
          </cell>
          <cell r="C5224" t="str">
            <v>EACH</v>
          </cell>
          <cell r="D5224" t="str">
            <v>CABINET FOUNDATION</v>
          </cell>
          <cell r="F5224">
            <v>0</v>
          </cell>
          <cell r="G5224">
            <v>0</v>
          </cell>
        </row>
        <row r="5225">
          <cell r="A5225" t="str">
            <v>633E67101</v>
          </cell>
          <cell r="C5225" t="str">
            <v>EACH</v>
          </cell>
          <cell r="D5225" t="str">
            <v>CABINET FOUNDATION, AS PER PLAN</v>
          </cell>
          <cell r="F5225">
            <v>0</v>
          </cell>
          <cell r="G5225">
            <v>0</v>
          </cell>
        </row>
        <row r="5226">
          <cell r="A5226" t="str">
            <v>633E67200</v>
          </cell>
          <cell r="C5226" t="str">
            <v>EACH</v>
          </cell>
          <cell r="D5226" t="str">
            <v>CONTROLLER WORK PAD</v>
          </cell>
          <cell r="F5226">
            <v>0</v>
          </cell>
          <cell r="G5226">
            <v>0</v>
          </cell>
        </row>
        <row r="5227">
          <cell r="A5227" t="str">
            <v>633E67201</v>
          </cell>
          <cell r="C5227" t="str">
            <v>EACH</v>
          </cell>
          <cell r="D5227" t="str">
            <v>CONTROLLER WORK PAD, AS PER PLAN</v>
          </cell>
          <cell r="F5227">
            <v>0</v>
          </cell>
          <cell r="G5227">
            <v>0</v>
          </cell>
        </row>
        <row r="5228">
          <cell r="A5228" t="str">
            <v>633E67500</v>
          </cell>
          <cell r="C5228" t="str">
            <v>EACH</v>
          </cell>
          <cell r="D5228" t="str">
            <v>UNINTERRUPTIBLE POWER SUPPLY (UPS), BATTERY REPLACEMENT</v>
          </cell>
          <cell r="F5228">
            <v>0</v>
          </cell>
          <cell r="G5228">
            <v>0</v>
          </cell>
        </row>
        <row r="5229">
          <cell r="A5229" t="str">
            <v>633E67501</v>
          </cell>
          <cell r="C5229" t="str">
            <v>EACH</v>
          </cell>
          <cell r="D5229" t="str">
            <v>UNINTERRUPTIBLE POWER SUPPLY (UPS), BATTERY REPLACEMENT, AS PER PLAN</v>
          </cell>
          <cell r="F5229">
            <v>0</v>
          </cell>
          <cell r="G5229">
            <v>0</v>
          </cell>
        </row>
        <row r="5230">
          <cell r="A5230" t="str">
            <v>633E68002</v>
          </cell>
          <cell r="C5230" t="str">
            <v>EACH</v>
          </cell>
          <cell r="D5230" t="str">
            <v>CENTRALLY CONTROLLED ARTERIAL TRAFFIC SIGNAL SYSTEM</v>
          </cell>
          <cell r="F5230">
            <v>0</v>
          </cell>
          <cell r="G5230">
            <v>0</v>
          </cell>
        </row>
        <row r="5231">
          <cell r="A5231" t="str">
            <v>633E68010</v>
          </cell>
          <cell r="C5231" t="str">
            <v>EACH</v>
          </cell>
          <cell r="D5231" t="str">
            <v>CENTRAL SIGNAL SYSTEM CONTROL STATION (CSSCS)</v>
          </cell>
          <cell r="F5231">
            <v>0</v>
          </cell>
          <cell r="G5231">
            <v>0</v>
          </cell>
        </row>
        <row r="5232">
          <cell r="A5232" t="str">
            <v>633E68500</v>
          </cell>
          <cell r="C5232" t="str">
            <v>EACH</v>
          </cell>
          <cell r="D5232" t="str">
            <v>TELEPHONE SERVICE</v>
          </cell>
          <cell r="F5232">
            <v>0</v>
          </cell>
          <cell r="G5232">
            <v>0</v>
          </cell>
        </row>
        <row r="5233">
          <cell r="A5233" t="str">
            <v>633E68501</v>
          </cell>
          <cell r="C5233" t="str">
            <v>EACH</v>
          </cell>
          <cell r="D5233" t="str">
            <v>TELEPHONE SERVICE, AS PER PLAN</v>
          </cell>
          <cell r="F5233">
            <v>0</v>
          </cell>
          <cell r="G5233">
            <v>0</v>
          </cell>
        </row>
        <row r="5234">
          <cell r="A5234" t="str">
            <v>633E68510</v>
          </cell>
          <cell r="C5234" t="str">
            <v>EACH</v>
          </cell>
          <cell r="D5234" t="str">
            <v>COMMUNICATIONS</v>
          </cell>
          <cell r="F5234">
            <v>0</v>
          </cell>
          <cell r="G5234">
            <v>0</v>
          </cell>
        </row>
        <row r="5235">
          <cell r="A5235" t="str">
            <v>633E68511</v>
          </cell>
          <cell r="C5235" t="str">
            <v>EACH</v>
          </cell>
          <cell r="D5235" t="str">
            <v>COMMUNICATIONS, AS PER PLAN</v>
          </cell>
          <cell r="F5235">
            <v>0</v>
          </cell>
          <cell r="G5235">
            <v>0</v>
          </cell>
        </row>
        <row r="5236">
          <cell r="A5236" t="str">
            <v>633E71000</v>
          </cell>
          <cell r="C5236" t="str">
            <v>EACH</v>
          </cell>
          <cell r="D5236" t="str">
            <v>FLASHER CONTROLLER</v>
          </cell>
          <cell r="F5236">
            <v>0</v>
          </cell>
          <cell r="G5236">
            <v>0</v>
          </cell>
        </row>
        <row r="5237">
          <cell r="A5237" t="str">
            <v>633E71001</v>
          </cell>
          <cell r="C5237" t="str">
            <v>EACH</v>
          </cell>
          <cell r="D5237" t="str">
            <v>FLASHER CONTROLLER, AS PER PLAN</v>
          </cell>
          <cell r="F5237">
            <v>0</v>
          </cell>
          <cell r="G5237">
            <v>0</v>
          </cell>
        </row>
        <row r="5238">
          <cell r="A5238" t="str">
            <v>633E72000</v>
          </cell>
          <cell r="C5238" t="str">
            <v>LS</v>
          </cell>
          <cell r="D5238" t="str">
            <v>TRAINING</v>
          </cell>
          <cell r="F5238">
            <v>0</v>
          </cell>
          <cell r="G5238">
            <v>0</v>
          </cell>
        </row>
        <row r="5239">
          <cell r="A5239" t="str">
            <v>633E72001</v>
          </cell>
          <cell r="C5239" t="str">
            <v>LS</v>
          </cell>
          <cell r="D5239" t="str">
            <v>TRAINING, AS PER PLAN</v>
          </cell>
          <cell r="F5239">
            <v>0</v>
          </cell>
          <cell r="G5239">
            <v>0</v>
          </cell>
        </row>
        <row r="5240">
          <cell r="A5240" t="str">
            <v>633E74000</v>
          </cell>
          <cell r="C5240" t="str">
            <v>EACH</v>
          </cell>
          <cell r="D5240" t="str">
            <v>UNINTERRUPTIBLE POWER SUPPLY (UPS)</v>
          </cell>
          <cell r="F5240">
            <v>0</v>
          </cell>
          <cell r="G5240">
            <v>0</v>
          </cell>
        </row>
        <row r="5241">
          <cell r="A5241" t="str">
            <v>633E74001</v>
          </cell>
          <cell r="C5241" t="str">
            <v>EACH</v>
          </cell>
          <cell r="D5241" t="str">
            <v>UNINTERRUPTIBLE POWER SUPPLY (UPS), AS PER PLAN</v>
          </cell>
          <cell r="F5241">
            <v>0</v>
          </cell>
          <cell r="G5241">
            <v>0</v>
          </cell>
        </row>
        <row r="5242">
          <cell r="A5242" t="str">
            <v>633E75000</v>
          </cell>
          <cell r="C5242" t="str">
            <v>EACH</v>
          </cell>
          <cell r="D5242" t="str">
            <v>UNINTERRUPTIBLE POWER SUPPLY (UPS), 1000 WATT</v>
          </cell>
          <cell r="F5242">
            <v>0</v>
          </cell>
          <cell r="G5242">
            <v>0</v>
          </cell>
        </row>
        <row r="5243">
          <cell r="A5243" t="str">
            <v>633E75001</v>
          </cell>
          <cell r="C5243" t="str">
            <v>EACH</v>
          </cell>
          <cell r="D5243" t="str">
            <v>UNINTERRUPTIBLE POWER SUPPLY (UPS), 1000 WATT, AS PER PLAN</v>
          </cell>
          <cell r="F5243">
            <v>0</v>
          </cell>
          <cell r="G5243">
            <v>0</v>
          </cell>
        </row>
        <row r="5244">
          <cell r="A5244" t="str">
            <v>633E99000</v>
          </cell>
          <cell r="C5244" t="str">
            <v>EACH</v>
          </cell>
          <cell r="D5244" t="str">
            <v>CONTROLLER ITEM, MISC.:</v>
          </cell>
          <cell r="F5244">
            <v>1</v>
          </cell>
          <cell r="G5244">
            <v>0</v>
          </cell>
        </row>
        <row r="5245">
          <cell r="A5245" t="str">
            <v>633E99300</v>
          </cell>
          <cell r="C5245" t="str">
            <v>LS</v>
          </cell>
          <cell r="D5245" t="str">
            <v>CONTROLLER ITEM, MISC.:</v>
          </cell>
          <cell r="F5245">
            <v>1</v>
          </cell>
          <cell r="G5245">
            <v>0</v>
          </cell>
        </row>
        <row r="5246">
          <cell r="A5246" t="str">
            <v>633E99400</v>
          </cell>
          <cell r="C5246" t="str">
            <v>HOUR</v>
          </cell>
          <cell r="D5246" t="str">
            <v>CONTROLLER ITEM, MISC.:</v>
          </cell>
          <cell r="F5246">
            <v>1</v>
          </cell>
          <cell r="G5246">
            <v>0</v>
          </cell>
        </row>
        <row r="5247">
          <cell r="A5247" t="str">
            <v>638E00090</v>
          </cell>
          <cell r="C5247" t="str">
            <v>FT</v>
          </cell>
          <cell r="D5247" t="str">
            <v>3" WATER MAIN DUCTILE IRON PIPE ANSI CLASS 52, BOLTLESS-RESTRAINED JOINTS AND FITTINGS</v>
          </cell>
          <cell r="F5247">
            <v>0</v>
          </cell>
          <cell r="G5247">
            <v>0</v>
          </cell>
        </row>
        <row r="5248">
          <cell r="A5248" t="str">
            <v>638E00091</v>
          </cell>
          <cell r="C5248" t="str">
            <v>FT</v>
          </cell>
          <cell r="D5248" t="str">
            <v>3" WATER MAIN DUCTILE IRON PIPE ANSI CLASS 52, BOLTLESS-RESTRAINED JOINTS AND FITTINGS, AS PER PLAN</v>
          </cell>
          <cell r="F5248">
            <v>0</v>
          </cell>
          <cell r="G5248">
            <v>0</v>
          </cell>
        </row>
        <row r="5249">
          <cell r="A5249" t="str">
            <v>638E00100</v>
          </cell>
          <cell r="C5249" t="str">
            <v>FT</v>
          </cell>
          <cell r="D5249" t="str">
            <v>4" WATER MAIN DUCTILE IRON PIPE ANSI CLASS 52, PUSH-ON JOINTS AND FITTINGS</v>
          </cell>
          <cell r="F5249">
            <v>0</v>
          </cell>
          <cell r="G5249">
            <v>0</v>
          </cell>
        </row>
        <row r="5250">
          <cell r="A5250" t="str">
            <v>638E00101</v>
          </cell>
          <cell r="C5250" t="str">
            <v>FT</v>
          </cell>
          <cell r="D5250" t="str">
            <v>4" WATER MAIN DUCTILE IRON PIPE ANSI CLASS 52, PUSH-ON JOINTS AND FITTINGS, AS PER PLAN</v>
          </cell>
          <cell r="F5250">
            <v>0</v>
          </cell>
          <cell r="G5250">
            <v>0</v>
          </cell>
        </row>
        <row r="5251">
          <cell r="A5251" t="str">
            <v>638E00104</v>
          </cell>
          <cell r="C5251" t="str">
            <v>FT</v>
          </cell>
          <cell r="D5251" t="str">
            <v>4" WATER MAIN DUCTILE IRON PIPE ANSI CLASS 53, PUSH-ON JOINTS AND FITTINGS</v>
          </cell>
          <cell r="F5251">
            <v>0</v>
          </cell>
          <cell r="G5251">
            <v>0</v>
          </cell>
        </row>
        <row r="5252">
          <cell r="A5252" t="str">
            <v>638E00105</v>
          </cell>
          <cell r="C5252" t="str">
            <v>FT</v>
          </cell>
          <cell r="D5252" t="str">
            <v>4" WATER MAIN DUCTILE IRON PIPE ANSI CLASS 53, PUSH-ON JOINTS AND FITTINGS, AS PER PLAN</v>
          </cell>
          <cell r="F5252">
            <v>0</v>
          </cell>
          <cell r="G5252">
            <v>0</v>
          </cell>
        </row>
        <row r="5253">
          <cell r="A5253" t="str">
            <v>638E00200</v>
          </cell>
          <cell r="C5253" t="str">
            <v>FT</v>
          </cell>
          <cell r="D5253" t="str">
            <v>4" WATER MAIN DUCTILE IRON PIPE ANSI CLASS 52, MECHANICAL JOINTS AND FITTINGS</v>
          </cell>
          <cell r="F5253">
            <v>0</v>
          </cell>
          <cell r="G5253">
            <v>0</v>
          </cell>
        </row>
        <row r="5254">
          <cell r="A5254" t="str">
            <v>638E00201</v>
          </cell>
          <cell r="C5254" t="str">
            <v>FT</v>
          </cell>
          <cell r="D5254" t="str">
            <v>4" WATER MAIN DUCTILE IRON PIPE ANSI CLASS 52, MECHANICAL JOINTS AND FITTINGS, AS PER PLAN</v>
          </cell>
          <cell r="F5254">
            <v>0</v>
          </cell>
          <cell r="G5254">
            <v>0</v>
          </cell>
        </row>
        <row r="5255">
          <cell r="A5255" t="str">
            <v>638E00204</v>
          </cell>
          <cell r="C5255" t="str">
            <v>FT</v>
          </cell>
          <cell r="D5255" t="str">
            <v>4" WATER MAIN DUCTILE IRON PIPE ANSI CLASS 53, MECHANICAL JOINTS AND FITTINGS</v>
          </cell>
          <cell r="F5255">
            <v>0</v>
          </cell>
          <cell r="G5255">
            <v>0</v>
          </cell>
        </row>
        <row r="5256">
          <cell r="A5256" t="str">
            <v>638E00205</v>
          </cell>
          <cell r="C5256" t="str">
            <v>FT</v>
          </cell>
          <cell r="D5256" t="str">
            <v>4" WATER MAIN DUCTILE IRON PIPE ANSI CLASS 53, MECHANICAL JOINTS AND FITTINGS, AS PER PLAN</v>
          </cell>
          <cell r="F5256">
            <v>0</v>
          </cell>
          <cell r="G5256">
            <v>0</v>
          </cell>
        </row>
        <row r="5257">
          <cell r="A5257" t="str">
            <v>638E00300</v>
          </cell>
          <cell r="C5257" t="str">
            <v>FT</v>
          </cell>
          <cell r="D5257" t="str">
            <v>4" WATER MAIN DUCTILE IRON PIPE ANSI CLASS 52, BOLTLESS-RESTRAINED JOINTS AND FITTINGS</v>
          </cell>
          <cell r="F5257">
            <v>0</v>
          </cell>
          <cell r="G5257">
            <v>0</v>
          </cell>
        </row>
        <row r="5258">
          <cell r="A5258" t="str">
            <v>638E00301</v>
          </cell>
          <cell r="C5258" t="str">
            <v>FT</v>
          </cell>
          <cell r="D5258" t="str">
            <v>4" WATER MAIN DUCTILE IRON PIPE ANSI CLASS 52, BOLTLESS-RESTRAINED JOINTS AND FITTINGS, AS PER PLAN</v>
          </cell>
          <cell r="F5258">
            <v>0</v>
          </cell>
          <cell r="G5258">
            <v>0</v>
          </cell>
        </row>
        <row r="5259">
          <cell r="A5259" t="str">
            <v>638E00304</v>
          </cell>
          <cell r="C5259" t="str">
            <v>FT</v>
          </cell>
          <cell r="D5259" t="str">
            <v>4" WATER MAIN DUCTILE IRON PIPE ANSI CLASS 53, BOLTLESS-RESTRAINED JOINTS AND FITTINGS</v>
          </cell>
          <cell r="F5259">
            <v>0</v>
          </cell>
          <cell r="G5259">
            <v>0</v>
          </cell>
        </row>
        <row r="5260">
          <cell r="A5260" t="str">
            <v>638E00305</v>
          </cell>
          <cell r="C5260" t="str">
            <v>FT</v>
          </cell>
          <cell r="D5260" t="str">
            <v>4" WATER MAIN DUCTILE IRON PIPE ANSI CLASS 53, BOLTLESS-RESTRAINED JOINTS AND FITTINGS, AS PER PLAN</v>
          </cell>
          <cell r="F5260">
            <v>0</v>
          </cell>
          <cell r="G5260">
            <v>0</v>
          </cell>
        </row>
        <row r="5261">
          <cell r="A5261" t="str">
            <v>638E00390</v>
          </cell>
          <cell r="C5261" t="str">
            <v>FT</v>
          </cell>
          <cell r="D5261" t="str">
            <v>4" WATER MAIN POLYVINYL CHLORIDE PIPE AND FITTINGS</v>
          </cell>
          <cell r="F5261">
            <v>0</v>
          </cell>
          <cell r="G5261">
            <v>0</v>
          </cell>
        </row>
        <row r="5262">
          <cell r="A5262" t="str">
            <v>638E00391</v>
          </cell>
          <cell r="C5262" t="str">
            <v>FT</v>
          </cell>
          <cell r="D5262" t="str">
            <v>4" WATER MAIN POLYVINYL CHLORIDE PIPE AND FITTINGS, AS PER PLAN</v>
          </cell>
          <cell r="F5262">
            <v>0</v>
          </cell>
          <cell r="G5262">
            <v>0</v>
          </cell>
        </row>
        <row r="5263">
          <cell r="A5263" t="str">
            <v>638E00400</v>
          </cell>
          <cell r="C5263" t="str">
            <v>FT</v>
          </cell>
          <cell r="D5263" t="str">
            <v>4" WATER MAIN POLYVINYL CHLORIDE PIPE AND FITTINGS, ASTM SDR 26</v>
          </cell>
          <cell r="F5263">
            <v>0</v>
          </cell>
          <cell r="G5263">
            <v>0</v>
          </cell>
        </row>
        <row r="5264">
          <cell r="A5264" t="str">
            <v>638E00450</v>
          </cell>
          <cell r="C5264" t="str">
            <v>FT</v>
          </cell>
          <cell r="D5264" t="str">
            <v>4" WATER MAIN POLYVINYL CHLORIDE PIPE AND FITTINGS, ASTM SDR 21</v>
          </cell>
          <cell r="F5264">
            <v>0</v>
          </cell>
          <cell r="G5264">
            <v>0</v>
          </cell>
        </row>
        <row r="5265">
          <cell r="A5265" t="str">
            <v>638E00451</v>
          </cell>
          <cell r="C5265" t="str">
            <v>FT</v>
          </cell>
          <cell r="D5265" t="str">
            <v>4" WATER MAIN POLYVINYL CHLORIDE PIPE AND FITTINGS, ASTM SDR 21, AS PER PLAN</v>
          </cell>
          <cell r="F5265">
            <v>0</v>
          </cell>
          <cell r="G5265">
            <v>0</v>
          </cell>
        </row>
        <row r="5266">
          <cell r="A5266" t="str">
            <v>638E00520</v>
          </cell>
          <cell r="C5266" t="str">
            <v>FT</v>
          </cell>
          <cell r="D5266" t="str">
            <v>4" WATER MAIN POLYVINYL CHLORIDE PIPE AND FITTINGS, AWWA C900, DR18</v>
          </cell>
          <cell r="F5266">
            <v>0</v>
          </cell>
          <cell r="G5266">
            <v>0</v>
          </cell>
        </row>
        <row r="5267">
          <cell r="A5267" t="str">
            <v>638E00521</v>
          </cell>
          <cell r="C5267" t="str">
            <v>FT</v>
          </cell>
          <cell r="D5267" t="str">
            <v>4" WATER MAIN POLYVINYL CHLORIDE PIPE AND FITTINGS, AWWA C900, DR18, AS PER PLAN</v>
          </cell>
          <cell r="F5267">
            <v>0</v>
          </cell>
          <cell r="G5267">
            <v>0</v>
          </cell>
        </row>
        <row r="5268">
          <cell r="A5268" t="str">
            <v>638E00600</v>
          </cell>
          <cell r="C5268" t="str">
            <v>FT</v>
          </cell>
          <cell r="D5268" t="str">
            <v>6" WATER MAIN DUCTILE IRON PIPE ANSI CLASS 52, PUSH-ON JOINTS AND FITTINGS</v>
          </cell>
          <cell r="F5268">
            <v>0</v>
          </cell>
          <cell r="G5268">
            <v>0</v>
          </cell>
        </row>
        <row r="5269">
          <cell r="A5269" t="str">
            <v>638E00601</v>
          </cell>
          <cell r="C5269" t="str">
            <v>FT</v>
          </cell>
          <cell r="D5269" t="str">
            <v>6" WATER MAIN DUCTILE IRON PIPE ANSI CLASS 52, PUSH-ON JOINTS AND FITTINGS, AS PER PLAN</v>
          </cell>
          <cell r="F5269">
            <v>0</v>
          </cell>
          <cell r="G5269">
            <v>0</v>
          </cell>
        </row>
        <row r="5270">
          <cell r="A5270" t="str">
            <v>638E00604</v>
          </cell>
          <cell r="C5270" t="str">
            <v>FT</v>
          </cell>
          <cell r="D5270" t="str">
            <v>6" WATER MAIN DUCTILE IRON PIPE ANSI CLASS 53, PUSH-ON JOINTS AND FITTINGS</v>
          </cell>
          <cell r="F5270">
            <v>0</v>
          </cell>
          <cell r="G5270">
            <v>0</v>
          </cell>
        </row>
        <row r="5271">
          <cell r="A5271" t="str">
            <v>638E00605</v>
          </cell>
          <cell r="C5271" t="str">
            <v>FT</v>
          </cell>
          <cell r="D5271" t="str">
            <v>6" WATER MAIN DUCTILE IRON PIPE ANSI CLASS 53, PUSH-ON JOINTS AND FITTINGS, AS PER PLAN</v>
          </cell>
          <cell r="F5271">
            <v>0</v>
          </cell>
          <cell r="G5271">
            <v>0</v>
          </cell>
        </row>
        <row r="5272">
          <cell r="A5272" t="str">
            <v>638E00606</v>
          </cell>
          <cell r="C5272" t="str">
            <v>FT</v>
          </cell>
          <cell r="D5272" t="str">
            <v>6" WATER MAIN DUCTILE IRON PIPE ANSI CLASS 54, PUSH-ON JOINTS AND FITTINGS</v>
          </cell>
          <cell r="F5272">
            <v>0</v>
          </cell>
          <cell r="G5272">
            <v>0</v>
          </cell>
        </row>
        <row r="5273">
          <cell r="A5273" t="str">
            <v>638E00700</v>
          </cell>
          <cell r="C5273" t="str">
            <v>FT</v>
          </cell>
          <cell r="D5273" t="str">
            <v>6" WATER MAIN DUCTILE IRON PIPE ANSI CLASS 52, MECHANICAL JOINTS AND FITTINGS</v>
          </cell>
          <cell r="F5273">
            <v>0</v>
          </cell>
          <cell r="G5273">
            <v>0</v>
          </cell>
        </row>
        <row r="5274">
          <cell r="A5274" t="str">
            <v>638E00701</v>
          </cell>
          <cell r="C5274" t="str">
            <v>FT</v>
          </cell>
          <cell r="D5274" t="str">
            <v>6" WATER MAIN DUCTILE IRON PIPE ANSI CLASS 52, MECHANICAL JOINTS AND FITTINGS, AS PER PLAN</v>
          </cell>
          <cell r="F5274">
            <v>0</v>
          </cell>
          <cell r="G5274">
            <v>0</v>
          </cell>
        </row>
        <row r="5275">
          <cell r="A5275" t="str">
            <v>638E00704</v>
          </cell>
          <cell r="C5275" t="str">
            <v>FT</v>
          </cell>
          <cell r="D5275" t="str">
            <v>6" WATER MAIN DUCTILE IRON PIPE ANSI CLASS 53, MECHANICAL JOINTS AND FITTINGS</v>
          </cell>
          <cell r="F5275">
            <v>0</v>
          </cell>
          <cell r="G5275">
            <v>0</v>
          </cell>
        </row>
        <row r="5276">
          <cell r="A5276" t="str">
            <v>638E00705</v>
          </cell>
          <cell r="C5276" t="str">
            <v>FT</v>
          </cell>
          <cell r="D5276" t="str">
            <v>6" WATER MAIN DUCTILE IRON PIPE ANSI CLASS 53, MECHANICAL JOINTS AND FITTINGS, AS PER PLAN</v>
          </cell>
          <cell r="F5276">
            <v>0</v>
          </cell>
          <cell r="G5276">
            <v>0</v>
          </cell>
        </row>
        <row r="5277">
          <cell r="A5277" t="str">
            <v>638E00706</v>
          </cell>
          <cell r="C5277" t="str">
            <v>FT</v>
          </cell>
          <cell r="D5277" t="str">
            <v>6" WATER MAIN DUCTILE IRON PIPE ANSI CLASS 54, MECHANICAL JOINTS AND FITTINGS</v>
          </cell>
          <cell r="F5277">
            <v>0</v>
          </cell>
          <cell r="G5277">
            <v>0</v>
          </cell>
        </row>
        <row r="5278">
          <cell r="A5278" t="str">
            <v>638E00708</v>
          </cell>
          <cell r="C5278" t="str">
            <v>FT</v>
          </cell>
          <cell r="D5278" t="str">
            <v>6" WATER MAIN DUCTILE IRON PIPE ANSI CLASS 56, MECHANICAL JOINTS AND FITTINGS</v>
          </cell>
          <cell r="F5278">
            <v>0</v>
          </cell>
          <cell r="G5278">
            <v>0</v>
          </cell>
        </row>
        <row r="5279">
          <cell r="A5279" t="str">
            <v>638E00800</v>
          </cell>
          <cell r="C5279" t="str">
            <v>FT</v>
          </cell>
          <cell r="D5279" t="str">
            <v>6" WATER MAIN DUCTILE IRON PIPE ANSI CLASS 52, BOLTLESS-RESTRAINED JOINTS AND FITTINGS</v>
          </cell>
          <cell r="F5279">
            <v>0</v>
          </cell>
          <cell r="G5279">
            <v>0</v>
          </cell>
        </row>
        <row r="5280">
          <cell r="A5280" t="str">
            <v>638E00801</v>
          </cell>
          <cell r="C5280" t="str">
            <v>FT</v>
          </cell>
          <cell r="D5280" t="str">
            <v>6" WATER MAIN DUCTILE IRON PIPE ANSI CLASS 52, BOLTLESS-RESTRAINED JOINTS AND FITTINGS, AS PER PLAN</v>
          </cell>
          <cell r="F5280">
            <v>0</v>
          </cell>
          <cell r="G5280">
            <v>0</v>
          </cell>
        </row>
        <row r="5281">
          <cell r="A5281" t="str">
            <v>638E00804</v>
          </cell>
          <cell r="C5281" t="str">
            <v>FT</v>
          </cell>
          <cell r="D5281" t="str">
            <v>6" WATER MAIN DUCTILE IRON PIPE ANSI CLASS 53, BOLTLESS-RESTRAINED JOINTS AND FITTINGS</v>
          </cell>
          <cell r="F5281">
            <v>0</v>
          </cell>
          <cell r="G5281">
            <v>0</v>
          </cell>
        </row>
        <row r="5282">
          <cell r="A5282" t="str">
            <v>638E00805</v>
          </cell>
          <cell r="C5282" t="str">
            <v>FT</v>
          </cell>
          <cell r="D5282" t="str">
            <v>6" WATER MAIN DUCTILE IRON PIPE ANSI CLASS 53, BOLTLESS-RESTRAINED JOINTS AND FITTINGS, AS PER PLAN</v>
          </cell>
          <cell r="F5282">
            <v>0</v>
          </cell>
          <cell r="G5282">
            <v>0</v>
          </cell>
        </row>
        <row r="5283">
          <cell r="A5283" t="str">
            <v>638E00808</v>
          </cell>
          <cell r="C5283" t="str">
            <v>FT</v>
          </cell>
          <cell r="D5283" t="str">
            <v>6" WATER MAIN DUCTILE IRON PIPE ANSI CLASS 56, BALL AND SOCKET JOINTS AND FITTINGS</v>
          </cell>
          <cell r="F5283">
            <v>0</v>
          </cell>
          <cell r="G5283">
            <v>0</v>
          </cell>
        </row>
        <row r="5284">
          <cell r="A5284" t="str">
            <v>638E00900</v>
          </cell>
          <cell r="C5284" t="str">
            <v>FT</v>
          </cell>
          <cell r="D5284" t="str">
            <v>6" WATER MAIN DUCTILE IRON PIPE ANSI CLASS 55, BALL AND SOCKET JOINTS AND FITTINGS</v>
          </cell>
          <cell r="F5284">
            <v>0</v>
          </cell>
          <cell r="G5284">
            <v>0</v>
          </cell>
        </row>
        <row r="5285">
          <cell r="A5285" t="str">
            <v>638E00904</v>
          </cell>
          <cell r="C5285" t="str">
            <v>FT</v>
          </cell>
          <cell r="D5285" t="str">
            <v>6" WATER MAIN DUCTILE IRON ANCHORING PIPE AND FITTINGS</v>
          </cell>
          <cell r="F5285">
            <v>0</v>
          </cell>
          <cell r="G5285">
            <v>0</v>
          </cell>
        </row>
        <row r="5286">
          <cell r="A5286" t="str">
            <v>638E00905</v>
          </cell>
          <cell r="C5286" t="str">
            <v>FT</v>
          </cell>
          <cell r="D5286" t="str">
            <v>6" WATER MAIN DUCTILE IRON ANCHORING PIPE AND FITTINGS, AS PER PLAN</v>
          </cell>
          <cell r="F5286">
            <v>0</v>
          </cell>
          <cell r="G5286">
            <v>0</v>
          </cell>
        </row>
        <row r="5287">
          <cell r="A5287" t="str">
            <v>638E00990</v>
          </cell>
          <cell r="C5287" t="str">
            <v>FT</v>
          </cell>
          <cell r="D5287" t="str">
            <v>6" WATER MAIN POLYVINYL CHLORIDE PIPE AND FITTINGS, ASTM SDR 21</v>
          </cell>
          <cell r="F5287">
            <v>0</v>
          </cell>
          <cell r="G5287">
            <v>0</v>
          </cell>
        </row>
        <row r="5288">
          <cell r="A5288" t="str">
            <v>638E00991</v>
          </cell>
          <cell r="C5288" t="str">
            <v>FT</v>
          </cell>
          <cell r="D5288" t="str">
            <v>6" WATER MAIN POLYVINYL CHLORIDE PIPE AND FITTINGS, ASTM SDR 21, AS PER PLAN</v>
          </cell>
          <cell r="F5288">
            <v>0</v>
          </cell>
          <cell r="G5288">
            <v>0</v>
          </cell>
        </row>
        <row r="5289">
          <cell r="A5289" t="str">
            <v>638E01000</v>
          </cell>
          <cell r="C5289" t="str">
            <v>FT</v>
          </cell>
          <cell r="D5289" t="str">
            <v>6" WATER MAIN POLYVINYL CHLORIDE PIPE AND FITTINGS, ASTM SDR 26</v>
          </cell>
          <cell r="F5289">
            <v>0</v>
          </cell>
          <cell r="G5289">
            <v>0</v>
          </cell>
        </row>
        <row r="5290">
          <cell r="A5290" t="str">
            <v>638E01120</v>
          </cell>
          <cell r="C5290" t="str">
            <v>FT</v>
          </cell>
          <cell r="D5290" t="str">
            <v>6" WATER MAIN POLYVINYL CHLORIDE PIPE AND FITTINGS, AWWA C900, DR25</v>
          </cell>
          <cell r="F5290">
            <v>0</v>
          </cell>
          <cell r="G5290">
            <v>0</v>
          </cell>
        </row>
        <row r="5291">
          <cell r="A5291" t="str">
            <v>638E01130</v>
          </cell>
          <cell r="C5291" t="str">
            <v>FT</v>
          </cell>
          <cell r="D5291" t="str">
            <v>6" WATER MAIN POLYVINYL CHLORIDE PIPE AND FITTINGS, AWWA C900, DR18</v>
          </cell>
          <cell r="F5291">
            <v>0</v>
          </cell>
          <cell r="G5291">
            <v>0</v>
          </cell>
        </row>
        <row r="5292">
          <cell r="A5292" t="str">
            <v>638E01131</v>
          </cell>
          <cell r="C5292" t="str">
            <v>FT</v>
          </cell>
          <cell r="D5292" t="str">
            <v>6" WATER MAIN POLYVINYL CHLORIDE PIPE AND FITTINGS, AWWA C900, DR18, AS PER PLAN</v>
          </cell>
          <cell r="F5292">
            <v>0</v>
          </cell>
          <cell r="G5292">
            <v>0</v>
          </cell>
        </row>
        <row r="5293">
          <cell r="A5293" t="str">
            <v>638E01140</v>
          </cell>
          <cell r="C5293" t="str">
            <v>FT</v>
          </cell>
          <cell r="D5293" t="str">
            <v>6" WATER MAIN POLYVINYL CHLORIDE PIPE AND FITTINGS, AWWA C900, DR14</v>
          </cell>
          <cell r="F5293">
            <v>0</v>
          </cell>
          <cell r="G5293">
            <v>0</v>
          </cell>
        </row>
        <row r="5294">
          <cell r="A5294" t="str">
            <v>638E01141</v>
          </cell>
          <cell r="C5294" t="str">
            <v>FT</v>
          </cell>
          <cell r="D5294" t="str">
            <v>6" WATER MAIN POLYVINYL CHLORIDE PIPE AND FITTINGS, AWWA C900, DR14, AS PER PLAN</v>
          </cell>
          <cell r="F5294">
            <v>0</v>
          </cell>
          <cell r="G5294">
            <v>0</v>
          </cell>
        </row>
        <row r="5295">
          <cell r="A5295" t="str">
            <v>638E01190</v>
          </cell>
          <cell r="C5295" t="str">
            <v>FT</v>
          </cell>
          <cell r="D5295" t="str">
            <v>6" WATER MAIN POLYVINYL CHLORIDE PIPE AND FITTINGS</v>
          </cell>
          <cell r="F5295">
            <v>0</v>
          </cell>
          <cell r="G5295">
            <v>0</v>
          </cell>
        </row>
        <row r="5296">
          <cell r="A5296" t="str">
            <v>638E01191</v>
          </cell>
          <cell r="C5296" t="str">
            <v>FT</v>
          </cell>
          <cell r="D5296" t="str">
            <v>6" WATER MAIN POLYVINYL CHLORIDE PIPE AND FITTINGS, AS PER PLAN</v>
          </cell>
          <cell r="F5296">
            <v>0</v>
          </cell>
          <cell r="G5296">
            <v>0</v>
          </cell>
        </row>
        <row r="5297">
          <cell r="A5297" t="str">
            <v>638E01200</v>
          </cell>
          <cell r="C5297" t="str">
            <v>FT</v>
          </cell>
          <cell r="D5297" t="str">
            <v>8" WATER MAIN DUCTILE IRON PIPE ANSI CLASS 52, PUSH-ON JOINTS AND FITTINGS</v>
          </cell>
          <cell r="F5297">
            <v>0</v>
          </cell>
          <cell r="G5297">
            <v>0</v>
          </cell>
        </row>
        <row r="5298">
          <cell r="A5298" t="str">
            <v>638E01201</v>
          </cell>
          <cell r="C5298" t="str">
            <v>FT</v>
          </cell>
          <cell r="D5298" t="str">
            <v>8" WATER MAIN DUCTILE IRON PIPE ANSI CLASS 52, PUSH-ON JOINTS AND FITTINGS, AS PER PLAN</v>
          </cell>
          <cell r="F5298">
            <v>0</v>
          </cell>
          <cell r="G5298">
            <v>0</v>
          </cell>
        </row>
        <row r="5299">
          <cell r="A5299" t="str">
            <v>638E01204</v>
          </cell>
          <cell r="C5299" t="str">
            <v>FT</v>
          </cell>
          <cell r="D5299" t="str">
            <v>8" WATER MAIN DUCTILE IRON PIPE ANSI CLASS 53, PUSH-ON JOINTS AND FITTINGS</v>
          </cell>
          <cell r="F5299">
            <v>0</v>
          </cell>
          <cell r="G5299">
            <v>0</v>
          </cell>
        </row>
        <row r="5300">
          <cell r="A5300" t="str">
            <v>638E01205</v>
          </cell>
          <cell r="C5300" t="str">
            <v>FT</v>
          </cell>
          <cell r="D5300" t="str">
            <v>8" WATER MAIN DUCTILE IRON PIPE ANSI CLASS 53, PUSH-ON JOINTS AND FITTINGS, AS PER PLAN</v>
          </cell>
          <cell r="F5300">
            <v>0</v>
          </cell>
          <cell r="G5300">
            <v>0</v>
          </cell>
        </row>
        <row r="5301">
          <cell r="A5301" t="str">
            <v>638E01206</v>
          </cell>
          <cell r="C5301" t="str">
            <v>FT</v>
          </cell>
          <cell r="D5301" t="str">
            <v>8" WATER MAIN DUCTILE IRON PIPE ANSI CLASS 54, PUSH-ON JOINTS AND FITTINGS</v>
          </cell>
          <cell r="F5301">
            <v>0</v>
          </cell>
          <cell r="G5301">
            <v>0</v>
          </cell>
        </row>
        <row r="5302">
          <cell r="A5302" t="str">
            <v>638E01300</v>
          </cell>
          <cell r="C5302" t="str">
            <v>FT</v>
          </cell>
          <cell r="D5302" t="str">
            <v>8" WATER MAIN DUCTILE IRON PIPE ANSI CLASS 52, MECHANICAL JOINTS AND FITTINGS</v>
          </cell>
          <cell r="F5302">
            <v>0</v>
          </cell>
          <cell r="G5302">
            <v>0</v>
          </cell>
        </row>
        <row r="5303">
          <cell r="A5303" t="str">
            <v>638E01301</v>
          </cell>
          <cell r="C5303" t="str">
            <v>FT</v>
          </cell>
          <cell r="D5303" t="str">
            <v>8" WATER MAIN DUCTILE IRON PIPE ANSI CLASS 52, MECHANICAL JOINTS AND FITTINGS, AS PER PLAN</v>
          </cell>
          <cell r="F5303">
            <v>0</v>
          </cell>
          <cell r="G5303">
            <v>0</v>
          </cell>
        </row>
        <row r="5304">
          <cell r="A5304" t="str">
            <v>638E01304</v>
          </cell>
          <cell r="C5304" t="str">
            <v>FT</v>
          </cell>
          <cell r="D5304" t="str">
            <v>8" WATER MAIN DUCTILE IRON PIPE ANSI CLASS 53, MECHANICAL JOINTS AND FITTINGS</v>
          </cell>
          <cell r="F5304">
            <v>0</v>
          </cell>
          <cell r="G5304">
            <v>0</v>
          </cell>
        </row>
        <row r="5305">
          <cell r="A5305" t="str">
            <v>638E01305</v>
          </cell>
          <cell r="C5305" t="str">
            <v>FT</v>
          </cell>
          <cell r="D5305" t="str">
            <v>8" WATER MAIN DUCTILE IRON PIPE ANSI CLASS 53, MECHANICAL JOINTS AND FITTINGS, AS PER PLAN</v>
          </cell>
          <cell r="F5305">
            <v>0</v>
          </cell>
          <cell r="G5305">
            <v>0</v>
          </cell>
        </row>
        <row r="5306">
          <cell r="A5306" t="str">
            <v>638E01308</v>
          </cell>
          <cell r="C5306" t="str">
            <v>FT</v>
          </cell>
          <cell r="D5306" t="str">
            <v>8" WATER MAIN DUCTILE IRON PIPE ANSI CLASS 55, MECHANICAL JOINTS AND FITTINGS</v>
          </cell>
          <cell r="F5306">
            <v>0</v>
          </cell>
          <cell r="G5306">
            <v>0</v>
          </cell>
        </row>
        <row r="5307">
          <cell r="A5307" t="str">
            <v>638E01309</v>
          </cell>
          <cell r="C5307" t="str">
            <v>FT</v>
          </cell>
          <cell r="D5307" t="str">
            <v>8" WATER MAIN DUCTILE IRON PIPE ANSI CLASS 55, MECHANICAL JOINTS AND FITTINGS, AS PER PLAN</v>
          </cell>
          <cell r="F5307">
            <v>0</v>
          </cell>
          <cell r="G5307">
            <v>0</v>
          </cell>
        </row>
        <row r="5308">
          <cell r="A5308" t="str">
            <v>638E01316</v>
          </cell>
          <cell r="C5308" t="str">
            <v>FT</v>
          </cell>
          <cell r="D5308" t="str">
            <v>8" WATER MAIN DUCTILE IRON PIPE ANSI CLASS 56, MECHANICAL JOINTS AND FITTINGS</v>
          </cell>
          <cell r="F5308">
            <v>0</v>
          </cell>
          <cell r="G5308">
            <v>0</v>
          </cell>
        </row>
        <row r="5309">
          <cell r="A5309" t="str">
            <v>638E01317</v>
          </cell>
          <cell r="C5309" t="str">
            <v>FT</v>
          </cell>
          <cell r="D5309" t="str">
            <v>8" WATER MAIN DUCTILE IRON PIPE ANSI CLASS 56, MECHANICAL JOINTS AND FITTINGS, AS PER PLAN</v>
          </cell>
          <cell r="F5309">
            <v>0</v>
          </cell>
          <cell r="G5309">
            <v>0</v>
          </cell>
        </row>
        <row r="5310">
          <cell r="A5310" t="str">
            <v>638E01400</v>
          </cell>
          <cell r="C5310" t="str">
            <v>FT</v>
          </cell>
          <cell r="D5310" t="str">
            <v>8" WATER MAIN DUCTILE IRON PIPE ANSI CLASS 52, BOLTLESS-RESTRAINED JOINTS AND FITTINGS</v>
          </cell>
          <cell r="F5310">
            <v>0</v>
          </cell>
          <cell r="G5310">
            <v>0</v>
          </cell>
        </row>
        <row r="5311">
          <cell r="A5311" t="str">
            <v>638E01401</v>
          </cell>
          <cell r="C5311" t="str">
            <v>FT</v>
          </cell>
          <cell r="D5311" t="str">
            <v>8" WATER MAIN DUCTILE IRON PIPE ANSI CLASS 52, BOLTLESS-RESTRAINED JOINTS AND FITTINGS, AS PER PLAN</v>
          </cell>
          <cell r="F5311">
            <v>0</v>
          </cell>
          <cell r="G5311">
            <v>0</v>
          </cell>
        </row>
        <row r="5312">
          <cell r="A5312" t="str">
            <v>638E01404</v>
          </cell>
          <cell r="C5312" t="str">
            <v>FT</v>
          </cell>
          <cell r="D5312" t="str">
            <v>8" WATER MAIN DUCTILE IRON PIPE ANSI CLASS 53, BOLTLESS-RESTRAINED JOINTS AND FITTINGS</v>
          </cell>
          <cell r="F5312">
            <v>0</v>
          </cell>
          <cell r="G5312">
            <v>0</v>
          </cell>
        </row>
        <row r="5313">
          <cell r="A5313" t="str">
            <v>638E01405</v>
          </cell>
          <cell r="C5313" t="str">
            <v>FT</v>
          </cell>
          <cell r="D5313" t="str">
            <v>8" WATER MAIN DUCTILE IRON PIPE ANSI CLASS 53, BOLTLESS-RESTRAINED JOINTS AND FITTINGS, AS PER PLAN</v>
          </cell>
          <cell r="F5313">
            <v>0</v>
          </cell>
          <cell r="G5313">
            <v>0</v>
          </cell>
        </row>
        <row r="5314">
          <cell r="A5314" t="str">
            <v>638E01406</v>
          </cell>
          <cell r="C5314" t="str">
            <v>FT</v>
          </cell>
          <cell r="D5314" t="str">
            <v>8" WATER MAIN DUCTILE IRON PIPE ANSI CLASS 54, BOLTLESS-RESTRAINED JOINTS AND FITTINGS</v>
          </cell>
          <cell r="F5314">
            <v>0</v>
          </cell>
          <cell r="G5314">
            <v>0</v>
          </cell>
        </row>
        <row r="5315">
          <cell r="A5315" t="str">
            <v>638E01407</v>
          </cell>
          <cell r="C5315" t="str">
            <v>FT</v>
          </cell>
          <cell r="D5315" t="str">
            <v>8" WATER MAIN DUCTILE IRON PIPE ANSI CLASS 54, BOLTLESS-RESTRAINED JOINTS AND FITTINGS, AS PER PLAN</v>
          </cell>
          <cell r="F5315">
            <v>0</v>
          </cell>
          <cell r="G5315">
            <v>0</v>
          </cell>
        </row>
        <row r="5316">
          <cell r="A5316" t="str">
            <v>638E01408</v>
          </cell>
          <cell r="C5316" t="str">
            <v>FT</v>
          </cell>
          <cell r="D5316" t="str">
            <v>8" WATER MAIN DUCTILE IRON PIPE ANSI CLASS 56, BOLTLESS-RESTRAINED JOINTS AND FITTINGS</v>
          </cell>
          <cell r="F5316">
            <v>0</v>
          </cell>
          <cell r="G5316">
            <v>0</v>
          </cell>
        </row>
        <row r="5317">
          <cell r="A5317" t="str">
            <v>638E01409</v>
          </cell>
          <cell r="C5317" t="str">
            <v>FT</v>
          </cell>
          <cell r="D5317" t="str">
            <v>8" WATER MAIN DUCTILE IRON PIPE ANSI CLASS 56, BOLTLESS-RESTRAINED JOINTS AND FITTINGS, AS PER PLAN</v>
          </cell>
          <cell r="F5317">
            <v>0</v>
          </cell>
          <cell r="G5317">
            <v>0</v>
          </cell>
        </row>
        <row r="5318">
          <cell r="A5318" t="str">
            <v>638E01500</v>
          </cell>
          <cell r="C5318" t="str">
            <v>FT</v>
          </cell>
          <cell r="D5318" t="str">
            <v>8" WATER MAIN DUCTILE IRON PIPE ANSI CLASS 55, BALL AND SOCKET JOINTS AND FITTINGS</v>
          </cell>
          <cell r="F5318">
            <v>0</v>
          </cell>
          <cell r="G5318">
            <v>0</v>
          </cell>
        </row>
        <row r="5319">
          <cell r="A5319" t="str">
            <v>638E01501</v>
          </cell>
          <cell r="C5319" t="str">
            <v>FT</v>
          </cell>
          <cell r="D5319" t="str">
            <v>8" WATER MAIN DUCTILE IRON PIPE ANSI CLASS 55, BALL AND SOCKET JOINTS AND FITTINGS, AS PER PLAN</v>
          </cell>
          <cell r="F5319">
            <v>0</v>
          </cell>
          <cell r="G5319">
            <v>0</v>
          </cell>
        </row>
        <row r="5320">
          <cell r="A5320" t="str">
            <v>638E01600</v>
          </cell>
          <cell r="C5320" t="str">
            <v>FT</v>
          </cell>
          <cell r="D5320" t="str">
            <v>8" WATER MAIN POLYVINYL CHLORIDE PIPE AND FITTINGS, ASTM SDR 26</v>
          </cell>
          <cell r="F5320">
            <v>0</v>
          </cell>
          <cell r="G5320">
            <v>0</v>
          </cell>
        </row>
        <row r="5321">
          <cell r="A5321" t="str">
            <v>638E01601</v>
          </cell>
          <cell r="C5321" t="str">
            <v>FT</v>
          </cell>
          <cell r="D5321" t="str">
            <v>8" WATER MAIN POLYVINYL CHLORIDE PIPE AND FITTINGS, ASTM SDR 26, AS PER PLAN</v>
          </cell>
          <cell r="F5321">
            <v>0</v>
          </cell>
          <cell r="G5321">
            <v>0</v>
          </cell>
        </row>
        <row r="5322">
          <cell r="A5322" t="str">
            <v>638E01710</v>
          </cell>
          <cell r="C5322" t="str">
            <v>FT</v>
          </cell>
          <cell r="D5322" t="str">
            <v>8" WATER MAIN POLYVINYL CHLORIDE PIPE AND FITTINGS, AWWA C900, DR14</v>
          </cell>
          <cell r="F5322">
            <v>0</v>
          </cell>
          <cell r="G5322">
            <v>0</v>
          </cell>
        </row>
        <row r="5323">
          <cell r="A5323" t="str">
            <v>638E01711</v>
          </cell>
          <cell r="C5323" t="str">
            <v>FT</v>
          </cell>
          <cell r="D5323" t="str">
            <v>8" WATER MAIN POLYVINYL CHLORIDE PIPE AND FITTINGS, AWWA C900, DR14, AS PER PLAN</v>
          </cell>
          <cell r="F5323">
            <v>0</v>
          </cell>
          <cell r="G5323">
            <v>0</v>
          </cell>
        </row>
        <row r="5324">
          <cell r="A5324" t="str">
            <v>638E01720</v>
          </cell>
          <cell r="C5324" t="str">
            <v>FT</v>
          </cell>
          <cell r="D5324" t="str">
            <v>8" WATER MAIN POLYVINYL CHLORIDE PIPE AND FITTINGS, AWWA C900, DR18</v>
          </cell>
          <cell r="F5324">
            <v>0</v>
          </cell>
          <cell r="G5324">
            <v>0</v>
          </cell>
        </row>
        <row r="5325">
          <cell r="A5325" t="str">
            <v>638E01721</v>
          </cell>
          <cell r="C5325" t="str">
            <v>FT</v>
          </cell>
          <cell r="D5325" t="str">
            <v>8" WATER MAIN POLYVINYL CHLORIDE PIPE AND FITTINGS, AWWA C900, DR18, AS PER PLAN</v>
          </cell>
          <cell r="F5325">
            <v>0</v>
          </cell>
          <cell r="G5325">
            <v>0</v>
          </cell>
        </row>
        <row r="5326">
          <cell r="A5326" t="str">
            <v>638E01800</v>
          </cell>
          <cell r="C5326" t="str">
            <v>FT</v>
          </cell>
          <cell r="D5326" t="str">
            <v>10" WATER MAIN DUCTILE IRON PIPE ANSI CLASS 52, PUSH-ON JOINTS AND FITTINGS</v>
          </cell>
          <cell r="F5326">
            <v>0</v>
          </cell>
          <cell r="G5326">
            <v>0</v>
          </cell>
        </row>
        <row r="5327">
          <cell r="A5327" t="str">
            <v>638E01801</v>
          </cell>
          <cell r="C5327" t="str">
            <v>FT</v>
          </cell>
          <cell r="D5327" t="str">
            <v>10" WATER MAIN DUCTILE IRON PIPE ANSI CLASS 52, PUSH-ON JOINTS AND FITTINGS, AS PER PLAN</v>
          </cell>
          <cell r="F5327">
            <v>0</v>
          </cell>
          <cell r="G5327">
            <v>0</v>
          </cell>
        </row>
        <row r="5328">
          <cell r="A5328" t="str">
            <v>638E01804</v>
          </cell>
          <cell r="C5328" t="str">
            <v>FT</v>
          </cell>
          <cell r="D5328" t="str">
            <v>10" WATER MAIN DUCTILE IRON PIPE ANSI CLASS 53, PUSH-ON JOINTS AND FITTINGS</v>
          </cell>
          <cell r="F5328">
            <v>0</v>
          </cell>
          <cell r="G5328">
            <v>0</v>
          </cell>
        </row>
        <row r="5329">
          <cell r="A5329" t="str">
            <v>638E01805</v>
          </cell>
          <cell r="C5329" t="str">
            <v>FT</v>
          </cell>
          <cell r="D5329" t="str">
            <v>10" WATER MAIN DUCTILE IRON PIPE ANSI CLASS 53, PUSH-ON JOINTS AND FITTINGS, AS PER PLAN</v>
          </cell>
          <cell r="F5329">
            <v>0</v>
          </cell>
          <cell r="G5329">
            <v>0</v>
          </cell>
        </row>
        <row r="5330">
          <cell r="A5330" t="str">
            <v>638E01900</v>
          </cell>
          <cell r="C5330" t="str">
            <v>FT</v>
          </cell>
          <cell r="D5330" t="str">
            <v>10" WATER MAIN DUCTILE IRON PIPE ANSI CLASS 52, MECHANICAL JOINTS AND FITTINGS</v>
          </cell>
          <cell r="F5330">
            <v>0</v>
          </cell>
          <cell r="G5330">
            <v>0</v>
          </cell>
        </row>
        <row r="5331">
          <cell r="A5331" t="str">
            <v>638E01901</v>
          </cell>
          <cell r="C5331" t="str">
            <v>FT</v>
          </cell>
          <cell r="D5331" t="str">
            <v>10" WATER MAIN DUCTILE IRON PIPE ANSI CLASS 52, MECHANICAL JOINTS AND FITTINGS, AS PER PLAN</v>
          </cell>
          <cell r="F5331">
            <v>0</v>
          </cell>
          <cell r="G5331">
            <v>0</v>
          </cell>
        </row>
        <row r="5332">
          <cell r="A5332" t="str">
            <v>638E01904</v>
          </cell>
          <cell r="C5332" t="str">
            <v>FT</v>
          </cell>
          <cell r="D5332" t="str">
            <v>10" WATER MAIN DUCTILE IRON PIPE ANSI CLASS 53, MECHANICAL JOINTS AND FITTINGS</v>
          </cell>
          <cell r="F5332">
            <v>0</v>
          </cell>
          <cell r="G5332">
            <v>0</v>
          </cell>
        </row>
        <row r="5333">
          <cell r="A5333" t="str">
            <v>638E02000</v>
          </cell>
          <cell r="C5333" t="str">
            <v>FT</v>
          </cell>
          <cell r="D5333" t="str">
            <v>10" WATER MAIN DUCTILE IRON PIPE ANSI CLASS 52, BOLTLESS-RESTRAINED JOINTS AND FITTINGS</v>
          </cell>
          <cell r="F5333">
            <v>0</v>
          </cell>
          <cell r="G5333">
            <v>0</v>
          </cell>
        </row>
        <row r="5334">
          <cell r="A5334" t="str">
            <v>638E02001</v>
          </cell>
          <cell r="C5334" t="str">
            <v>FT</v>
          </cell>
          <cell r="D5334" t="str">
            <v>10" WATER MAIN DUCTILE IRON PIPE ANSI CLASS 52, BOLTLESS-RESTRAINED JOINTS AND FITTINGS, AS PER PLAN</v>
          </cell>
          <cell r="F5334">
            <v>0</v>
          </cell>
          <cell r="G5334">
            <v>0</v>
          </cell>
        </row>
        <row r="5335">
          <cell r="A5335" t="str">
            <v>638E02004</v>
          </cell>
          <cell r="C5335" t="str">
            <v>FT</v>
          </cell>
          <cell r="D5335" t="str">
            <v>10" WATER MAIN DUCTILE IRON PIPE ANSI CLASS 53, BOLTLESS-RESTRAINED JOINTS AND FITTINGS</v>
          </cell>
          <cell r="F5335">
            <v>0</v>
          </cell>
          <cell r="G5335">
            <v>0</v>
          </cell>
        </row>
        <row r="5336">
          <cell r="A5336" t="str">
            <v>638E02005</v>
          </cell>
          <cell r="C5336" t="str">
            <v>FT</v>
          </cell>
          <cell r="D5336" t="str">
            <v>10" WATER MAIN DUCTILE IRON PIPE ANSI CLASS 53, BOLTLESS - RESTRAINED JOINTS AND FITTINGS, AS PER PLAN</v>
          </cell>
          <cell r="F5336">
            <v>0</v>
          </cell>
          <cell r="G5336">
            <v>0</v>
          </cell>
        </row>
        <row r="5337">
          <cell r="A5337" t="str">
            <v>638E02100</v>
          </cell>
          <cell r="C5337" t="str">
            <v>FT</v>
          </cell>
          <cell r="D5337" t="str">
            <v>10" WATER MAIN DUCTILE IRON PIPE ANSI CLASS 55, BALL AND SOCKET JOINTS AND FITTINGS</v>
          </cell>
          <cell r="F5337">
            <v>0</v>
          </cell>
          <cell r="G5337">
            <v>0</v>
          </cell>
        </row>
        <row r="5338">
          <cell r="A5338" t="str">
            <v>638E02104</v>
          </cell>
          <cell r="C5338" t="str">
            <v>FT</v>
          </cell>
          <cell r="D5338" t="str">
            <v>10" WATER MAIN DUCTILE IRON MECHANICAL JOINT AND FLANGED LONG SPAN PIPE</v>
          </cell>
          <cell r="F5338">
            <v>0</v>
          </cell>
          <cell r="G5338">
            <v>0</v>
          </cell>
        </row>
        <row r="5339">
          <cell r="A5339" t="str">
            <v>638E02200</v>
          </cell>
          <cell r="C5339" t="str">
            <v>FT</v>
          </cell>
          <cell r="D5339" t="str">
            <v>10" WATER MAIN POLYVINYL CHLORIDE PIPE AND FITTINGS, ASTM SDR 26</v>
          </cell>
          <cell r="F5339">
            <v>0</v>
          </cell>
          <cell r="G5339">
            <v>0</v>
          </cell>
        </row>
        <row r="5340">
          <cell r="A5340" t="str">
            <v>638E02320</v>
          </cell>
          <cell r="C5340" t="str">
            <v>FT</v>
          </cell>
          <cell r="D5340" t="str">
            <v>10" WATER MAIN POLYVINYL CHLORIDE PIPE AND FITTINGS, AWWA C900, DR18</v>
          </cell>
          <cell r="F5340">
            <v>0</v>
          </cell>
          <cell r="G5340">
            <v>0</v>
          </cell>
        </row>
        <row r="5341">
          <cell r="A5341" t="str">
            <v>638E02321</v>
          </cell>
          <cell r="C5341" t="str">
            <v>FT</v>
          </cell>
          <cell r="D5341" t="str">
            <v>10" WATER MAIN POLYVINYL CHLORIDE PIPE AND FITTINGS, AWWA C900, DR18, AS PER PLAN</v>
          </cell>
          <cell r="F5341">
            <v>0</v>
          </cell>
          <cell r="G5341">
            <v>0</v>
          </cell>
        </row>
        <row r="5342">
          <cell r="A5342" t="str">
            <v>638E02390</v>
          </cell>
          <cell r="C5342" t="str">
            <v>FT</v>
          </cell>
          <cell r="D5342" t="str">
            <v>10" WATER MAIN POLYVINYL CHLORIDE PIPE AND FITTINGS</v>
          </cell>
          <cell r="F5342">
            <v>0</v>
          </cell>
          <cell r="G5342">
            <v>0</v>
          </cell>
        </row>
        <row r="5343">
          <cell r="A5343" t="str">
            <v>638E02400</v>
          </cell>
          <cell r="C5343" t="str">
            <v>FT</v>
          </cell>
          <cell r="D5343" t="str">
            <v>12" WATER MAIN DUCTILE IRON PIPE ANSI CLASS 52, PUSH-ON JOINTS AND FITTINGS</v>
          </cell>
          <cell r="F5343">
            <v>0</v>
          </cell>
          <cell r="G5343">
            <v>0</v>
          </cell>
        </row>
        <row r="5344">
          <cell r="A5344" t="str">
            <v>638E02401</v>
          </cell>
          <cell r="C5344" t="str">
            <v>FT</v>
          </cell>
          <cell r="D5344" t="str">
            <v>12" WATERMAIN DUCTILE IRON PIPE ANSI CLASS 52, PUSH-ON JOINTS AND FITTINGS, AS PER PLAN</v>
          </cell>
          <cell r="F5344">
            <v>0</v>
          </cell>
          <cell r="G5344">
            <v>0</v>
          </cell>
        </row>
        <row r="5345">
          <cell r="A5345" t="str">
            <v>638E02404</v>
          </cell>
          <cell r="C5345" t="str">
            <v>FT</v>
          </cell>
          <cell r="D5345" t="str">
            <v>12" WATER MAIN DUCTILE IRON PIPE ANSI CLASS 53, PUSH-ON JOINTS AND FITTINGS</v>
          </cell>
          <cell r="F5345">
            <v>0</v>
          </cell>
          <cell r="G5345">
            <v>0</v>
          </cell>
        </row>
        <row r="5346">
          <cell r="A5346" t="str">
            <v>638E02405</v>
          </cell>
          <cell r="C5346" t="str">
            <v>FT</v>
          </cell>
          <cell r="D5346" t="str">
            <v>12" WATER MAIN DUCTILE IRON PIPE ANSI CLASS 53, PUSH-ON JOINTS AND FITTINGS, AS PER PLAN</v>
          </cell>
          <cell r="F5346">
            <v>0</v>
          </cell>
          <cell r="G5346">
            <v>0</v>
          </cell>
        </row>
        <row r="5347">
          <cell r="A5347" t="str">
            <v>638E02500</v>
          </cell>
          <cell r="C5347" t="str">
            <v>FT</v>
          </cell>
          <cell r="D5347" t="str">
            <v>12" WATER MAIN DUCTILE IRON PIPE ANSI CLASS 52, MECHANICAL JOINTS AND FITTINGS</v>
          </cell>
          <cell r="F5347">
            <v>0</v>
          </cell>
          <cell r="G5347">
            <v>0</v>
          </cell>
        </row>
        <row r="5348">
          <cell r="A5348" t="str">
            <v>638E02501</v>
          </cell>
          <cell r="C5348" t="str">
            <v>FT</v>
          </cell>
          <cell r="D5348" t="str">
            <v>12" WATER MAIN DUCTILE IRON PIPE ANSI CLASS 52, MECHANICAL JOINTS AND FITTINGS, AS PER PLAN</v>
          </cell>
          <cell r="F5348">
            <v>0</v>
          </cell>
          <cell r="G5348">
            <v>0</v>
          </cell>
        </row>
        <row r="5349">
          <cell r="A5349" t="str">
            <v>638E02504</v>
          </cell>
          <cell r="C5349" t="str">
            <v>FT</v>
          </cell>
          <cell r="D5349" t="str">
            <v>12" WATER MAIN DUCTILE IRON PIPE ANSI CLASS 53, MECHANICAL JOINTS AND FITTINGS</v>
          </cell>
          <cell r="F5349">
            <v>0</v>
          </cell>
          <cell r="G5349">
            <v>0</v>
          </cell>
        </row>
        <row r="5350">
          <cell r="A5350" t="str">
            <v>638E02505</v>
          </cell>
          <cell r="C5350" t="str">
            <v>FT</v>
          </cell>
          <cell r="D5350" t="str">
            <v>12" WATER MAIN DUCTILE IRON PIPE ANSI CLASS 53, MECHANICAL JOINTS AND FITTINGS, AS PER PLAN</v>
          </cell>
          <cell r="F5350">
            <v>0</v>
          </cell>
          <cell r="G5350">
            <v>0</v>
          </cell>
        </row>
        <row r="5351">
          <cell r="A5351" t="str">
            <v>638E02506</v>
          </cell>
          <cell r="C5351" t="str">
            <v>FT</v>
          </cell>
          <cell r="D5351" t="str">
            <v>12" WATER MAIN DUCTILE IRON PIPE ANSI CLASS 54, MECHANICAL JOINTS AND FITTINGS</v>
          </cell>
          <cell r="F5351">
            <v>0</v>
          </cell>
          <cell r="G5351">
            <v>0</v>
          </cell>
        </row>
        <row r="5352">
          <cell r="A5352" t="str">
            <v>638E02507</v>
          </cell>
          <cell r="C5352" t="str">
            <v>FT</v>
          </cell>
          <cell r="D5352" t="str">
            <v>12" WATER MAIN DUCTILE IRON PIPE ANSI CLASS 54, MECHANICAL JOINTS AND FITTING, AS PER PLAN</v>
          </cell>
          <cell r="F5352">
            <v>0</v>
          </cell>
          <cell r="G5352">
            <v>0</v>
          </cell>
        </row>
        <row r="5353">
          <cell r="A5353" t="str">
            <v>638E02510</v>
          </cell>
          <cell r="C5353" t="str">
            <v>FT</v>
          </cell>
          <cell r="D5353" t="str">
            <v>12" WATER MAIN DUCTILE IRON PIPE ANSI CLASS 56, MECHANICAL JOINTS AND FITTINGS</v>
          </cell>
          <cell r="F5353">
            <v>0</v>
          </cell>
          <cell r="G5353">
            <v>0</v>
          </cell>
        </row>
        <row r="5354">
          <cell r="A5354" t="str">
            <v>638E02600</v>
          </cell>
          <cell r="C5354" t="str">
            <v>FT</v>
          </cell>
          <cell r="D5354" t="str">
            <v>12" WATER MAIN DUCTILE IRON PIPE ANSI CLASS 52, BOLTLESS-RESTRAINED JOINTS AND FITTINGS</v>
          </cell>
          <cell r="F5354">
            <v>0</v>
          </cell>
          <cell r="G5354">
            <v>0</v>
          </cell>
        </row>
        <row r="5355">
          <cell r="A5355" t="str">
            <v>638E02601</v>
          </cell>
          <cell r="C5355" t="str">
            <v>FT</v>
          </cell>
          <cell r="D5355" t="str">
            <v>12" WATER MAIN DUCTILE IRON PIPE ANSI CLASS 52, BOLTLESS-RESTRAINED JOINTS AND FITTINGS, AS PER PLAN</v>
          </cell>
          <cell r="F5355">
            <v>0</v>
          </cell>
          <cell r="G5355">
            <v>0</v>
          </cell>
        </row>
        <row r="5356">
          <cell r="A5356" t="str">
            <v>638E02604</v>
          </cell>
          <cell r="C5356" t="str">
            <v>FT</v>
          </cell>
          <cell r="D5356" t="str">
            <v>12" WATER MAIN DUCTILE IRON PIPE ANSI CLASS 53, BOLTLESS-RESTRAINED JOINTS AND FITTINGS</v>
          </cell>
          <cell r="F5356">
            <v>0</v>
          </cell>
          <cell r="G5356">
            <v>0</v>
          </cell>
        </row>
        <row r="5357">
          <cell r="A5357" t="str">
            <v>638E02605</v>
          </cell>
          <cell r="C5357" t="str">
            <v>FT</v>
          </cell>
          <cell r="D5357" t="str">
            <v>12" WATER MAIN DUCTILE IRON PIPE ANSI CLASS 53, BOLTLESS-RESTRAINED JOINTS AND FITTINGS, AS PER PLAN</v>
          </cell>
          <cell r="F5357">
            <v>0</v>
          </cell>
          <cell r="G5357">
            <v>0</v>
          </cell>
        </row>
        <row r="5358">
          <cell r="A5358" t="str">
            <v>638E02700</v>
          </cell>
          <cell r="C5358" t="str">
            <v>FT</v>
          </cell>
          <cell r="D5358" t="str">
            <v>12" WATER MAIN DUCTILE IRON PIPE ANSI CLASS 55, BALL AND SOCKET JOINTS AND FITTINGS</v>
          </cell>
          <cell r="F5358">
            <v>0</v>
          </cell>
          <cell r="G5358">
            <v>0</v>
          </cell>
        </row>
        <row r="5359">
          <cell r="A5359" t="str">
            <v>638E02701</v>
          </cell>
          <cell r="C5359" t="str">
            <v>FT</v>
          </cell>
          <cell r="D5359" t="str">
            <v>12" WATER MAIN DUCTILE IRON PIPE ANSI CLASS 55, BALL AND SOCKET JOINTS AND FITTINGS, AS PER PLAN</v>
          </cell>
          <cell r="F5359">
            <v>0</v>
          </cell>
          <cell r="G5359">
            <v>0</v>
          </cell>
        </row>
        <row r="5360">
          <cell r="A5360" t="str">
            <v>638E02702</v>
          </cell>
          <cell r="B5360">
            <v>0</v>
          </cell>
          <cell r="C5360" t="str">
            <v>FT</v>
          </cell>
          <cell r="D5360" t="str">
            <v>12" WATER MAIN DUCTILE IRON MECHANICAL JOINT AND FLANGED LONG SPAN PIPE</v>
          </cell>
          <cell r="F5360">
            <v>0</v>
          </cell>
          <cell r="G5360">
            <v>0</v>
          </cell>
        </row>
        <row r="5361">
          <cell r="A5361" t="str">
            <v>638E02710</v>
          </cell>
          <cell r="B5361">
            <v>0</v>
          </cell>
          <cell r="C5361" t="str">
            <v>FT</v>
          </cell>
          <cell r="D5361" t="str">
            <v>12" WATER MAIN DUCTILE IRON PIPE ANSI CLASS 56, BOLTLESS-RESTRAINED JOINTS AND FITTINGS</v>
          </cell>
          <cell r="F5361">
            <v>0</v>
          </cell>
          <cell r="G5361">
            <v>0</v>
          </cell>
        </row>
        <row r="5362">
          <cell r="A5362" t="str">
            <v>638E02711</v>
          </cell>
          <cell r="B5362">
            <v>0</v>
          </cell>
          <cell r="C5362" t="str">
            <v>FT</v>
          </cell>
          <cell r="D5362" t="str">
            <v>12" WATER MAIN DUCTILE IRON PIPE ANSI CLASS 56, BOLTLESS-RESTRAINED JOINTS AND FITTINGS, AS PER PLAN</v>
          </cell>
          <cell r="F5362">
            <v>0</v>
          </cell>
          <cell r="G5362">
            <v>0</v>
          </cell>
        </row>
        <row r="5363">
          <cell r="A5363" t="str">
            <v>638E02730</v>
          </cell>
          <cell r="B5363">
            <v>0</v>
          </cell>
          <cell r="C5363" t="str">
            <v>FT</v>
          </cell>
          <cell r="D5363" t="str">
            <v>12" WATER MAIN POLYVINYL CHLORIDE PIPE AND FITTINGS, AWWA C900, DR18</v>
          </cell>
          <cell r="F5363">
            <v>0</v>
          </cell>
          <cell r="G5363">
            <v>0</v>
          </cell>
        </row>
        <row r="5364">
          <cell r="A5364" t="str">
            <v>638E02731</v>
          </cell>
          <cell r="B5364">
            <v>0</v>
          </cell>
          <cell r="C5364" t="str">
            <v>FT</v>
          </cell>
          <cell r="D5364" t="str">
            <v>12" WATER MAIN POLYVINYL CHLORIDE PIPE AND FITTINGS, AWWA C900, DR18, AS PER PLAN</v>
          </cell>
          <cell r="F5364">
            <v>0</v>
          </cell>
          <cell r="G5364">
            <v>0</v>
          </cell>
        </row>
        <row r="5365">
          <cell r="A5365" t="str">
            <v>638E02750</v>
          </cell>
          <cell r="B5365">
            <v>0</v>
          </cell>
          <cell r="C5365" t="str">
            <v>FT</v>
          </cell>
          <cell r="D5365" t="str">
            <v>12" WATER MAIN POLYVINYL CHLORIDE PIPE AND FITTINGS, AWWA C900, DR-14</v>
          </cell>
          <cell r="F5365">
            <v>0</v>
          </cell>
          <cell r="G5365">
            <v>0</v>
          </cell>
        </row>
        <row r="5366">
          <cell r="A5366" t="str">
            <v>638E02751</v>
          </cell>
          <cell r="B5366">
            <v>0</v>
          </cell>
          <cell r="C5366" t="str">
            <v>FT</v>
          </cell>
          <cell r="D5366" t="str">
            <v>12" WATER MAIN POLYVINYL CHLORIDE PIPE AND FITTINGS, AWWA C900, DR-14, AS PER PLAN</v>
          </cell>
          <cell r="F5366">
            <v>0</v>
          </cell>
          <cell r="G5366">
            <v>0</v>
          </cell>
        </row>
        <row r="5367">
          <cell r="A5367" t="str">
            <v>638E02800</v>
          </cell>
          <cell r="B5367">
            <v>0</v>
          </cell>
          <cell r="C5367" t="str">
            <v>FT</v>
          </cell>
          <cell r="D5367" t="str">
            <v>12" WATER MAIN POLYVINYL CHLORIDE PIPE AND FITTINGS, ASTM SDR 26</v>
          </cell>
          <cell r="F5367">
            <v>0</v>
          </cell>
          <cell r="G5367">
            <v>0</v>
          </cell>
        </row>
        <row r="5368">
          <cell r="A5368" t="str">
            <v>638E02850</v>
          </cell>
          <cell r="B5368">
            <v>0</v>
          </cell>
          <cell r="C5368" t="str">
            <v>FT</v>
          </cell>
          <cell r="D5368" t="str">
            <v>12" WATER MAIN POLYVINYL CHLORIDE PIPE AND FITTINGS, ASTM SDR 21</v>
          </cell>
          <cell r="F5368">
            <v>0</v>
          </cell>
          <cell r="G5368">
            <v>0</v>
          </cell>
        </row>
        <row r="5369">
          <cell r="A5369" t="str">
            <v>638E02916</v>
          </cell>
          <cell r="B5369">
            <v>0</v>
          </cell>
          <cell r="C5369" t="str">
            <v>FT</v>
          </cell>
          <cell r="D5369" t="str">
            <v>14" WATER MAIN DUCTILE IRON PIPE ANSI CLASS 52, MECHANICAL JOINTS AND FITTINGS</v>
          </cell>
          <cell r="F5369">
            <v>0</v>
          </cell>
          <cell r="G5369">
            <v>0</v>
          </cell>
        </row>
        <row r="5370">
          <cell r="A5370" t="str">
            <v>638E02917</v>
          </cell>
          <cell r="B5370">
            <v>0</v>
          </cell>
          <cell r="C5370" t="str">
            <v>FT</v>
          </cell>
          <cell r="D5370" t="str">
            <v>14" WATER MAIN DUCTILE IRON PIPE ANSI CLASS 52, MECHANICAL JOINTS AND FITTINGS, AS PER PLAN</v>
          </cell>
          <cell r="F5370">
            <v>0</v>
          </cell>
          <cell r="G5370">
            <v>0</v>
          </cell>
        </row>
        <row r="5371">
          <cell r="A5371" t="str">
            <v>638E02920</v>
          </cell>
          <cell r="B5371">
            <v>0</v>
          </cell>
          <cell r="C5371" t="str">
            <v>FT</v>
          </cell>
          <cell r="D5371" t="str">
            <v>14" WATER MAIN DUCTILE IRON PIPE ANSI CLASS 53, MECHANICAL JOINTS AND FITTINGS</v>
          </cell>
          <cell r="F5371">
            <v>0</v>
          </cell>
          <cell r="G5371">
            <v>0</v>
          </cell>
        </row>
        <row r="5372">
          <cell r="A5372" t="str">
            <v>638E02930</v>
          </cell>
          <cell r="B5372">
            <v>0</v>
          </cell>
          <cell r="C5372" t="str">
            <v>FT</v>
          </cell>
          <cell r="D5372" t="str">
            <v>14" WATER MAIN DUCTILE IRON PIPE ANSI CLASS 53, PUSH-ON JOINTS AND FITTINGS</v>
          </cell>
          <cell r="F5372">
            <v>0</v>
          </cell>
          <cell r="G5372">
            <v>0</v>
          </cell>
        </row>
        <row r="5373">
          <cell r="A5373" t="str">
            <v>638E02931</v>
          </cell>
          <cell r="B5373">
            <v>0</v>
          </cell>
          <cell r="C5373" t="str">
            <v>FT</v>
          </cell>
          <cell r="D5373" t="str">
            <v>14" WATER MAIN DUCTILE IRON PIPE ANSI CLASS 53, PUSH-ON JOINTS AND FITTINGS, AS PER PLAN</v>
          </cell>
          <cell r="F5373">
            <v>0</v>
          </cell>
          <cell r="G5373">
            <v>0</v>
          </cell>
        </row>
        <row r="5374">
          <cell r="A5374" t="str">
            <v>638E02990</v>
          </cell>
          <cell r="B5374">
            <v>0</v>
          </cell>
          <cell r="C5374" t="str">
            <v>FT</v>
          </cell>
          <cell r="D5374" t="str">
            <v>12" WATER MAIN POLYVINYL CHLORIDE PIPE AND FITTINGS</v>
          </cell>
          <cell r="F5374">
            <v>0</v>
          </cell>
          <cell r="G5374">
            <v>0</v>
          </cell>
        </row>
        <row r="5375">
          <cell r="A5375" t="str">
            <v>638E03000</v>
          </cell>
          <cell r="B5375">
            <v>0</v>
          </cell>
          <cell r="C5375" t="str">
            <v>FT</v>
          </cell>
          <cell r="D5375" t="str">
            <v>16" WATER MAIN DUCTILE IRON PIPE ANSI CLASS 52, PUSH-ON JOINTS AND FITTINGS</v>
          </cell>
          <cell r="F5375">
            <v>0</v>
          </cell>
          <cell r="G5375">
            <v>0</v>
          </cell>
        </row>
        <row r="5376">
          <cell r="A5376" t="str">
            <v>638E03001</v>
          </cell>
          <cell r="B5376">
            <v>0</v>
          </cell>
          <cell r="C5376" t="str">
            <v>FT</v>
          </cell>
          <cell r="D5376" t="str">
            <v>16" WATER MAIN DUCTILE IRON PIPE ANSI CLASS 52, PUSH-ON JOINTS AND FITTINGS, AS PER PLAN</v>
          </cell>
          <cell r="F5376">
            <v>0</v>
          </cell>
          <cell r="G5376">
            <v>0</v>
          </cell>
        </row>
        <row r="5377">
          <cell r="A5377" t="str">
            <v>638E03004</v>
          </cell>
          <cell r="B5377">
            <v>0</v>
          </cell>
          <cell r="C5377" t="str">
            <v>FT</v>
          </cell>
          <cell r="D5377" t="str">
            <v>16" WATER MAIN DUCTILE IRON PIPE ANSI CLASS 53, PUSH-ON JOINTS AND FITTINGS</v>
          </cell>
          <cell r="F5377">
            <v>0</v>
          </cell>
          <cell r="G5377">
            <v>0</v>
          </cell>
        </row>
        <row r="5378">
          <cell r="A5378" t="str">
            <v>638E03005</v>
          </cell>
          <cell r="B5378">
            <v>0</v>
          </cell>
          <cell r="C5378" t="str">
            <v>FT</v>
          </cell>
          <cell r="D5378" t="str">
            <v>16" WATER MAIN DUCTILE IRON PIPE ANSI CLASS 53, PUSH-ON JOINTS AND FITTINGS, AS PER PLAN</v>
          </cell>
          <cell r="F5378">
            <v>0</v>
          </cell>
          <cell r="G5378">
            <v>0</v>
          </cell>
        </row>
        <row r="5379">
          <cell r="A5379" t="str">
            <v>638E03100</v>
          </cell>
          <cell r="B5379">
            <v>0</v>
          </cell>
          <cell r="C5379" t="str">
            <v>FT</v>
          </cell>
          <cell r="D5379" t="str">
            <v>16" WATER MAIN DUCTILE IRON PIPE ANSI CLASS 52, MECHANICAL JOINTS AND FITTINGS</v>
          </cell>
          <cell r="F5379">
            <v>0</v>
          </cell>
          <cell r="G5379">
            <v>0</v>
          </cell>
        </row>
        <row r="5380">
          <cell r="A5380" t="str">
            <v>638E03101</v>
          </cell>
          <cell r="B5380">
            <v>0</v>
          </cell>
          <cell r="C5380" t="str">
            <v>FT</v>
          </cell>
          <cell r="D5380" t="str">
            <v>16" WATER MAIN DUCTILE IRON PIPE ANSI CLASS 52, MECHANICAL JOINTS AND FITTINGS, AS PER PLAN</v>
          </cell>
          <cell r="F5380">
            <v>0</v>
          </cell>
          <cell r="G5380">
            <v>0</v>
          </cell>
        </row>
        <row r="5381">
          <cell r="A5381" t="str">
            <v>638E03104</v>
          </cell>
          <cell r="B5381">
            <v>0</v>
          </cell>
          <cell r="C5381" t="str">
            <v>FT</v>
          </cell>
          <cell r="D5381" t="str">
            <v>16" WATER MAIN DUCTILE IRON PIPE ANSI CLASS 53, MECHANICAL JOINTS AND FITTINGS</v>
          </cell>
          <cell r="F5381">
            <v>0</v>
          </cell>
          <cell r="G5381">
            <v>0</v>
          </cell>
        </row>
        <row r="5382">
          <cell r="A5382" t="str">
            <v>638E03105</v>
          </cell>
          <cell r="B5382">
            <v>0</v>
          </cell>
          <cell r="C5382" t="str">
            <v>FT</v>
          </cell>
          <cell r="D5382" t="str">
            <v>16" WATER MAIN DUCTILE IRON PIPE ANSI CLASS 53, MECHANICAL JOINTS AND FITTINGS, AS PER PLAN</v>
          </cell>
          <cell r="F5382">
            <v>0</v>
          </cell>
          <cell r="G5382">
            <v>0</v>
          </cell>
        </row>
        <row r="5383">
          <cell r="A5383" t="str">
            <v>638E03200</v>
          </cell>
          <cell r="B5383">
            <v>0</v>
          </cell>
          <cell r="C5383" t="str">
            <v>FT</v>
          </cell>
          <cell r="D5383" t="str">
            <v>16" WATER MAIN DUCTILE IRON PIPE ANSI CLASS 52, BOLTLESS-RESTRAINED JOINTS AND FITTINGS</v>
          </cell>
          <cell r="F5383">
            <v>0</v>
          </cell>
          <cell r="G5383">
            <v>0</v>
          </cell>
        </row>
        <row r="5384">
          <cell r="A5384" t="str">
            <v>638E03201</v>
          </cell>
          <cell r="B5384">
            <v>0</v>
          </cell>
          <cell r="C5384" t="str">
            <v>FT</v>
          </cell>
          <cell r="D5384" t="str">
            <v>16" WATER MAIN DUCTILE IRON PIPE ANSI CLASS 52, BOLTLESS-RESTRAINED JOINTS AND FITTINGS, AS PER PLAN</v>
          </cell>
          <cell r="F5384">
            <v>0</v>
          </cell>
          <cell r="G5384">
            <v>0</v>
          </cell>
        </row>
        <row r="5385">
          <cell r="A5385" t="str">
            <v>638E03204</v>
          </cell>
          <cell r="B5385">
            <v>0</v>
          </cell>
          <cell r="C5385" t="str">
            <v>FT</v>
          </cell>
          <cell r="D5385" t="str">
            <v>16" WATER MAIN DUCTILE IRON PIPE ANSI CLASS 53, BOLTLESS-RESTRAINED JOINTS AND FITTINGS</v>
          </cell>
          <cell r="F5385">
            <v>0</v>
          </cell>
          <cell r="G5385">
            <v>0</v>
          </cell>
        </row>
        <row r="5386">
          <cell r="A5386" t="str">
            <v>638E03210</v>
          </cell>
          <cell r="B5386">
            <v>0</v>
          </cell>
          <cell r="C5386" t="str">
            <v>FT</v>
          </cell>
          <cell r="D5386" t="str">
            <v>16" WATER MAIN DUCTILE IRON PIPE ANSI CLASS 56, BOLTLESS-RESTRAINED JOINTS AND FITTINGS</v>
          </cell>
          <cell r="F5386">
            <v>0</v>
          </cell>
          <cell r="G5386">
            <v>0</v>
          </cell>
        </row>
        <row r="5387">
          <cell r="A5387" t="str">
            <v>638E03300</v>
          </cell>
          <cell r="B5387">
            <v>0</v>
          </cell>
          <cell r="C5387" t="str">
            <v>FT</v>
          </cell>
          <cell r="D5387" t="str">
            <v>16" WATER MAIN DUCTILE IRON PIPE ANSI CLASS 56, BALL AND SOCKET JOINTS AND FITTINGS</v>
          </cell>
          <cell r="F5387">
            <v>0</v>
          </cell>
          <cell r="G5387">
            <v>0</v>
          </cell>
        </row>
        <row r="5388">
          <cell r="A5388" t="str">
            <v>638E03380</v>
          </cell>
          <cell r="B5388">
            <v>0</v>
          </cell>
          <cell r="C5388" t="str">
            <v>FT</v>
          </cell>
          <cell r="D5388" t="str">
            <v>16" WATER MAIN POLYVINYL CHLORIDE PIPE AND FITTINGS, AWWA CLASS C905</v>
          </cell>
          <cell r="F5388">
            <v>0</v>
          </cell>
          <cell r="G5388">
            <v>0</v>
          </cell>
        </row>
        <row r="5389">
          <cell r="A5389" t="str">
            <v>638E03390</v>
          </cell>
          <cell r="B5389">
            <v>0</v>
          </cell>
          <cell r="C5389" t="str">
            <v>FT</v>
          </cell>
          <cell r="D5389" t="str">
            <v>16" WATER MAIN POLYVINYL CHLORIDE PIPE AND FITTINGS</v>
          </cell>
          <cell r="F5389">
            <v>0</v>
          </cell>
          <cell r="G5389">
            <v>0</v>
          </cell>
        </row>
        <row r="5390">
          <cell r="A5390" t="str">
            <v>638E03392</v>
          </cell>
          <cell r="B5390">
            <v>0</v>
          </cell>
          <cell r="C5390" t="str">
            <v>FT</v>
          </cell>
          <cell r="D5390" t="str">
            <v>18" WATER MAIN DUCTILE IRON PIPE ANSI CLASS 52, MECHANICAL JOINTS AND FITTINGS</v>
          </cell>
          <cell r="F5390">
            <v>0</v>
          </cell>
          <cell r="G5390">
            <v>0</v>
          </cell>
        </row>
        <row r="5391">
          <cell r="A5391" t="str">
            <v>638E03400</v>
          </cell>
          <cell r="B5391">
            <v>0</v>
          </cell>
          <cell r="C5391" t="str">
            <v>FT</v>
          </cell>
          <cell r="D5391" t="str">
            <v>20" WATER MAIN DUCTILE IRON PIPE ANSI CLASS 52, PUSH-ON JOINTS AND FITTINGS</v>
          </cell>
          <cell r="F5391">
            <v>0</v>
          </cell>
          <cell r="G5391">
            <v>0</v>
          </cell>
        </row>
        <row r="5392">
          <cell r="A5392" t="str">
            <v>638E03401</v>
          </cell>
          <cell r="B5392">
            <v>0</v>
          </cell>
          <cell r="C5392" t="str">
            <v>FT</v>
          </cell>
          <cell r="D5392" t="str">
            <v>20" WATER MAIN DUCTILE IRON PIPE ANSI CLASS 52, PUSH-ON JOINTS AND FITTINGS, AS PER PLAN</v>
          </cell>
          <cell r="F5392">
            <v>0</v>
          </cell>
          <cell r="G5392">
            <v>0</v>
          </cell>
        </row>
        <row r="5393">
          <cell r="A5393" t="str">
            <v>638E03404</v>
          </cell>
          <cell r="B5393">
            <v>0</v>
          </cell>
          <cell r="C5393" t="str">
            <v>FT</v>
          </cell>
          <cell r="D5393" t="str">
            <v>20" WATER MAIN DUCTILE IRON PIPE ANSI CLASS 53, PUSH-ON JOINTS AND FITTINGS</v>
          </cell>
          <cell r="F5393">
            <v>0</v>
          </cell>
          <cell r="G5393">
            <v>0</v>
          </cell>
        </row>
        <row r="5394">
          <cell r="A5394" t="str">
            <v>638E03500</v>
          </cell>
          <cell r="B5394">
            <v>0</v>
          </cell>
          <cell r="C5394" t="str">
            <v>FT</v>
          </cell>
          <cell r="D5394" t="str">
            <v>20" WATER MAIN DUCTILE IRON PIPE ANSI CLASS 52, MECHANICAL JOINTS AND FITTINGS</v>
          </cell>
          <cell r="F5394">
            <v>0</v>
          </cell>
          <cell r="G5394">
            <v>0</v>
          </cell>
        </row>
        <row r="5395">
          <cell r="A5395" t="str">
            <v>638E03501</v>
          </cell>
          <cell r="B5395">
            <v>0</v>
          </cell>
          <cell r="C5395" t="str">
            <v>FT</v>
          </cell>
          <cell r="D5395" t="str">
            <v>20" WATER MAIN DUCTILE IRON PIPE ANSI CLASS 52, MECHANICAL JOINTS AND FITTINGS, AS PER PLAN</v>
          </cell>
          <cell r="F5395">
            <v>0</v>
          </cell>
          <cell r="G5395">
            <v>0</v>
          </cell>
        </row>
        <row r="5396">
          <cell r="A5396" t="str">
            <v>638E03504</v>
          </cell>
          <cell r="B5396">
            <v>0</v>
          </cell>
          <cell r="C5396" t="str">
            <v>FT</v>
          </cell>
          <cell r="D5396" t="str">
            <v>20" WATER MAIN DUCTILE IRON PIPE ANSI CLASS 53, MECHANICAL JOINTS AND FITTINGS</v>
          </cell>
          <cell r="F5396">
            <v>0</v>
          </cell>
          <cell r="G5396">
            <v>0</v>
          </cell>
        </row>
        <row r="5397">
          <cell r="A5397" t="str">
            <v>638E03508</v>
          </cell>
          <cell r="B5397">
            <v>0</v>
          </cell>
          <cell r="C5397" t="str">
            <v>FT</v>
          </cell>
          <cell r="D5397" t="str">
            <v>20" WATER MAIN DUCTILE IRON PIPE ANSI CLASS 56, MECHANICAL JOINTS AND FITTINGS</v>
          </cell>
          <cell r="F5397">
            <v>0</v>
          </cell>
          <cell r="G5397">
            <v>0</v>
          </cell>
        </row>
        <row r="5398">
          <cell r="A5398" t="str">
            <v>638E03509</v>
          </cell>
          <cell r="B5398">
            <v>0</v>
          </cell>
          <cell r="C5398" t="str">
            <v>FT</v>
          </cell>
          <cell r="D5398" t="str">
            <v>20" WATER MAIN DUCTILE IRON PIPE ANSI CLASS 56, MECHANICAL JOINTS AND FITTINGS, AS PER PLAN</v>
          </cell>
          <cell r="F5398">
            <v>0</v>
          </cell>
          <cell r="G5398">
            <v>0</v>
          </cell>
        </row>
        <row r="5399">
          <cell r="A5399" t="str">
            <v>638E03600</v>
          </cell>
          <cell r="B5399">
            <v>0</v>
          </cell>
          <cell r="C5399" t="str">
            <v>FT</v>
          </cell>
          <cell r="D5399" t="str">
            <v>20" WATER MAIN DUCTILE IRON PIPE ANSI CLASS 52, BOLTLESS-RESTRAINED JOINTS AND FITTINGS</v>
          </cell>
          <cell r="F5399">
            <v>0</v>
          </cell>
          <cell r="G5399">
            <v>0</v>
          </cell>
        </row>
        <row r="5400">
          <cell r="A5400" t="str">
            <v>638E03604</v>
          </cell>
          <cell r="B5400">
            <v>0</v>
          </cell>
          <cell r="C5400" t="str">
            <v>FT</v>
          </cell>
          <cell r="D5400" t="str">
            <v>20" WATER MAIN DUCTILE IRON PIPE ANSI CLASS 53, BOLTLESS-RESTRAINED JOINTS AND FITTINGS</v>
          </cell>
          <cell r="F5400">
            <v>0</v>
          </cell>
          <cell r="G5400">
            <v>0</v>
          </cell>
        </row>
        <row r="5401">
          <cell r="A5401" t="str">
            <v>638E03700</v>
          </cell>
          <cell r="B5401">
            <v>0</v>
          </cell>
          <cell r="C5401" t="str">
            <v>FT</v>
          </cell>
          <cell r="D5401" t="str">
            <v>20" WATER MAIN DUCTILE IRON PIPE ANSI CLASS 56, BALL AND SOCKET JOINTS AND FITTINGS</v>
          </cell>
          <cell r="F5401">
            <v>0</v>
          </cell>
          <cell r="G5401">
            <v>0</v>
          </cell>
        </row>
        <row r="5402">
          <cell r="A5402" t="str">
            <v>638E03800</v>
          </cell>
          <cell r="B5402">
            <v>0</v>
          </cell>
          <cell r="C5402" t="str">
            <v>FT</v>
          </cell>
          <cell r="D5402" t="str">
            <v>24" WATER MAIN DUCTILE IRON PIPE ANSI CLASS 52, PUSH-ON JOINTS AND FITTINGS</v>
          </cell>
          <cell r="F5402">
            <v>0</v>
          </cell>
          <cell r="G5402">
            <v>0</v>
          </cell>
        </row>
        <row r="5403">
          <cell r="A5403" t="str">
            <v>638E03804</v>
          </cell>
          <cell r="B5403">
            <v>0</v>
          </cell>
          <cell r="C5403" t="str">
            <v>FT</v>
          </cell>
          <cell r="D5403" t="str">
            <v>24" WATER MAIN DUCTILE IRON PIPE ANSI CLASS 53, PUSH-ON JOINTS AND FITTINGS</v>
          </cell>
          <cell r="F5403">
            <v>0</v>
          </cell>
          <cell r="G5403">
            <v>0</v>
          </cell>
        </row>
        <row r="5404">
          <cell r="A5404" t="str">
            <v>638E03900</v>
          </cell>
          <cell r="B5404">
            <v>0</v>
          </cell>
          <cell r="C5404" t="str">
            <v>FT</v>
          </cell>
          <cell r="D5404" t="str">
            <v>24" WATER MAIN DUCTILE IRON PIPE ANSI CLASS 52, MECHANICAL JOINTS AND FITTINGS</v>
          </cell>
          <cell r="F5404">
            <v>0</v>
          </cell>
          <cell r="G5404">
            <v>0</v>
          </cell>
        </row>
        <row r="5405">
          <cell r="A5405" t="str">
            <v>638E03901</v>
          </cell>
          <cell r="B5405">
            <v>0</v>
          </cell>
          <cell r="C5405" t="str">
            <v>FT</v>
          </cell>
          <cell r="D5405" t="str">
            <v>24" WATER MAIN DUCTILE IRON PIPE ANSI CLASS 52, MECHANICAL JOINTS AND FITTINGS, AS PER PLAN</v>
          </cell>
          <cell r="F5405">
            <v>0</v>
          </cell>
          <cell r="G5405">
            <v>0</v>
          </cell>
        </row>
        <row r="5406">
          <cell r="A5406" t="str">
            <v>638E03904</v>
          </cell>
          <cell r="B5406">
            <v>0</v>
          </cell>
          <cell r="C5406" t="str">
            <v>FT</v>
          </cell>
          <cell r="D5406" t="str">
            <v>24" WATER MAIN DUCTILE IRON PIPE ANSI CLASS 53, MECHANICAL JOINTS AND FITTINGS</v>
          </cell>
          <cell r="F5406">
            <v>0</v>
          </cell>
          <cell r="G5406">
            <v>0</v>
          </cell>
        </row>
        <row r="5407">
          <cell r="A5407" t="str">
            <v>638E04000</v>
          </cell>
          <cell r="B5407">
            <v>0</v>
          </cell>
          <cell r="C5407" t="str">
            <v>FT</v>
          </cell>
          <cell r="D5407" t="str">
            <v>24" WATER MAIN DUCTILE IRON PIPE ANSI CLASS 52, BOLTLESS-RESTRAINED JOINTS AND FITTINGS</v>
          </cell>
          <cell r="F5407">
            <v>0</v>
          </cell>
          <cell r="G5407">
            <v>0</v>
          </cell>
        </row>
        <row r="5408">
          <cell r="A5408" t="str">
            <v>638E04004</v>
          </cell>
          <cell r="B5408">
            <v>0</v>
          </cell>
          <cell r="C5408" t="str">
            <v>FT</v>
          </cell>
          <cell r="D5408" t="str">
            <v>24" WATER MAIN DUCTILE IRON PIPE ANSI CLASS 53, BOLTLESS-RESTRAINED JOINTS AND FITTINGS</v>
          </cell>
          <cell r="F5408">
            <v>0</v>
          </cell>
          <cell r="G5408">
            <v>0</v>
          </cell>
        </row>
        <row r="5409">
          <cell r="A5409" t="str">
            <v>638E04100</v>
          </cell>
          <cell r="B5409">
            <v>0</v>
          </cell>
          <cell r="C5409" t="str">
            <v>FT</v>
          </cell>
          <cell r="D5409" t="str">
            <v>24" WATER MAIN DUCTILE IRON PIPE ANSI CLASS 56, BALL AND SOCKET JOINTS AND FITTINGS</v>
          </cell>
          <cell r="F5409">
            <v>0</v>
          </cell>
          <cell r="G5409">
            <v>0</v>
          </cell>
        </row>
        <row r="5410">
          <cell r="A5410" t="str">
            <v>638E04200</v>
          </cell>
          <cell r="B5410">
            <v>0</v>
          </cell>
          <cell r="C5410" t="str">
            <v>FT</v>
          </cell>
          <cell r="D5410" t="str">
            <v>30" WATER MAIN DUCTILE IRON PIPE ANSI CLASS 52, PUSH-ON JOINTS AND FITTINGS</v>
          </cell>
          <cell r="F5410">
            <v>0</v>
          </cell>
          <cell r="G5410">
            <v>0</v>
          </cell>
        </row>
        <row r="5411">
          <cell r="A5411" t="str">
            <v>638E04204</v>
          </cell>
          <cell r="B5411">
            <v>0</v>
          </cell>
          <cell r="C5411" t="str">
            <v>FT</v>
          </cell>
          <cell r="D5411" t="str">
            <v>30" WATER MAIN DUCTILE IRON PIPE ANSI CLASS 53, PUSH-ON JOINTS AND FITTINGS</v>
          </cell>
          <cell r="F5411">
            <v>0</v>
          </cell>
          <cell r="G5411">
            <v>0</v>
          </cell>
        </row>
        <row r="5412">
          <cell r="A5412" t="str">
            <v>638E04300</v>
          </cell>
          <cell r="B5412">
            <v>0</v>
          </cell>
          <cell r="C5412" t="str">
            <v>FT</v>
          </cell>
          <cell r="D5412" t="str">
            <v>30" WATER MAIN DUCTILE IRON PIPE ANSI CLASS 52, MECHANICAL JOINTS AND FITTINGS</v>
          </cell>
          <cell r="F5412">
            <v>0</v>
          </cell>
          <cell r="G5412">
            <v>0</v>
          </cell>
        </row>
        <row r="5413">
          <cell r="A5413" t="str">
            <v>638E04304</v>
          </cell>
          <cell r="B5413">
            <v>0</v>
          </cell>
          <cell r="C5413" t="str">
            <v>FT</v>
          </cell>
          <cell r="D5413" t="str">
            <v>30" WATER MAIN DUCTILE IRON PIPE ANSI CLASS 53, MECHANICAL JOINTS AND FITTINGS</v>
          </cell>
          <cell r="F5413">
            <v>0</v>
          </cell>
          <cell r="G5413">
            <v>0</v>
          </cell>
        </row>
        <row r="5414">
          <cell r="A5414" t="str">
            <v>638E04400</v>
          </cell>
          <cell r="B5414">
            <v>0</v>
          </cell>
          <cell r="C5414" t="str">
            <v>FT</v>
          </cell>
          <cell r="D5414" t="str">
            <v>30" WATER MAIN DUCTILE IRON PIPE ANSI CLASS 52, BOLTLESS-RESTRAINED JOINTS AND FITTINGS</v>
          </cell>
          <cell r="F5414">
            <v>0</v>
          </cell>
          <cell r="G5414">
            <v>0</v>
          </cell>
        </row>
        <row r="5415">
          <cell r="A5415" t="str">
            <v>638E04404</v>
          </cell>
          <cell r="B5415">
            <v>0</v>
          </cell>
          <cell r="C5415" t="str">
            <v>FT</v>
          </cell>
          <cell r="D5415" t="str">
            <v>30" WATER MAIN DUCTILE IRON PIPE ANSI CLASS 53, BOLTLESS-RESTRAINED JOINTS AND FITTINGS</v>
          </cell>
          <cell r="F5415">
            <v>0</v>
          </cell>
          <cell r="G5415">
            <v>0</v>
          </cell>
        </row>
        <row r="5416">
          <cell r="A5416" t="str">
            <v>638E04405</v>
          </cell>
          <cell r="B5416">
            <v>0</v>
          </cell>
          <cell r="C5416" t="str">
            <v>FT</v>
          </cell>
          <cell r="D5416" t="str">
            <v>30" WATER MAIN DUCTILE IRON PIPE ANSI CLASS 53, BOLTLESS-RESTRAINED JOINTS AND FITTINGS, AS PER PLAN</v>
          </cell>
          <cell r="F5416">
            <v>0</v>
          </cell>
          <cell r="G5416">
            <v>0</v>
          </cell>
        </row>
        <row r="5417">
          <cell r="A5417" t="str">
            <v>638E04500</v>
          </cell>
          <cell r="B5417">
            <v>0</v>
          </cell>
          <cell r="C5417" t="str">
            <v>FT</v>
          </cell>
          <cell r="D5417" t="str">
            <v>30" WATER MAIN DUCTILE IRON PIPE ANSI CLASS 58, BALL AND SOCKET JOINTS AND FITTINGS</v>
          </cell>
          <cell r="F5417">
            <v>0</v>
          </cell>
          <cell r="G5417">
            <v>0</v>
          </cell>
        </row>
        <row r="5418">
          <cell r="A5418" t="str">
            <v>638E04504</v>
          </cell>
          <cell r="B5418">
            <v>0</v>
          </cell>
          <cell r="C5418" t="str">
            <v>FT</v>
          </cell>
          <cell r="D5418" t="str">
            <v>36" WATER MAIN DUCTILE IRON PIPE ANSI CLASS 52, BOLTLESS RESTRAINED JOINTS AND FITTINGS</v>
          </cell>
          <cell r="F5418">
            <v>0</v>
          </cell>
          <cell r="G5418">
            <v>0</v>
          </cell>
        </row>
        <row r="5419">
          <cell r="A5419" t="str">
            <v>638E04800</v>
          </cell>
          <cell r="B5419">
            <v>0</v>
          </cell>
          <cell r="C5419" t="str">
            <v>FT</v>
          </cell>
          <cell r="D5419" t="str">
            <v>3/4" COPPER SERVICE BRANCH</v>
          </cell>
          <cell r="F5419">
            <v>0</v>
          </cell>
          <cell r="G5419">
            <v>0</v>
          </cell>
        </row>
        <row r="5420">
          <cell r="A5420" t="str">
            <v>638E04801</v>
          </cell>
          <cell r="B5420">
            <v>0</v>
          </cell>
          <cell r="C5420" t="str">
            <v>FT</v>
          </cell>
          <cell r="D5420" t="str">
            <v>3/4" COPPER SERVICE BRANCH, AS PER PLAN</v>
          </cell>
          <cell r="F5420">
            <v>0</v>
          </cell>
          <cell r="G5420">
            <v>0</v>
          </cell>
        </row>
        <row r="5421">
          <cell r="A5421" t="str">
            <v>638E04900</v>
          </cell>
          <cell r="B5421">
            <v>0</v>
          </cell>
          <cell r="C5421" t="str">
            <v>FT</v>
          </cell>
          <cell r="D5421" t="str">
            <v>1" COPPER SERVICE BRANCH</v>
          </cell>
          <cell r="F5421">
            <v>0</v>
          </cell>
          <cell r="G5421">
            <v>0</v>
          </cell>
        </row>
        <row r="5422">
          <cell r="A5422" t="str">
            <v>638E04901</v>
          </cell>
          <cell r="B5422">
            <v>0</v>
          </cell>
          <cell r="C5422" t="str">
            <v>FT</v>
          </cell>
          <cell r="D5422" t="str">
            <v>1" COPPER SERVICE BRANCH, AS PER PLAN</v>
          </cell>
          <cell r="F5422">
            <v>0</v>
          </cell>
          <cell r="G5422">
            <v>0</v>
          </cell>
        </row>
        <row r="5423">
          <cell r="A5423" t="str">
            <v>638E04950</v>
          </cell>
          <cell r="B5423">
            <v>0</v>
          </cell>
          <cell r="C5423" t="str">
            <v>FT</v>
          </cell>
          <cell r="D5423" t="str">
            <v>1-1/4" COPPER SERVICE BRANCH</v>
          </cell>
          <cell r="F5423">
            <v>0</v>
          </cell>
          <cell r="G5423">
            <v>0</v>
          </cell>
        </row>
        <row r="5424">
          <cell r="A5424" t="str">
            <v>638E04951</v>
          </cell>
          <cell r="B5424">
            <v>0</v>
          </cell>
          <cell r="C5424" t="str">
            <v>FT</v>
          </cell>
          <cell r="D5424" t="str">
            <v>1-1/4" COPPER SERVICE BRANCH, AS PER PLAN</v>
          </cell>
          <cell r="F5424">
            <v>0</v>
          </cell>
          <cell r="G5424">
            <v>0</v>
          </cell>
        </row>
        <row r="5425">
          <cell r="A5425" t="str">
            <v>638E05000</v>
          </cell>
          <cell r="B5425">
            <v>0</v>
          </cell>
          <cell r="C5425" t="str">
            <v>FT</v>
          </cell>
          <cell r="D5425" t="str">
            <v>1-1/2" COPPER SERVICE BRANCH</v>
          </cell>
          <cell r="F5425">
            <v>0</v>
          </cell>
          <cell r="G5425">
            <v>0</v>
          </cell>
        </row>
        <row r="5426">
          <cell r="A5426" t="str">
            <v>638E05001</v>
          </cell>
          <cell r="B5426">
            <v>0</v>
          </cell>
          <cell r="C5426" t="str">
            <v>FT</v>
          </cell>
          <cell r="D5426" t="str">
            <v>1-1/2" COPPER SERVICE BRANCH, AS PER PLAN</v>
          </cell>
          <cell r="F5426">
            <v>0</v>
          </cell>
          <cell r="G5426">
            <v>0</v>
          </cell>
        </row>
        <row r="5427">
          <cell r="A5427" t="str">
            <v>638E05100</v>
          </cell>
          <cell r="B5427">
            <v>0</v>
          </cell>
          <cell r="C5427" t="str">
            <v>FT</v>
          </cell>
          <cell r="D5427" t="str">
            <v>2" COPPER SERVICE BRANCH</v>
          </cell>
          <cell r="F5427">
            <v>0</v>
          </cell>
          <cell r="G5427">
            <v>0</v>
          </cell>
        </row>
        <row r="5428">
          <cell r="A5428" t="str">
            <v>638E05101</v>
          </cell>
          <cell r="B5428">
            <v>0</v>
          </cell>
          <cell r="C5428" t="str">
            <v>FT</v>
          </cell>
          <cell r="D5428" t="str">
            <v>2" COPPER SERVICE BRANCH, AS PER PLAN</v>
          </cell>
          <cell r="F5428">
            <v>0</v>
          </cell>
          <cell r="G5428">
            <v>0</v>
          </cell>
        </row>
        <row r="5429">
          <cell r="A5429" t="str">
            <v>638E05102</v>
          </cell>
          <cell r="B5429">
            <v>0</v>
          </cell>
          <cell r="C5429" t="str">
            <v>FT</v>
          </cell>
          <cell r="D5429" t="str">
            <v>2-1/2" COPPER SERVICE BRANCH</v>
          </cell>
          <cell r="F5429">
            <v>0</v>
          </cell>
          <cell r="G5429">
            <v>0</v>
          </cell>
        </row>
        <row r="5430">
          <cell r="A5430" t="str">
            <v>638E05300</v>
          </cell>
          <cell r="B5430">
            <v>0</v>
          </cell>
          <cell r="C5430" t="str">
            <v>FT</v>
          </cell>
          <cell r="D5430" t="str">
            <v>3/4" POLYETHYLENE SERVICE BRANCH</v>
          </cell>
          <cell r="F5430">
            <v>0</v>
          </cell>
          <cell r="G5430">
            <v>0</v>
          </cell>
        </row>
        <row r="5431">
          <cell r="A5431" t="str">
            <v>638E05301</v>
          </cell>
          <cell r="B5431">
            <v>0</v>
          </cell>
          <cell r="C5431" t="str">
            <v>FT</v>
          </cell>
          <cell r="D5431" t="str">
            <v>3/4" POLYETHYLENE SERVICE BRANCH, AS PER PLAN</v>
          </cell>
          <cell r="F5431">
            <v>0</v>
          </cell>
          <cell r="G5431">
            <v>0</v>
          </cell>
        </row>
        <row r="5432">
          <cell r="A5432" t="str">
            <v>638E05400</v>
          </cell>
          <cell r="B5432">
            <v>0</v>
          </cell>
          <cell r="C5432" t="str">
            <v>FT</v>
          </cell>
          <cell r="D5432" t="str">
            <v>1" POLYETHYLENE SERVICE BRANCH</v>
          </cell>
          <cell r="F5432">
            <v>0</v>
          </cell>
          <cell r="G5432">
            <v>0</v>
          </cell>
        </row>
        <row r="5433">
          <cell r="A5433" t="str">
            <v>638E05401</v>
          </cell>
          <cell r="B5433">
            <v>0</v>
          </cell>
          <cell r="C5433" t="str">
            <v>FT</v>
          </cell>
          <cell r="D5433" t="str">
            <v>1" POLYETHYLENE SERVICE BRANCH, AS PER PLAN</v>
          </cell>
          <cell r="F5433">
            <v>0</v>
          </cell>
          <cell r="G5433">
            <v>0</v>
          </cell>
        </row>
        <row r="5434">
          <cell r="A5434" t="str">
            <v>638E05500</v>
          </cell>
          <cell r="B5434">
            <v>0</v>
          </cell>
          <cell r="C5434" t="str">
            <v>FT</v>
          </cell>
          <cell r="D5434" t="str">
            <v>1-1/2" POLYETHYLENE SERVICE BRANCH</v>
          </cell>
          <cell r="F5434">
            <v>0</v>
          </cell>
          <cell r="G5434">
            <v>0</v>
          </cell>
        </row>
        <row r="5435">
          <cell r="A5435" t="str">
            <v>638E05501</v>
          </cell>
          <cell r="B5435">
            <v>0</v>
          </cell>
          <cell r="C5435" t="str">
            <v>FT</v>
          </cell>
          <cell r="D5435" t="str">
            <v>1-1/2" POLYETHYLENE SERVICE BRANCH, AS PER PLAN</v>
          </cell>
          <cell r="F5435">
            <v>0</v>
          </cell>
          <cell r="G5435">
            <v>0</v>
          </cell>
        </row>
        <row r="5436">
          <cell r="A5436" t="str">
            <v>638E05600</v>
          </cell>
          <cell r="B5436">
            <v>0</v>
          </cell>
          <cell r="C5436" t="str">
            <v>FT</v>
          </cell>
          <cell r="D5436" t="str">
            <v>2" POLYETHYLENE SERVICE BRANCH</v>
          </cell>
          <cell r="F5436">
            <v>0</v>
          </cell>
          <cell r="G5436">
            <v>0</v>
          </cell>
        </row>
        <row r="5437">
          <cell r="A5437" t="str">
            <v>638E05700</v>
          </cell>
          <cell r="B5437">
            <v>0</v>
          </cell>
          <cell r="C5437" t="str">
            <v>FT</v>
          </cell>
          <cell r="D5437" t="str">
            <v>3/4" POLYBUTYLENE SERVICE BRANCH</v>
          </cell>
          <cell r="F5437">
            <v>0</v>
          </cell>
          <cell r="G5437">
            <v>0</v>
          </cell>
        </row>
        <row r="5438">
          <cell r="A5438" t="str">
            <v>638E05800</v>
          </cell>
          <cell r="B5438">
            <v>0</v>
          </cell>
          <cell r="C5438" t="str">
            <v>FT</v>
          </cell>
          <cell r="D5438" t="str">
            <v>1" POLYBUTYLENE SERVICE BRANCH</v>
          </cell>
          <cell r="F5438">
            <v>0</v>
          </cell>
          <cell r="G5438">
            <v>0</v>
          </cell>
        </row>
        <row r="5439">
          <cell r="A5439" t="str">
            <v>638E05900</v>
          </cell>
          <cell r="B5439">
            <v>0</v>
          </cell>
          <cell r="C5439" t="str">
            <v>FT</v>
          </cell>
          <cell r="D5439" t="str">
            <v>1-1/2" POLYBUTYLENE SERVICE BRANCH</v>
          </cell>
          <cell r="F5439">
            <v>0</v>
          </cell>
          <cell r="G5439">
            <v>0</v>
          </cell>
        </row>
        <row r="5440">
          <cell r="A5440" t="str">
            <v>638E06000</v>
          </cell>
          <cell r="B5440">
            <v>0</v>
          </cell>
          <cell r="C5440" t="str">
            <v>FT</v>
          </cell>
          <cell r="D5440" t="str">
            <v>2" POLYBUTYLENE SERVICE BRANCH</v>
          </cell>
          <cell r="F5440">
            <v>0</v>
          </cell>
          <cell r="G5440">
            <v>0</v>
          </cell>
        </row>
        <row r="5441">
          <cell r="A5441" t="str">
            <v>638E06200</v>
          </cell>
          <cell r="B5441">
            <v>0</v>
          </cell>
          <cell r="C5441" t="str">
            <v>FT</v>
          </cell>
          <cell r="D5441" t="str">
            <v>POLYETHYLENE ENCASEMENT</v>
          </cell>
          <cell r="F5441">
            <v>0</v>
          </cell>
          <cell r="G5441">
            <v>0</v>
          </cell>
        </row>
        <row r="5442">
          <cell r="A5442" t="str">
            <v>638E06300</v>
          </cell>
          <cell r="B5442">
            <v>0</v>
          </cell>
          <cell r="C5442" t="str">
            <v>FT</v>
          </cell>
          <cell r="D5442" t="str">
            <v>8" STEEL PIPE ENCASEMENT, OPEN CUT</v>
          </cell>
          <cell r="F5442">
            <v>0</v>
          </cell>
          <cell r="G5442">
            <v>0</v>
          </cell>
        </row>
        <row r="5443">
          <cell r="A5443" t="str">
            <v>638E06400</v>
          </cell>
          <cell r="B5443">
            <v>0</v>
          </cell>
          <cell r="C5443" t="str">
            <v>FT</v>
          </cell>
          <cell r="D5443" t="str">
            <v>10" STEEL PIPE ENCASEMENT, OPEN CUT</v>
          </cell>
          <cell r="F5443">
            <v>0</v>
          </cell>
          <cell r="G5443">
            <v>0</v>
          </cell>
        </row>
        <row r="5444">
          <cell r="A5444" t="str">
            <v>638E06401</v>
          </cell>
          <cell r="B5444">
            <v>0</v>
          </cell>
          <cell r="C5444" t="str">
            <v>FT</v>
          </cell>
          <cell r="D5444" t="str">
            <v>10" STEEL PIPE ENCASEMENT, OPEN CUT, AS PER PLAN</v>
          </cell>
          <cell r="F5444">
            <v>0</v>
          </cell>
          <cell r="G5444">
            <v>0</v>
          </cell>
        </row>
        <row r="5445">
          <cell r="A5445" t="str">
            <v>638E06500</v>
          </cell>
          <cell r="B5445">
            <v>0</v>
          </cell>
          <cell r="C5445" t="str">
            <v>FT</v>
          </cell>
          <cell r="D5445" t="str">
            <v>12" STEEL PIPE ENCASEMENT, OPEN CUT</v>
          </cell>
          <cell r="F5445">
            <v>0</v>
          </cell>
          <cell r="G5445">
            <v>0</v>
          </cell>
        </row>
        <row r="5446">
          <cell r="A5446" t="str">
            <v>638E06501</v>
          </cell>
          <cell r="B5446">
            <v>0</v>
          </cell>
          <cell r="C5446" t="str">
            <v>FT</v>
          </cell>
          <cell r="D5446" t="str">
            <v>12" STEEL PIPE ENCASEMENT, OPEN CUT, AS PER PLAN</v>
          </cell>
          <cell r="F5446">
            <v>0</v>
          </cell>
          <cell r="G5446">
            <v>0</v>
          </cell>
        </row>
        <row r="5447">
          <cell r="A5447" t="str">
            <v>638E06600</v>
          </cell>
          <cell r="B5447">
            <v>0</v>
          </cell>
          <cell r="C5447" t="str">
            <v>FT</v>
          </cell>
          <cell r="D5447" t="str">
            <v>14" STEEL PIPE ENCASEMENT, OPEN CUT</v>
          </cell>
          <cell r="F5447">
            <v>0</v>
          </cell>
          <cell r="G5447">
            <v>0</v>
          </cell>
        </row>
        <row r="5448">
          <cell r="A5448" t="str">
            <v>638E06601</v>
          </cell>
          <cell r="B5448">
            <v>0</v>
          </cell>
          <cell r="C5448" t="str">
            <v>FT</v>
          </cell>
          <cell r="D5448" t="str">
            <v>14" STEEL PIPE ENCASEMENT, OPEN CUT, AS PER PLAN</v>
          </cell>
          <cell r="F5448">
            <v>0</v>
          </cell>
          <cell r="G5448">
            <v>0</v>
          </cell>
        </row>
        <row r="5449">
          <cell r="A5449" t="str">
            <v>638E06700</v>
          </cell>
          <cell r="B5449">
            <v>0</v>
          </cell>
          <cell r="C5449" t="str">
            <v>FT</v>
          </cell>
          <cell r="D5449" t="str">
            <v>16" STEEL PIPE ENCASEMENT, OPEN CUT</v>
          </cell>
          <cell r="F5449">
            <v>0</v>
          </cell>
          <cell r="G5449">
            <v>0</v>
          </cell>
        </row>
        <row r="5450">
          <cell r="A5450" t="str">
            <v>638E06701</v>
          </cell>
          <cell r="B5450">
            <v>0</v>
          </cell>
          <cell r="C5450" t="str">
            <v>FT</v>
          </cell>
          <cell r="D5450" t="str">
            <v>16" STEEL PIPE ENCASEMENT, OPEN CUT, AS PER PLAN</v>
          </cell>
          <cell r="F5450">
            <v>0</v>
          </cell>
          <cell r="G5450">
            <v>0</v>
          </cell>
        </row>
        <row r="5451">
          <cell r="A5451" t="str">
            <v>638E06702</v>
          </cell>
          <cell r="B5451">
            <v>0</v>
          </cell>
          <cell r="C5451" t="str">
            <v>FT</v>
          </cell>
          <cell r="D5451" t="str">
            <v>18" STEEL PIPE ENCASEMENT, OPEN CUT</v>
          </cell>
          <cell r="F5451">
            <v>0</v>
          </cell>
          <cell r="G5451">
            <v>0</v>
          </cell>
        </row>
        <row r="5452">
          <cell r="A5452" t="str">
            <v>638E06703</v>
          </cell>
          <cell r="B5452">
            <v>0</v>
          </cell>
          <cell r="C5452" t="str">
            <v>FT</v>
          </cell>
          <cell r="D5452" t="str">
            <v>18" STEEL PIPE ENCASEMENT, OPEN CUT, AS PER PLAN</v>
          </cell>
          <cell r="F5452">
            <v>0</v>
          </cell>
          <cell r="G5452">
            <v>0</v>
          </cell>
        </row>
        <row r="5453">
          <cell r="A5453" t="str">
            <v>638E06704</v>
          </cell>
          <cell r="B5453">
            <v>0</v>
          </cell>
          <cell r="C5453" t="str">
            <v>FT</v>
          </cell>
          <cell r="D5453" t="str">
            <v>20" STEEL PIPE ENCASEMENT, OPEN CUT</v>
          </cell>
          <cell r="F5453">
            <v>0</v>
          </cell>
          <cell r="G5453">
            <v>0</v>
          </cell>
        </row>
        <row r="5454">
          <cell r="A5454" t="str">
            <v>638E06705</v>
          </cell>
          <cell r="B5454">
            <v>0</v>
          </cell>
          <cell r="C5454" t="str">
            <v>FT</v>
          </cell>
          <cell r="D5454" t="str">
            <v>20" STEEL PIPE ENCASEMENT, OPEN CUT, AS PER PLAN</v>
          </cell>
          <cell r="F5454">
            <v>0</v>
          </cell>
          <cell r="G5454">
            <v>0</v>
          </cell>
        </row>
        <row r="5455">
          <cell r="A5455" t="str">
            <v>638E06706</v>
          </cell>
          <cell r="B5455">
            <v>0</v>
          </cell>
          <cell r="C5455" t="str">
            <v>FT</v>
          </cell>
          <cell r="D5455" t="str">
            <v>22" STEEL PIPE ENCASEMENT, OPEN CUT</v>
          </cell>
          <cell r="F5455">
            <v>0</v>
          </cell>
          <cell r="G5455">
            <v>0</v>
          </cell>
        </row>
        <row r="5456">
          <cell r="A5456" t="str">
            <v>638E06708</v>
          </cell>
          <cell r="B5456">
            <v>0</v>
          </cell>
          <cell r="C5456" t="str">
            <v>FT</v>
          </cell>
          <cell r="D5456" t="str">
            <v>24" STEEL PIPE ENCASEMENT, OPEN CUT</v>
          </cell>
          <cell r="F5456">
            <v>0</v>
          </cell>
          <cell r="G5456">
            <v>0</v>
          </cell>
        </row>
        <row r="5457">
          <cell r="A5457" t="str">
            <v>638E06709</v>
          </cell>
          <cell r="B5457">
            <v>0</v>
          </cell>
          <cell r="C5457" t="str">
            <v>FT</v>
          </cell>
          <cell r="D5457" t="str">
            <v>24" STEEL PIPE ENCASEMENT, OPEN CUT, AS PER PLAN</v>
          </cell>
          <cell r="F5457">
            <v>0</v>
          </cell>
          <cell r="G5457">
            <v>0</v>
          </cell>
        </row>
        <row r="5458">
          <cell r="A5458" t="str">
            <v>638E06710</v>
          </cell>
          <cell r="B5458">
            <v>0</v>
          </cell>
          <cell r="C5458" t="str">
            <v>FT</v>
          </cell>
          <cell r="D5458" t="str">
            <v>28" STEEL PIPE ENCASEMENT, OPEN CUT</v>
          </cell>
          <cell r="F5458">
            <v>0</v>
          </cell>
          <cell r="G5458">
            <v>0</v>
          </cell>
        </row>
        <row r="5459">
          <cell r="A5459" t="str">
            <v>638E06711</v>
          </cell>
          <cell r="B5459">
            <v>0</v>
          </cell>
          <cell r="C5459" t="str">
            <v>FT</v>
          </cell>
          <cell r="D5459" t="str">
            <v>28" STEEL PIPE ENCASEMENT, OPEN CUT, AS PER PLAN</v>
          </cell>
          <cell r="F5459">
            <v>0</v>
          </cell>
          <cell r="G5459">
            <v>0</v>
          </cell>
        </row>
        <row r="5460">
          <cell r="A5460" t="str">
            <v>638E06712</v>
          </cell>
          <cell r="B5460">
            <v>0</v>
          </cell>
          <cell r="C5460" t="str">
            <v>FT</v>
          </cell>
          <cell r="D5460" t="str">
            <v>30" STEEL PIPE ENCASEMENT, OPEN CUT</v>
          </cell>
          <cell r="F5460">
            <v>0</v>
          </cell>
          <cell r="G5460">
            <v>0</v>
          </cell>
        </row>
        <row r="5461">
          <cell r="A5461" t="str">
            <v>638E06714</v>
          </cell>
          <cell r="B5461">
            <v>0</v>
          </cell>
          <cell r="C5461" t="str">
            <v>FT</v>
          </cell>
          <cell r="D5461" t="str">
            <v>26" STEEL PIPE ENCASEMENT, OPEN CUT</v>
          </cell>
          <cell r="F5461">
            <v>0</v>
          </cell>
          <cell r="G5461">
            <v>0</v>
          </cell>
        </row>
        <row r="5462">
          <cell r="A5462" t="str">
            <v>638E06904</v>
          </cell>
          <cell r="B5462">
            <v>0</v>
          </cell>
          <cell r="C5462" t="str">
            <v>FT</v>
          </cell>
          <cell r="D5462" t="str">
            <v>36" STEEL PIPE ENCASEMENT, OPEN CUT</v>
          </cell>
          <cell r="F5462">
            <v>0</v>
          </cell>
          <cell r="G5462">
            <v>0</v>
          </cell>
        </row>
        <row r="5463">
          <cell r="A5463" t="str">
            <v>638E06905</v>
          </cell>
          <cell r="B5463">
            <v>0</v>
          </cell>
          <cell r="C5463" t="str">
            <v>FT</v>
          </cell>
          <cell r="D5463" t="str">
            <v>36" STEEL PIPE ENCASEMENT, OPEN CUT, AS PER PLAN</v>
          </cell>
          <cell r="F5463">
            <v>0</v>
          </cell>
          <cell r="G5463">
            <v>0</v>
          </cell>
        </row>
        <row r="5464">
          <cell r="A5464" t="str">
            <v>638E06910</v>
          </cell>
          <cell r="B5464">
            <v>0</v>
          </cell>
          <cell r="C5464" t="str">
            <v>FT</v>
          </cell>
          <cell r="D5464" t="str">
            <v>40" STEEL PIPE ENCASEMENT, OPEN CUT</v>
          </cell>
          <cell r="F5464">
            <v>0</v>
          </cell>
          <cell r="G5464">
            <v>0</v>
          </cell>
        </row>
        <row r="5465">
          <cell r="A5465" t="str">
            <v>638E06911</v>
          </cell>
          <cell r="B5465">
            <v>0</v>
          </cell>
          <cell r="C5465" t="str">
            <v>FT</v>
          </cell>
          <cell r="D5465" t="str">
            <v>40" STEEL PIPE ENCASEMENT, OPEN CUT, AS PER PLAN</v>
          </cell>
          <cell r="F5465">
            <v>0</v>
          </cell>
          <cell r="G5465">
            <v>0</v>
          </cell>
        </row>
        <row r="5466">
          <cell r="A5466" t="str">
            <v>638E06912</v>
          </cell>
          <cell r="B5466">
            <v>0</v>
          </cell>
          <cell r="C5466" t="str">
            <v>FT</v>
          </cell>
          <cell r="D5466" t="str">
            <v>48" STEEL PIPE ENCASEMENT, OPEN CUT</v>
          </cell>
          <cell r="F5466">
            <v>0</v>
          </cell>
          <cell r="G5466">
            <v>0</v>
          </cell>
        </row>
        <row r="5467">
          <cell r="A5467" t="str">
            <v>638E06913</v>
          </cell>
          <cell r="B5467">
            <v>0</v>
          </cell>
          <cell r="C5467" t="str">
            <v>FT</v>
          </cell>
          <cell r="D5467" t="str">
            <v>48" STEEL PIPE ENCASEMENT, OPEN CUT, AS PER PLAN</v>
          </cell>
          <cell r="F5467">
            <v>0</v>
          </cell>
          <cell r="G5467">
            <v>0</v>
          </cell>
        </row>
        <row r="5468">
          <cell r="A5468" t="str">
            <v>638E06914</v>
          </cell>
          <cell r="B5468">
            <v>0</v>
          </cell>
          <cell r="C5468" t="str">
            <v>FT</v>
          </cell>
          <cell r="D5468" t="str">
            <v>54" STEEL PIPE ENCASEMENT, OPEN CUT</v>
          </cell>
          <cell r="F5468">
            <v>0</v>
          </cell>
          <cell r="G5468">
            <v>0</v>
          </cell>
        </row>
        <row r="5469">
          <cell r="A5469" t="str">
            <v>638E06920</v>
          </cell>
          <cell r="B5469">
            <v>0</v>
          </cell>
          <cell r="C5469" t="str">
            <v>FT</v>
          </cell>
          <cell r="D5469" t="str">
            <v>60" STEEL PIPE ENCASEMENT, OPEN CUT</v>
          </cell>
          <cell r="F5469">
            <v>0</v>
          </cell>
          <cell r="G5469">
            <v>0</v>
          </cell>
        </row>
        <row r="5470">
          <cell r="A5470" t="str">
            <v>638E06921</v>
          </cell>
          <cell r="B5470">
            <v>0</v>
          </cell>
          <cell r="C5470" t="str">
            <v>FT</v>
          </cell>
          <cell r="D5470" t="str">
            <v>60" STEEL PIPE ENCASEMENT, OPEN CUT, AS PER PLAN</v>
          </cell>
          <cell r="F5470">
            <v>0</v>
          </cell>
          <cell r="G5470">
            <v>0</v>
          </cell>
        </row>
        <row r="5471">
          <cell r="A5471" t="str">
            <v>638E07000</v>
          </cell>
          <cell r="B5471">
            <v>0</v>
          </cell>
          <cell r="C5471" t="str">
            <v>FT</v>
          </cell>
          <cell r="D5471" t="str">
            <v>10" STEEL PIPE ENCASEMENT, BORED OR JACKED</v>
          </cell>
          <cell r="F5471">
            <v>0</v>
          </cell>
          <cell r="G5471">
            <v>0</v>
          </cell>
        </row>
        <row r="5472">
          <cell r="A5472" t="str">
            <v>638E07001</v>
          </cell>
          <cell r="B5472">
            <v>0</v>
          </cell>
          <cell r="C5472" t="str">
            <v>FT</v>
          </cell>
          <cell r="D5472" t="str">
            <v>10" STEEL PIPE ENCASEMENT, BORED OR JACKED, AS PER PLAN</v>
          </cell>
          <cell r="F5472">
            <v>0</v>
          </cell>
          <cell r="G5472">
            <v>0</v>
          </cell>
        </row>
        <row r="5473">
          <cell r="A5473" t="str">
            <v>638E07100</v>
          </cell>
          <cell r="B5473">
            <v>0</v>
          </cell>
          <cell r="C5473" t="str">
            <v>FT</v>
          </cell>
          <cell r="D5473" t="str">
            <v>12" STEEL PIPE ENCASEMENT, BORED OR JACKED</v>
          </cell>
          <cell r="F5473">
            <v>0</v>
          </cell>
          <cell r="G5473">
            <v>0</v>
          </cell>
        </row>
        <row r="5474">
          <cell r="A5474" t="str">
            <v>638E07101</v>
          </cell>
          <cell r="B5474">
            <v>0</v>
          </cell>
          <cell r="C5474" t="str">
            <v>FT</v>
          </cell>
          <cell r="D5474" t="str">
            <v>12" STEEL PIPE ENCASEMENT, BORED OR JACKED, AS PER PLAN</v>
          </cell>
          <cell r="F5474">
            <v>0</v>
          </cell>
          <cell r="G5474">
            <v>0</v>
          </cell>
        </row>
        <row r="5475">
          <cell r="A5475" t="str">
            <v>638E07200</v>
          </cell>
          <cell r="B5475">
            <v>0</v>
          </cell>
          <cell r="C5475" t="str">
            <v>FT</v>
          </cell>
          <cell r="D5475" t="str">
            <v>14" STEEL PIPE ENCASEMENT, BORED OR JACKED</v>
          </cell>
          <cell r="F5475">
            <v>0</v>
          </cell>
          <cell r="G5475">
            <v>0</v>
          </cell>
        </row>
        <row r="5476">
          <cell r="A5476" t="str">
            <v>638E07201</v>
          </cell>
          <cell r="B5476">
            <v>0</v>
          </cell>
          <cell r="C5476" t="str">
            <v>FT</v>
          </cell>
          <cell r="D5476" t="str">
            <v>14" STEEL PIPE ENCASEMENT, BORED OR JACKED, AS PER PLAN</v>
          </cell>
          <cell r="F5476">
            <v>0</v>
          </cell>
          <cell r="G5476">
            <v>0</v>
          </cell>
        </row>
        <row r="5477">
          <cell r="A5477" t="str">
            <v>638E07300</v>
          </cell>
          <cell r="B5477">
            <v>0</v>
          </cell>
          <cell r="C5477" t="str">
            <v>FT</v>
          </cell>
          <cell r="D5477" t="str">
            <v>16" STEEL PIPE ENCASEMENT, BORED OR JACKED</v>
          </cell>
          <cell r="F5477">
            <v>0</v>
          </cell>
          <cell r="G5477">
            <v>0</v>
          </cell>
        </row>
        <row r="5478">
          <cell r="A5478" t="str">
            <v>638E07301</v>
          </cell>
          <cell r="B5478">
            <v>0</v>
          </cell>
          <cell r="C5478" t="str">
            <v>FT</v>
          </cell>
          <cell r="D5478" t="str">
            <v>16" STEEL PIPE ENCASEMENT, BORED OR JACKED, AS PER PLAN</v>
          </cell>
          <cell r="F5478">
            <v>0</v>
          </cell>
          <cell r="G5478">
            <v>0</v>
          </cell>
        </row>
        <row r="5479">
          <cell r="A5479" t="str">
            <v>638E07302</v>
          </cell>
          <cell r="B5479">
            <v>0</v>
          </cell>
          <cell r="C5479" t="str">
            <v>FT</v>
          </cell>
          <cell r="D5479" t="str">
            <v>18" STEEL PIPE ENCASEMENT, BORED OR JACKED</v>
          </cell>
          <cell r="F5479">
            <v>0</v>
          </cell>
          <cell r="G5479">
            <v>0</v>
          </cell>
        </row>
        <row r="5480">
          <cell r="A5480" t="str">
            <v>638E07303</v>
          </cell>
          <cell r="B5480">
            <v>0</v>
          </cell>
          <cell r="C5480" t="str">
            <v>FT</v>
          </cell>
          <cell r="D5480" t="str">
            <v>18" STEEL PIPE ENCASEMENT, BORED OR JACKED, AS PER PLAN</v>
          </cell>
          <cell r="F5480">
            <v>0</v>
          </cell>
          <cell r="G5480">
            <v>0</v>
          </cell>
        </row>
        <row r="5481">
          <cell r="A5481" t="str">
            <v>638E07304</v>
          </cell>
          <cell r="B5481">
            <v>0</v>
          </cell>
          <cell r="C5481" t="str">
            <v>FT</v>
          </cell>
          <cell r="D5481" t="str">
            <v>20" STEEL PIPE ENCASEMENT, BORED OR JACKED</v>
          </cell>
          <cell r="F5481">
            <v>0</v>
          </cell>
          <cell r="G5481">
            <v>0</v>
          </cell>
        </row>
        <row r="5482">
          <cell r="A5482" t="str">
            <v>638E07305</v>
          </cell>
          <cell r="B5482">
            <v>0</v>
          </cell>
          <cell r="C5482" t="str">
            <v>FT</v>
          </cell>
          <cell r="D5482" t="str">
            <v>20" STEEL PIPE ENCASEMENT, BORED OR JACKED, AS PER PLAN</v>
          </cell>
          <cell r="F5482">
            <v>0</v>
          </cell>
          <cell r="G5482">
            <v>0</v>
          </cell>
        </row>
        <row r="5483">
          <cell r="A5483" t="str">
            <v>638E07306</v>
          </cell>
          <cell r="B5483">
            <v>0</v>
          </cell>
          <cell r="C5483" t="str">
            <v>FT</v>
          </cell>
          <cell r="D5483" t="str">
            <v>22" STEEL PIPE ENCASEMENT, BORED OR JACKED</v>
          </cell>
          <cell r="F5483">
            <v>0</v>
          </cell>
          <cell r="G5483">
            <v>0</v>
          </cell>
        </row>
        <row r="5484">
          <cell r="A5484" t="str">
            <v>638E07307</v>
          </cell>
          <cell r="B5484">
            <v>0</v>
          </cell>
          <cell r="C5484" t="str">
            <v>FT</v>
          </cell>
          <cell r="D5484" t="str">
            <v>22" STEEL PIPE ENCASEMENT, BORED OR JACKED, AS PER PLAN</v>
          </cell>
          <cell r="F5484">
            <v>0</v>
          </cell>
          <cell r="G5484">
            <v>0</v>
          </cell>
        </row>
        <row r="5485">
          <cell r="A5485" t="str">
            <v>638E07310</v>
          </cell>
          <cell r="B5485">
            <v>0</v>
          </cell>
          <cell r="C5485" t="str">
            <v>FT</v>
          </cell>
          <cell r="D5485" t="str">
            <v>24" STEEL PIPE ENCASEMENT, BORED OR JACKED</v>
          </cell>
          <cell r="F5485">
            <v>0</v>
          </cell>
          <cell r="G5485">
            <v>0</v>
          </cell>
        </row>
        <row r="5486">
          <cell r="A5486" t="str">
            <v>638E07311</v>
          </cell>
          <cell r="B5486">
            <v>0</v>
          </cell>
          <cell r="C5486" t="str">
            <v>FT</v>
          </cell>
          <cell r="D5486" t="str">
            <v>24" STEEL PIPE ENCASEMENT, BORED OR JACKED, AS PER PLAN</v>
          </cell>
          <cell r="F5486">
            <v>0</v>
          </cell>
          <cell r="G5486">
            <v>0</v>
          </cell>
        </row>
        <row r="5487">
          <cell r="A5487" t="str">
            <v>638E07314</v>
          </cell>
          <cell r="B5487">
            <v>0</v>
          </cell>
          <cell r="C5487" t="str">
            <v>FT</v>
          </cell>
          <cell r="D5487" t="str">
            <v>30" STEEL PIPE ENCASEMENT, BORED OR JACKED</v>
          </cell>
          <cell r="F5487">
            <v>0</v>
          </cell>
          <cell r="G5487">
            <v>0</v>
          </cell>
        </row>
        <row r="5488">
          <cell r="A5488" t="str">
            <v>638E07315</v>
          </cell>
          <cell r="B5488">
            <v>0</v>
          </cell>
          <cell r="C5488" t="str">
            <v>FT</v>
          </cell>
          <cell r="D5488" t="str">
            <v>30" STEEL PIPE ENCASEMENT, BORED OR JACKED, AS PER PLAN</v>
          </cell>
          <cell r="F5488">
            <v>0</v>
          </cell>
          <cell r="G5488">
            <v>0</v>
          </cell>
        </row>
        <row r="5489">
          <cell r="A5489" t="str">
            <v>638E07316</v>
          </cell>
          <cell r="B5489">
            <v>0</v>
          </cell>
          <cell r="C5489" t="str">
            <v>FT</v>
          </cell>
          <cell r="D5489" t="str">
            <v>36" STEEL PIPE ENCASEMENT, BORED OR JACKED</v>
          </cell>
          <cell r="F5489">
            <v>0</v>
          </cell>
          <cell r="G5489">
            <v>0</v>
          </cell>
        </row>
        <row r="5490">
          <cell r="A5490" t="str">
            <v>638E07317</v>
          </cell>
          <cell r="B5490">
            <v>0</v>
          </cell>
          <cell r="C5490" t="str">
            <v>FT</v>
          </cell>
          <cell r="D5490" t="str">
            <v>36" STEEL PIPE ENCASEMENT, BORED OR JACKED, AS PER PLAN</v>
          </cell>
          <cell r="F5490">
            <v>0</v>
          </cell>
          <cell r="G5490">
            <v>0</v>
          </cell>
        </row>
        <row r="5491">
          <cell r="A5491" t="str">
            <v>638E07318</v>
          </cell>
          <cell r="B5491">
            <v>0</v>
          </cell>
          <cell r="C5491" t="str">
            <v>FT</v>
          </cell>
          <cell r="D5491" t="str">
            <v>40" STEEL PIPE ENCASEMENT, BORED OR JACKED</v>
          </cell>
          <cell r="F5491">
            <v>0</v>
          </cell>
          <cell r="G5491">
            <v>0</v>
          </cell>
        </row>
        <row r="5492">
          <cell r="A5492" t="str">
            <v>638E07320</v>
          </cell>
          <cell r="B5492">
            <v>0</v>
          </cell>
          <cell r="C5492" t="str">
            <v>FT</v>
          </cell>
          <cell r="D5492" t="str">
            <v>48" STEEL PIPE ENCASEMENT, BORED OR JACKED</v>
          </cell>
          <cell r="F5492">
            <v>0</v>
          </cell>
          <cell r="G5492">
            <v>0</v>
          </cell>
        </row>
        <row r="5493">
          <cell r="A5493" t="str">
            <v>638E07321</v>
          </cell>
          <cell r="B5493">
            <v>0</v>
          </cell>
          <cell r="C5493" t="str">
            <v>FT</v>
          </cell>
          <cell r="D5493" t="str">
            <v>48" STEEL PIPE ENCASEMENT, BORED OR JACKED, AS PER PLAN</v>
          </cell>
          <cell r="F5493">
            <v>0</v>
          </cell>
          <cell r="G5493">
            <v>0</v>
          </cell>
        </row>
        <row r="5494">
          <cell r="A5494" t="str">
            <v>638E07330</v>
          </cell>
          <cell r="B5494">
            <v>0</v>
          </cell>
          <cell r="C5494" t="str">
            <v>FT</v>
          </cell>
          <cell r="D5494" t="str">
            <v>54" STEEL PIPE ENCASEMENT, BORED OR JACKED</v>
          </cell>
          <cell r="F5494">
            <v>0</v>
          </cell>
          <cell r="G5494">
            <v>0</v>
          </cell>
        </row>
        <row r="5495">
          <cell r="A5495" t="str">
            <v>638E07334</v>
          </cell>
          <cell r="B5495">
            <v>0</v>
          </cell>
          <cell r="C5495" t="str">
            <v>FT</v>
          </cell>
          <cell r="D5495" t="str">
            <v>60" STEEL PIPE ENCASEMENT, BORED OR JACKED</v>
          </cell>
          <cell r="F5495">
            <v>0</v>
          </cell>
          <cell r="G5495">
            <v>0</v>
          </cell>
        </row>
        <row r="5496">
          <cell r="A5496" t="str">
            <v>638E07470</v>
          </cell>
          <cell r="B5496">
            <v>0</v>
          </cell>
          <cell r="C5496" t="str">
            <v>EACH</v>
          </cell>
          <cell r="D5496" t="str">
            <v>4" GATE VALVE</v>
          </cell>
          <cell r="F5496">
            <v>0</v>
          </cell>
          <cell r="G5496">
            <v>0</v>
          </cell>
        </row>
        <row r="5497">
          <cell r="A5497" t="str">
            <v>638E07480</v>
          </cell>
          <cell r="B5497">
            <v>0</v>
          </cell>
          <cell r="C5497" t="str">
            <v>EACH</v>
          </cell>
          <cell r="D5497" t="str">
            <v>6" GATE VALVE</v>
          </cell>
          <cell r="F5497">
            <v>0</v>
          </cell>
          <cell r="G5497">
            <v>0</v>
          </cell>
        </row>
        <row r="5498">
          <cell r="A5498" t="str">
            <v>638E07481</v>
          </cell>
          <cell r="B5498">
            <v>0</v>
          </cell>
          <cell r="C5498" t="str">
            <v>EACH</v>
          </cell>
          <cell r="D5498" t="str">
            <v>6" GATE VALVE, AS PER PLAN</v>
          </cell>
          <cell r="F5498">
            <v>0</v>
          </cell>
          <cell r="G5498">
            <v>0</v>
          </cell>
        </row>
        <row r="5499">
          <cell r="A5499" t="str">
            <v>638E07490</v>
          </cell>
          <cell r="B5499">
            <v>0</v>
          </cell>
          <cell r="C5499" t="str">
            <v>EACH</v>
          </cell>
          <cell r="D5499" t="str">
            <v>8" GATE VALVE</v>
          </cell>
          <cell r="F5499">
            <v>0</v>
          </cell>
          <cell r="G5499">
            <v>0</v>
          </cell>
        </row>
        <row r="5500">
          <cell r="A5500" t="str">
            <v>638E07491</v>
          </cell>
          <cell r="B5500">
            <v>0</v>
          </cell>
          <cell r="C5500" t="str">
            <v>EACH</v>
          </cell>
          <cell r="D5500" t="str">
            <v>8" GATE VALVE, AS PER PLAN</v>
          </cell>
          <cell r="F5500">
            <v>0</v>
          </cell>
          <cell r="G5500">
            <v>0</v>
          </cell>
        </row>
        <row r="5501">
          <cell r="A5501" t="str">
            <v>638E07500</v>
          </cell>
          <cell r="B5501">
            <v>0</v>
          </cell>
          <cell r="C5501" t="str">
            <v>EACH</v>
          </cell>
          <cell r="D5501" t="str">
            <v>12" GATE VALVE</v>
          </cell>
          <cell r="F5501">
            <v>0</v>
          </cell>
          <cell r="G5501">
            <v>0</v>
          </cell>
        </row>
        <row r="5502">
          <cell r="A5502" t="str">
            <v>638E07501</v>
          </cell>
          <cell r="B5502">
            <v>0</v>
          </cell>
          <cell r="C5502" t="str">
            <v>EACH</v>
          </cell>
          <cell r="D5502" t="str">
            <v>12" GATE VALVE, AS PER PLAN</v>
          </cell>
          <cell r="F5502">
            <v>0</v>
          </cell>
          <cell r="G5502">
            <v>0</v>
          </cell>
        </row>
        <row r="5503">
          <cell r="A5503" t="str">
            <v>638E07608</v>
          </cell>
          <cell r="B5503">
            <v>0</v>
          </cell>
          <cell r="C5503" t="str">
            <v>EACH</v>
          </cell>
          <cell r="D5503" t="str">
            <v>VALVE BOX</v>
          </cell>
          <cell r="F5503">
            <v>0</v>
          </cell>
          <cell r="G5503">
            <v>0</v>
          </cell>
        </row>
        <row r="5504">
          <cell r="A5504" t="str">
            <v>638E07609</v>
          </cell>
          <cell r="B5504">
            <v>0</v>
          </cell>
          <cell r="C5504" t="str">
            <v>EACH</v>
          </cell>
          <cell r="D5504" t="str">
            <v>VALVE BOX, AS PER PLAN</v>
          </cell>
          <cell r="F5504">
            <v>0</v>
          </cell>
          <cell r="G5504">
            <v>0</v>
          </cell>
        </row>
        <row r="5505">
          <cell r="A5505" t="str">
            <v>638E07690</v>
          </cell>
          <cell r="B5505">
            <v>0</v>
          </cell>
          <cell r="C5505" t="str">
            <v>EACH</v>
          </cell>
          <cell r="D5505" t="str">
            <v>2" GATE VALVE AND VALVE BOX</v>
          </cell>
          <cell r="F5505">
            <v>0</v>
          </cell>
          <cell r="G5505">
            <v>0</v>
          </cell>
        </row>
        <row r="5506">
          <cell r="A5506" t="str">
            <v>638E07691</v>
          </cell>
          <cell r="B5506">
            <v>0</v>
          </cell>
          <cell r="C5506" t="str">
            <v>EACH</v>
          </cell>
          <cell r="D5506" t="str">
            <v>2" GATE VALVE AND VALVE BOX, AS PER PLAN</v>
          </cell>
          <cell r="F5506">
            <v>0</v>
          </cell>
          <cell r="G5506">
            <v>0</v>
          </cell>
        </row>
        <row r="5507">
          <cell r="A5507" t="str">
            <v>638E07700</v>
          </cell>
          <cell r="B5507">
            <v>0</v>
          </cell>
          <cell r="C5507" t="str">
            <v>EACH</v>
          </cell>
          <cell r="D5507" t="str">
            <v>4" GATE VALVE AND VALVE BOX</v>
          </cell>
          <cell r="F5507">
            <v>0</v>
          </cell>
          <cell r="G5507">
            <v>0</v>
          </cell>
        </row>
        <row r="5508">
          <cell r="A5508" t="str">
            <v>638E07701</v>
          </cell>
          <cell r="B5508">
            <v>0</v>
          </cell>
          <cell r="C5508" t="str">
            <v>EACH</v>
          </cell>
          <cell r="D5508" t="str">
            <v>4" GATE VALVE AND VALVE BOX, AS PER PLAN</v>
          </cell>
          <cell r="F5508">
            <v>0</v>
          </cell>
          <cell r="G5508">
            <v>0</v>
          </cell>
        </row>
        <row r="5509">
          <cell r="A5509" t="str">
            <v>638E07800</v>
          </cell>
          <cell r="B5509">
            <v>0</v>
          </cell>
          <cell r="C5509" t="str">
            <v>EACH</v>
          </cell>
          <cell r="D5509" t="str">
            <v>6" GATE VALVE AND VALVE BOX</v>
          </cell>
          <cell r="F5509">
            <v>0</v>
          </cell>
          <cell r="G5509">
            <v>0</v>
          </cell>
        </row>
        <row r="5510">
          <cell r="A5510" t="str">
            <v>638E07801</v>
          </cell>
          <cell r="B5510">
            <v>0</v>
          </cell>
          <cell r="C5510" t="str">
            <v>EACH</v>
          </cell>
          <cell r="D5510" t="str">
            <v>6" GATE VALVE AND VALVE BOX, AS PER PLAN</v>
          </cell>
          <cell r="F5510">
            <v>0</v>
          </cell>
          <cell r="G5510">
            <v>0</v>
          </cell>
        </row>
        <row r="5511">
          <cell r="A5511" t="str">
            <v>638E07900</v>
          </cell>
          <cell r="B5511">
            <v>0</v>
          </cell>
          <cell r="C5511" t="str">
            <v>EACH</v>
          </cell>
          <cell r="D5511" t="str">
            <v>8" GATE VALVE AND VALVE BOX</v>
          </cell>
          <cell r="F5511">
            <v>0</v>
          </cell>
          <cell r="G5511">
            <v>0</v>
          </cell>
        </row>
        <row r="5512">
          <cell r="A5512" t="str">
            <v>638E07901</v>
          </cell>
          <cell r="B5512">
            <v>0</v>
          </cell>
          <cell r="C5512" t="str">
            <v>EACH</v>
          </cell>
          <cell r="D5512" t="str">
            <v>8" GATE VALVE AND VALVE BOX, AS PER PLAN</v>
          </cell>
          <cell r="F5512">
            <v>0</v>
          </cell>
          <cell r="G5512">
            <v>0</v>
          </cell>
        </row>
        <row r="5513">
          <cell r="A5513" t="str">
            <v>638E08000</v>
          </cell>
          <cell r="B5513">
            <v>0</v>
          </cell>
          <cell r="C5513" t="str">
            <v>EACH</v>
          </cell>
          <cell r="D5513" t="str">
            <v>10" GATE VALVE AND VALVE BOX</v>
          </cell>
          <cell r="F5513">
            <v>0</v>
          </cell>
          <cell r="G5513">
            <v>0</v>
          </cell>
        </row>
        <row r="5514">
          <cell r="A5514" t="str">
            <v>638E08001</v>
          </cell>
          <cell r="B5514">
            <v>0</v>
          </cell>
          <cell r="C5514" t="str">
            <v>EACH</v>
          </cell>
          <cell r="D5514" t="str">
            <v>10" GATE VALVE AND VALVE BOX, AS PER PLAN</v>
          </cell>
          <cell r="F5514">
            <v>0</v>
          </cell>
          <cell r="G5514">
            <v>0</v>
          </cell>
        </row>
        <row r="5515">
          <cell r="A5515" t="str">
            <v>638E08005</v>
          </cell>
          <cell r="B5515">
            <v>0</v>
          </cell>
          <cell r="C5515" t="str">
            <v>EACH</v>
          </cell>
          <cell r="D5515" t="str">
            <v>14" GATE VALVE AND VALVE BOX, AS PER PLAN</v>
          </cell>
          <cell r="F5515">
            <v>0</v>
          </cell>
          <cell r="G5515">
            <v>0</v>
          </cell>
        </row>
        <row r="5516">
          <cell r="A5516" t="str">
            <v>638E08100</v>
          </cell>
          <cell r="B5516">
            <v>0</v>
          </cell>
          <cell r="C5516" t="str">
            <v>EACH</v>
          </cell>
          <cell r="D5516" t="str">
            <v>12" GATE VALVE AND VALVE BOX</v>
          </cell>
          <cell r="F5516">
            <v>0</v>
          </cell>
          <cell r="G5516">
            <v>0</v>
          </cell>
        </row>
        <row r="5517">
          <cell r="A5517" t="str">
            <v>638E08101</v>
          </cell>
          <cell r="B5517">
            <v>0</v>
          </cell>
          <cell r="C5517" t="str">
            <v>EACH</v>
          </cell>
          <cell r="D5517" t="str">
            <v>12" GATE VALVE AND VALVE BOX, AS PER PLAN</v>
          </cell>
          <cell r="F5517">
            <v>0</v>
          </cell>
          <cell r="G5517">
            <v>0</v>
          </cell>
        </row>
        <row r="5518">
          <cell r="A5518" t="str">
            <v>638E08102</v>
          </cell>
          <cell r="B5518">
            <v>0</v>
          </cell>
          <cell r="C5518" t="str">
            <v>EACH</v>
          </cell>
          <cell r="D5518" t="str">
            <v>16" GATE VALVE AND VALVE BOX</v>
          </cell>
          <cell r="F5518">
            <v>0</v>
          </cell>
          <cell r="G5518">
            <v>0</v>
          </cell>
        </row>
        <row r="5519">
          <cell r="A5519" t="str">
            <v>638E08103</v>
          </cell>
          <cell r="B5519">
            <v>0</v>
          </cell>
          <cell r="C5519" t="str">
            <v>EACH</v>
          </cell>
          <cell r="D5519" t="str">
            <v>16" GATE VALVE AND VALVE BOX, AS PER PLAN</v>
          </cell>
          <cell r="F5519">
            <v>0</v>
          </cell>
          <cell r="G5519">
            <v>0</v>
          </cell>
        </row>
        <row r="5520">
          <cell r="A5520" t="str">
            <v>638E08104</v>
          </cell>
          <cell r="B5520">
            <v>0</v>
          </cell>
          <cell r="C5520" t="str">
            <v>EACH</v>
          </cell>
          <cell r="D5520" t="str">
            <v>18" GATE VALVE AND VALVE BOX</v>
          </cell>
          <cell r="F5520">
            <v>0</v>
          </cell>
          <cell r="G5520">
            <v>0</v>
          </cell>
        </row>
        <row r="5521">
          <cell r="A5521" t="str">
            <v>638E08105</v>
          </cell>
          <cell r="B5521">
            <v>0</v>
          </cell>
          <cell r="C5521" t="str">
            <v>EACH</v>
          </cell>
          <cell r="D5521" t="str">
            <v>18" GATE VALVE AND VALVE BOX, AS PER PLAN</v>
          </cell>
          <cell r="F5521">
            <v>0</v>
          </cell>
          <cell r="G5521">
            <v>0</v>
          </cell>
        </row>
        <row r="5522">
          <cell r="A5522" t="str">
            <v>638E08106</v>
          </cell>
          <cell r="B5522">
            <v>0</v>
          </cell>
          <cell r="C5522" t="str">
            <v>EACH</v>
          </cell>
          <cell r="D5522" t="str">
            <v>20" GATE VALVE AND VALVE BOX</v>
          </cell>
          <cell r="F5522">
            <v>0</v>
          </cell>
          <cell r="G5522">
            <v>0</v>
          </cell>
        </row>
        <row r="5523">
          <cell r="A5523" t="str">
            <v>638E08107</v>
          </cell>
          <cell r="B5523">
            <v>0</v>
          </cell>
          <cell r="C5523" t="str">
            <v>EACH</v>
          </cell>
          <cell r="D5523" t="str">
            <v>20" GATE VALVE AND VALVE BOX, AS PER PLAN</v>
          </cell>
          <cell r="F5523">
            <v>0</v>
          </cell>
          <cell r="G5523">
            <v>0</v>
          </cell>
        </row>
        <row r="5524">
          <cell r="A5524" t="str">
            <v>638E08108</v>
          </cell>
          <cell r="B5524">
            <v>0</v>
          </cell>
          <cell r="C5524" t="str">
            <v>EACH</v>
          </cell>
          <cell r="D5524" t="str">
            <v>24" GATE VALVE, VALVE AND VALVE BOX</v>
          </cell>
          <cell r="F5524">
            <v>0</v>
          </cell>
          <cell r="G5524">
            <v>0</v>
          </cell>
        </row>
        <row r="5525">
          <cell r="A5525" t="str">
            <v>638E08109</v>
          </cell>
          <cell r="B5525">
            <v>0</v>
          </cell>
          <cell r="C5525" t="str">
            <v>EACH</v>
          </cell>
          <cell r="D5525" t="str">
            <v>24" GATE VALVE, VALVE AND VALVE BOX, AS PER PLAN</v>
          </cell>
          <cell r="F5525">
            <v>0</v>
          </cell>
          <cell r="G5525">
            <v>0</v>
          </cell>
        </row>
        <row r="5526">
          <cell r="A5526" t="str">
            <v>638E08110</v>
          </cell>
          <cell r="B5526">
            <v>0</v>
          </cell>
          <cell r="C5526" t="str">
            <v>EACH</v>
          </cell>
          <cell r="D5526" t="str">
            <v>36" GATE VALVE AND VALVE BOX</v>
          </cell>
          <cell r="F5526">
            <v>0</v>
          </cell>
          <cell r="G5526">
            <v>0</v>
          </cell>
        </row>
        <row r="5527">
          <cell r="A5527" t="str">
            <v>638E08120</v>
          </cell>
          <cell r="B5527">
            <v>0</v>
          </cell>
          <cell r="C5527" t="str">
            <v>EACH</v>
          </cell>
          <cell r="D5527" t="str">
            <v>14" GATE VALVE AND VALVE BOX</v>
          </cell>
          <cell r="F5527">
            <v>0</v>
          </cell>
          <cell r="G5527">
            <v>0</v>
          </cell>
        </row>
        <row r="5528">
          <cell r="A5528" t="str">
            <v>638E08194</v>
          </cell>
          <cell r="B5528">
            <v>0</v>
          </cell>
          <cell r="C5528" t="str">
            <v>EACH</v>
          </cell>
          <cell r="D5528" t="str">
            <v>12" BUTTERFLY VALVE AND VALVE BOX</v>
          </cell>
          <cell r="F5528">
            <v>0</v>
          </cell>
          <cell r="G5528">
            <v>0</v>
          </cell>
        </row>
        <row r="5529">
          <cell r="A5529" t="str">
            <v>638E08195</v>
          </cell>
          <cell r="B5529">
            <v>0</v>
          </cell>
          <cell r="C5529" t="str">
            <v>EACH</v>
          </cell>
          <cell r="D5529" t="str">
            <v>12" BUTTERFLY VALVE AND VALVE BOX, AS PER PLAN</v>
          </cell>
          <cell r="F5529">
            <v>0</v>
          </cell>
          <cell r="G5529">
            <v>0</v>
          </cell>
        </row>
        <row r="5530">
          <cell r="A5530" t="str">
            <v>638E08200</v>
          </cell>
          <cell r="B5530">
            <v>0</v>
          </cell>
          <cell r="C5530" t="str">
            <v>EACH</v>
          </cell>
          <cell r="D5530" t="str">
            <v>16" BUTTERFLY VALVE AND VALVE BOX</v>
          </cell>
          <cell r="F5530">
            <v>0</v>
          </cell>
          <cell r="G5530">
            <v>0</v>
          </cell>
        </row>
        <row r="5531">
          <cell r="A5531" t="str">
            <v>638E08201</v>
          </cell>
          <cell r="B5531">
            <v>0</v>
          </cell>
          <cell r="C5531" t="str">
            <v>EACH</v>
          </cell>
          <cell r="D5531" t="str">
            <v>16" BUTTERFLY VALVE AND VALVE BOX, PER PLAN</v>
          </cell>
          <cell r="F5531">
            <v>0</v>
          </cell>
          <cell r="G5531">
            <v>0</v>
          </cell>
        </row>
        <row r="5532">
          <cell r="A5532" t="str">
            <v>638E08206</v>
          </cell>
          <cell r="B5532">
            <v>0</v>
          </cell>
          <cell r="C5532" t="str">
            <v>EACH</v>
          </cell>
          <cell r="D5532" t="str">
            <v>20" BUTTERFLY VALVE AND VALVE BOX</v>
          </cell>
          <cell r="F5532">
            <v>0</v>
          </cell>
          <cell r="G5532">
            <v>0</v>
          </cell>
        </row>
        <row r="5533">
          <cell r="A5533" t="str">
            <v>638E08300</v>
          </cell>
          <cell r="B5533">
            <v>0</v>
          </cell>
          <cell r="C5533" t="str">
            <v>EACH</v>
          </cell>
          <cell r="D5533" t="str">
            <v>4" INSERTING VALVE AND VALVE BOX</v>
          </cell>
          <cell r="F5533">
            <v>0</v>
          </cell>
          <cell r="G5533">
            <v>0</v>
          </cell>
        </row>
        <row r="5534">
          <cell r="A5534" t="str">
            <v>638E08400</v>
          </cell>
          <cell r="B5534">
            <v>0</v>
          </cell>
          <cell r="C5534" t="str">
            <v>EACH</v>
          </cell>
          <cell r="D5534" t="str">
            <v>6" INSERTING VALVE AND VALVE BOX</v>
          </cell>
          <cell r="F5534">
            <v>0</v>
          </cell>
          <cell r="G5534">
            <v>0</v>
          </cell>
        </row>
        <row r="5535">
          <cell r="A5535" t="str">
            <v>638E08500</v>
          </cell>
          <cell r="B5535">
            <v>0</v>
          </cell>
          <cell r="C5535" t="str">
            <v>EACH</v>
          </cell>
          <cell r="D5535" t="str">
            <v>8" INSERTING VALVE AND VALVE BOX</v>
          </cell>
          <cell r="F5535">
            <v>0</v>
          </cell>
          <cell r="G5535">
            <v>0</v>
          </cell>
        </row>
        <row r="5536">
          <cell r="A5536" t="str">
            <v>638E08501</v>
          </cell>
          <cell r="B5536">
            <v>0</v>
          </cell>
          <cell r="C5536" t="str">
            <v>EACH</v>
          </cell>
          <cell r="D5536" t="str">
            <v>8" INSERTING VALVE AND VALVE BOX, AS PER PLAN</v>
          </cell>
          <cell r="F5536">
            <v>0</v>
          </cell>
          <cell r="G5536">
            <v>0</v>
          </cell>
        </row>
        <row r="5537">
          <cell r="A5537" t="str">
            <v>638E08600</v>
          </cell>
          <cell r="B5537">
            <v>0</v>
          </cell>
          <cell r="C5537" t="str">
            <v>EACH</v>
          </cell>
          <cell r="D5537" t="str">
            <v>10" INSERTING VALVE AND VALVE BOX</v>
          </cell>
          <cell r="F5537">
            <v>0</v>
          </cell>
          <cell r="G5537">
            <v>0</v>
          </cell>
        </row>
        <row r="5538">
          <cell r="A5538" t="str">
            <v>638E08601</v>
          </cell>
          <cell r="B5538">
            <v>0</v>
          </cell>
          <cell r="C5538" t="str">
            <v>EACH</v>
          </cell>
          <cell r="D5538" t="str">
            <v>10" INSERTING VALVE AND VALVE BOX, AS PER PLAN</v>
          </cell>
          <cell r="F5538">
            <v>0</v>
          </cell>
          <cell r="G5538">
            <v>0</v>
          </cell>
        </row>
        <row r="5539">
          <cell r="A5539" t="str">
            <v>638E08620</v>
          </cell>
          <cell r="B5539">
            <v>0</v>
          </cell>
          <cell r="C5539" t="str">
            <v>EACH</v>
          </cell>
          <cell r="D5539" t="str">
            <v>12" INSERTING VALVE AND VALVE BOX</v>
          </cell>
          <cell r="F5539">
            <v>0</v>
          </cell>
          <cell r="G5539">
            <v>0</v>
          </cell>
        </row>
        <row r="5540">
          <cell r="A5540" t="str">
            <v>638E08621</v>
          </cell>
          <cell r="B5540">
            <v>0</v>
          </cell>
          <cell r="C5540" t="str">
            <v>EACH</v>
          </cell>
          <cell r="D5540" t="str">
            <v>12" INSERTING VALVE AND VALVE BOX, AS PER PLAN</v>
          </cell>
          <cell r="F5540">
            <v>0</v>
          </cell>
          <cell r="G5540">
            <v>0</v>
          </cell>
        </row>
        <row r="5541">
          <cell r="A5541" t="str">
            <v>638E08650</v>
          </cell>
          <cell r="B5541">
            <v>0</v>
          </cell>
          <cell r="C5541" t="str">
            <v>EACH</v>
          </cell>
          <cell r="D5541" t="str">
            <v>16" INSERTING VALVE AND VALVE BOX</v>
          </cell>
          <cell r="F5541">
            <v>0</v>
          </cell>
          <cell r="G5541">
            <v>0</v>
          </cell>
        </row>
        <row r="5542">
          <cell r="A5542" t="str">
            <v>638E08660</v>
          </cell>
          <cell r="B5542">
            <v>0</v>
          </cell>
          <cell r="C5542" t="str">
            <v>EACH</v>
          </cell>
          <cell r="D5542" t="str">
            <v>18" INSERTING VALVE AND VALVE BOX</v>
          </cell>
          <cell r="F5542">
            <v>0</v>
          </cell>
          <cell r="G5542">
            <v>0</v>
          </cell>
        </row>
        <row r="5543">
          <cell r="A5543" t="str">
            <v>638E08700</v>
          </cell>
          <cell r="B5543">
            <v>0</v>
          </cell>
          <cell r="C5543" t="str">
            <v>EACH</v>
          </cell>
          <cell r="D5543" t="str">
            <v>20" INSERTING VALVE AND VALVE BOX</v>
          </cell>
          <cell r="F5543">
            <v>0</v>
          </cell>
          <cell r="G5543">
            <v>0</v>
          </cell>
        </row>
        <row r="5544">
          <cell r="A5544" t="str">
            <v>638E08702</v>
          </cell>
          <cell r="B5544">
            <v>0</v>
          </cell>
          <cell r="C5544" t="str">
            <v>EACH</v>
          </cell>
          <cell r="D5544" t="str">
            <v>4" CUTTING-IN SLEEVE</v>
          </cell>
          <cell r="F5544">
            <v>0</v>
          </cell>
          <cell r="G5544">
            <v>0</v>
          </cell>
        </row>
        <row r="5545">
          <cell r="A5545" t="str">
            <v>638E08704</v>
          </cell>
          <cell r="B5545">
            <v>0</v>
          </cell>
          <cell r="C5545" t="str">
            <v>EACH</v>
          </cell>
          <cell r="D5545" t="str">
            <v>6" CUTTING-IN SLEEVE</v>
          </cell>
          <cell r="F5545">
            <v>0</v>
          </cell>
          <cell r="G5545">
            <v>0</v>
          </cell>
        </row>
        <row r="5546">
          <cell r="A5546" t="str">
            <v>638E08706</v>
          </cell>
          <cell r="B5546">
            <v>0</v>
          </cell>
          <cell r="C5546" t="str">
            <v>EACH</v>
          </cell>
          <cell r="D5546" t="str">
            <v>8" CUTTING-IN SLEEVE</v>
          </cell>
          <cell r="F5546">
            <v>0</v>
          </cell>
          <cell r="G5546">
            <v>0</v>
          </cell>
        </row>
        <row r="5547">
          <cell r="A5547" t="str">
            <v>638E08707</v>
          </cell>
          <cell r="B5547">
            <v>0</v>
          </cell>
          <cell r="C5547" t="str">
            <v>EACH</v>
          </cell>
          <cell r="D5547" t="str">
            <v>8" CUTTING-IN SLEEVE, AS PER PLAN</v>
          </cell>
          <cell r="F5547">
            <v>0</v>
          </cell>
          <cell r="G5547">
            <v>0</v>
          </cell>
        </row>
        <row r="5548">
          <cell r="A5548" t="str">
            <v>638E08708</v>
          </cell>
          <cell r="B5548">
            <v>0</v>
          </cell>
          <cell r="C5548" t="str">
            <v>EACH</v>
          </cell>
          <cell r="D5548" t="str">
            <v>10" CUTTING-IN SLEEVE</v>
          </cell>
          <cell r="F5548">
            <v>0</v>
          </cell>
          <cell r="G5548">
            <v>0</v>
          </cell>
        </row>
        <row r="5549">
          <cell r="A5549" t="str">
            <v>638E08710</v>
          </cell>
          <cell r="B5549">
            <v>0</v>
          </cell>
          <cell r="C5549" t="str">
            <v>EACH</v>
          </cell>
          <cell r="D5549" t="str">
            <v>12" CUTTING-IN SLEEVE</v>
          </cell>
          <cell r="F5549">
            <v>0</v>
          </cell>
          <cell r="G5549">
            <v>0</v>
          </cell>
        </row>
        <row r="5550">
          <cell r="A5550" t="str">
            <v>638E08711</v>
          </cell>
          <cell r="B5550">
            <v>0</v>
          </cell>
          <cell r="C5550" t="str">
            <v>EACH</v>
          </cell>
          <cell r="D5550" t="str">
            <v>12" CUTTING-IN SLEEVE, AS PER PLAN</v>
          </cell>
          <cell r="F5550">
            <v>0</v>
          </cell>
          <cell r="G5550">
            <v>0</v>
          </cell>
        </row>
        <row r="5551">
          <cell r="A5551" t="str">
            <v>638E08712</v>
          </cell>
          <cell r="B5551">
            <v>0</v>
          </cell>
          <cell r="C5551" t="str">
            <v>EACH</v>
          </cell>
          <cell r="D5551" t="str">
            <v>16" CUTTING-IN SLEEVE</v>
          </cell>
          <cell r="F5551">
            <v>0</v>
          </cell>
          <cell r="G5551">
            <v>0</v>
          </cell>
        </row>
        <row r="5552">
          <cell r="A5552" t="str">
            <v>638E08720</v>
          </cell>
          <cell r="B5552">
            <v>0</v>
          </cell>
          <cell r="C5552" t="str">
            <v>EACH</v>
          </cell>
          <cell r="D5552" t="str">
            <v>24" CUTTING-IN SLEEVE</v>
          </cell>
          <cell r="F5552">
            <v>0</v>
          </cell>
          <cell r="G5552">
            <v>0</v>
          </cell>
        </row>
        <row r="5553">
          <cell r="A5553" t="str">
            <v>638E08790</v>
          </cell>
          <cell r="B5553">
            <v>0</v>
          </cell>
          <cell r="C5553" t="str">
            <v>EACH</v>
          </cell>
          <cell r="D5553" t="str">
            <v>2" CUTTING-IN SLEEVE, VALVE AND VALVE BOX</v>
          </cell>
          <cell r="F5553">
            <v>0</v>
          </cell>
          <cell r="G5553">
            <v>0</v>
          </cell>
        </row>
        <row r="5554">
          <cell r="A5554" t="str">
            <v>638E08800</v>
          </cell>
          <cell r="B5554">
            <v>0</v>
          </cell>
          <cell r="C5554" t="str">
            <v>EACH</v>
          </cell>
          <cell r="D5554" t="str">
            <v>4" CUTTING-IN SLEEVE, VALVE AND VALVE BOX</v>
          </cell>
          <cell r="F5554">
            <v>0</v>
          </cell>
          <cell r="G5554">
            <v>0</v>
          </cell>
        </row>
        <row r="5555">
          <cell r="A5555" t="str">
            <v>638E08801</v>
          </cell>
          <cell r="B5555">
            <v>0</v>
          </cell>
          <cell r="C5555" t="str">
            <v>EACH</v>
          </cell>
          <cell r="D5555" t="str">
            <v>4" CUTTING-IN SLEEVE, VALVE AND VALVE BOX, AS PER PLAN</v>
          </cell>
          <cell r="F5555">
            <v>0</v>
          </cell>
          <cell r="G5555">
            <v>0</v>
          </cell>
        </row>
        <row r="5556">
          <cell r="A5556" t="str">
            <v>638E08900</v>
          </cell>
          <cell r="B5556">
            <v>0</v>
          </cell>
          <cell r="C5556" t="str">
            <v>EACH</v>
          </cell>
          <cell r="D5556" t="str">
            <v>6" CUTTING-IN SLEEVE, VALVE AND VALVE BOX</v>
          </cell>
          <cell r="F5556">
            <v>0</v>
          </cell>
          <cell r="G5556">
            <v>0</v>
          </cell>
        </row>
        <row r="5557">
          <cell r="A5557" t="str">
            <v>638E08901</v>
          </cell>
          <cell r="B5557">
            <v>0</v>
          </cell>
          <cell r="C5557" t="str">
            <v>EACH</v>
          </cell>
          <cell r="D5557" t="str">
            <v>6" CUTTING-IN SLEEVE, VALVE AND VALVE BOX, AS PER PLAN</v>
          </cell>
          <cell r="F5557">
            <v>0</v>
          </cell>
          <cell r="G5557">
            <v>0</v>
          </cell>
        </row>
        <row r="5558">
          <cell r="A5558" t="str">
            <v>638E09000</v>
          </cell>
          <cell r="B5558">
            <v>0</v>
          </cell>
          <cell r="C5558" t="str">
            <v>EACH</v>
          </cell>
          <cell r="D5558" t="str">
            <v>8" CUTTING-IN SLEEVE, VALVE AND VALVE BOX</v>
          </cell>
          <cell r="F5558">
            <v>0</v>
          </cell>
          <cell r="G5558">
            <v>0</v>
          </cell>
        </row>
        <row r="5559">
          <cell r="A5559" t="str">
            <v>638E09001</v>
          </cell>
          <cell r="B5559">
            <v>0</v>
          </cell>
          <cell r="C5559" t="str">
            <v>EACH</v>
          </cell>
          <cell r="D5559" t="str">
            <v>8" CUTTING-IN SLEEVE, VALVE AND VALVE BOX, AS PER PLAN</v>
          </cell>
          <cell r="F5559">
            <v>0</v>
          </cell>
          <cell r="G5559">
            <v>0</v>
          </cell>
        </row>
        <row r="5560">
          <cell r="A5560" t="str">
            <v>638E09100</v>
          </cell>
          <cell r="B5560">
            <v>0</v>
          </cell>
          <cell r="C5560" t="str">
            <v>EACH</v>
          </cell>
          <cell r="D5560" t="str">
            <v>10" CUTTING-IN SLEEVE, VALVE AND VALVE BOX</v>
          </cell>
          <cell r="F5560">
            <v>0</v>
          </cell>
          <cell r="G5560">
            <v>0</v>
          </cell>
        </row>
        <row r="5561">
          <cell r="A5561" t="str">
            <v>638E09200</v>
          </cell>
          <cell r="B5561">
            <v>0</v>
          </cell>
          <cell r="C5561" t="str">
            <v>EACH</v>
          </cell>
          <cell r="D5561" t="str">
            <v>12" CUTTING-IN SLEEVE, VALVE AND VALVE BOX</v>
          </cell>
          <cell r="F5561">
            <v>0</v>
          </cell>
          <cell r="G5561">
            <v>0</v>
          </cell>
        </row>
        <row r="5562">
          <cell r="A5562" t="str">
            <v>638E09201</v>
          </cell>
          <cell r="B5562">
            <v>0</v>
          </cell>
          <cell r="C5562" t="str">
            <v>EACH</v>
          </cell>
          <cell r="D5562" t="str">
            <v>12" CUTTING-IN SLEEVE, VALVE AND VALVE BOX, AS PER PLAN</v>
          </cell>
          <cell r="F5562">
            <v>0</v>
          </cell>
          <cell r="G5562">
            <v>0</v>
          </cell>
        </row>
        <row r="5563">
          <cell r="A5563" t="str">
            <v>638E09208</v>
          </cell>
          <cell r="B5563">
            <v>0</v>
          </cell>
          <cell r="C5563" t="str">
            <v>EACH</v>
          </cell>
          <cell r="D5563" t="str">
            <v>16" CUTTING-IN SLEEVE, VALVE AND VALVE BOX</v>
          </cell>
          <cell r="F5563">
            <v>0</v>
          </cell>
          <cell r="G5563">
            <v>0</v>
          </cell>
        </row>
        <row r="5564">
          <cell r="A5564" t="str">
            <v>638E09212</v>
          </cell>
          <cell r="B5564">
            <v>0</v>
          </cell>
          <cell r="C5564" t="str">
            <v>EACH</v>
          </cell>
          <cell r="D5564" t="str">
            <v>20" CUTTING-IN SLEEVE, VALVE AND VALVE BOX</v>
          </cell>
          <cell r="F5564">
            <v>0</v>
          </cell>
          <cell r="G5564">
            <v>0</v>
          </cell>
        </row>
        <row r="5565">
          <cell r="A5565" t="str">
            <v>638E09290</v>
          </cell>
          <cell r="B5565">
            <v>0</v>
          </cell>
          <cell r="C5565" t="str">
            <v>EACH</v>
          </cell>
          <cell r="D5565" t="str">
            <v>4" X 4" TAPPING SLEEVE, VALVE AND VALVE BOX</v>
          </cell>
          <cell r="F5565">
            <v>0</v>
          </cell>
          <cell r="G5565">
            <v>0</v>
          </cell>
        </row>
        <row r="5566">
          <cell r="A5566" t="str">
            <v>638E09291</v>
          </cell>
          <cell r="B5566">
            <v>0</v>
          </cell>
          <cell r="C5566" t="str">
            <v>EACH</v>
          </cell>
          <cell r="D5566" t="str">
            <v>4" X 4" TAPPING SLEEVE, VALVE AND VALVE BOX, AS PER PLAN</v>
          </cell>
          <cell r="F5566">
            <v>0</v>
          </cell>
          <cell r="G5566">
            <v>0</v>
          </cell>
        </row>
        <row r="5567">
          <cell r="A5567" t="str">
            <v>638E09300</v>
          </cell>
          <cell r="B5567">
            <v>0</v>
          </cell>
          <cell r="C5567" t="str">
            <v>EACH</v>
          </cell>
          <cell r="D5567" t="str">
            <v>6" X 6" TAPPING SLEEVE, VALVE AND VALVE BOX</v>
          </cell>
          <cell r="F5567">
            <v>0</v>
          </cell>
          <cell r="G5567">
            <v>0</v>
          </cell>
        </row>
        <row r="5568">
          <cell r="A5568" t="str">
            <v>638E09301</v>
          </cell>
          <cell r="B5568">
            <v>0</v>
          </cell>
          <cell r="C5568" t="str">
            <v>EACH</v>
          </cell>
          <cell r="D5568" t="str">
            <v>6" X 6" TAPPING SLEEVE, VALVE AND VALVE BOX, AS PER PLAN</v>
          </cell>
          <cell r="F5568">
            <v>0</v>
          </cell>
          <cell r="G5568">
            <v>0</v>
          </cell>
        </row>
        <row r="5569">
          <cell r="A5569" t="str">
            <v>638E09390</v>
          </cell>
          <cell r="B5569">
            <v>0</v>
          </cell>
          <cell r="C5569" t="str">
            <v>EACH</v>
          </cell>
          <cell r="D5569" t="str">
            <v>8" X 6" TAPPING SLEEVE, VALVE AND VALVE BOX</v>
          </cell>
          <cell r="F5569">
            <v>0</v>
          </cell>
          <cell r="G5569">
            <v>0</v>
          </cell>
        </row>
        <row r="5570">
          <cell r="A5570" t="str">
            <v>638E09391</v>
          </cell>
          <cell r="B5570">
            <v>0</v>
          </cell>
          <cell r="C5570" t="str">
            <v>EACH</v>
          </cell>
          <cell r="D5570" t="str">
            <v>8" X 6" TAPPING SLEEVE, VALVE AND VALVE BOX, AS PER PLAN</v>
          </cell>
          <cell r="F5570">
            <v>0</v>
          </cell>
          <cell r="G5570">
            <v>0</v>
          </cell>
        </row>
        <row r="5571">
          <cell r="A5571" t="str">
            <v>638E09400</v>
          </cell>
          <cell r="B5571">
            <v>0</v>
          </cell>
          <cell r="C5571" t="str">
            <v>EACH</v>
          </cell>
          <cell r="D5571" t="str">
            <v>8" X 8" TAPPING SLEEVE, VALVE AND VALVE BOX</v>
          </cell>
          <cell r="F5571">
            <v>0</v>
          </cell>
          <cell r="G5571">
            <v>0</v>
          </cell>
        </row>
        <row r="5572">
          <cell r="A5572" t="str">
            <v>638E09401</v>
          </cell>
          <cell r="B5572">
            <v>0</v>
          </cell>
          <cell r="C5572" t="str">
            <v>EACH</v>
          </cell>
          <cell r="D5572" t="str">
            <v>8" X 8" TAPPING SLEEVE, VALVE AND VALVE BOX, AS PER PLAN</v>
          </cell>
          <cell r="F5572">
            <v>0</v>
          </cell>
          <cell r="G5572">
            <v>0</v>
          </cell>
        </row>
        <row r="5573">
          <cell r="A5573" t="str">
            <v>638E09500</v>
          </cell>
          <cell r="B5573">
            <v>0</v>
          </cell>
          <cell r="C5573" t="str">
            <v>EACH</v>
          </cell>
          <cell r="D5573" t="str">
            <v>10" X 4" TAPPING SLEEVE, VALVE AND VALVE BOX</v>
          </cell>
          <cell r="F5573">
            <v>0</v>
          </cell>
          <cell r="G5573">
            <v>0</v>
          </cell>
        </row>
        <row r="5574">
          <cell r="A5574" t="str">
            <v>638E09508</v>
          </cell>
          <cell r="B5574">
            <v>0</v>
          </cell>
          <cell r="C5574" t="str">
            <v>EACH</v>
          </cell>
          <cell r="D5574" t="str">
            <v>10" X 6" TAPPING SLEEVE, VALVE AND VALVE BOX</v>
          </cell>
          <cell r="F5574">
            <v>0</v>
          </cell>
          <cell r="G5574">
            <v>0</v>
          </cell>
        </row>
        <row r="5575">
          <cell r="A5575" t="str">
            <v>638E09509</v>
          </cell>
          <cell r="B5575">
            <v>0</v>
          </cell>
          <cell r="C5575" t="str">
            <v>EACH</v>
          </cell>
          <cell r="D5575" t="str">
            <v>10" X 6" TAPPING SLEEVE, VALVE AND VALVE BOX, AS PER PLAN</v>
          </cell>
          <cell r="F5575">
            <v>0</v>
          </cell>
          <cell r="G5575">
            <v>0</v>
          </cell>
        </row>
        <row r="5576">
          <cell r="A5576" t="str">
            <v>638E09510</v>
          </cell>
          <cell r="B5576">
            <v>0</v>
          </cell>
          <cell r="C5576" t="str">
            <v>EACH</v>
          </cell>
          <cell r="D5576" t="str">
            <v>10" X 8" TAPPING SLEEVE, VALVE AND VALVE BOX</v>
          </cell>
          <cell r="F5576">
            <v>0</v>
          </cell>
          <cell r="G5576">
            <v>0</v>
          </cell>
        </row>
        <row r="5577">
          <cell r="A5577" t="str">
            <v>638E09511</v>
          </cell>
          <cell r="B5577">
            <v>0</v>
          </cell>
          <cell r="C5577" t="str">
            <v>EACH</v>
          </cell>
          <cell r="D5577" t="str">
            <v>10" X 8" TAPPING SLEEVE, VALVE AND VALVE BOX, AS PER PLAN</v>
          </cell>
          <cell r="F5577">
            <v>0</v>
          </cell>
          <cell r="G5577">
            <v>0</v>
          </cell>
        </row>
        <row r="5578">
          <cell r="A5578" t="str">
            <v>638E09520</v>
          </cell>
          <cell r="B5578">
            <v>0</v>
          </cell>
          <cell r="C5578" t="str">
            <v>EACH</v>
          </cell>
          <cell r="D5578" t="str">
            <v>10" X 10" TAPPING SLEEVE, VALVE AND VALVE BOX</v>
          </cell>
          <cell r="F5578">
            <v>0</v>
          </cell>
          <cell r="G5578">
            <v>0</v>
          </cell>
        </row>
        <row r="5579">
          <cell r="A5579" t="str">
            <v>638E09521</v>
          </cell>
          <cell r="B5579">
            <v>0</v>
          </cell>
          <cell r="C5579" t="str">
            <v>EACH</v>
          </cell>
          <cell r="D5579" t="str">
            <v>10" X 10" TAPPING SLEEVE, VALVE AND VALVE BOX, AS PER PLAN</v>
          </cell>
          <cell r="F5579">
            <v>0</v>
          </cell>
          <cell r="G5579">
            <v>0</v>
          </cell>
        </row>
        <row r="5580">
          <cell r="A5580" t="str">
            <v>638E09600</v>
          </cell>
          <cell r="B5580">
            <v>0</v>
          </cell>
          <cell r="C5580" t="str">
            <v>EACH</v>
          </cell>
          <cell r="D5580" t="str">
            <v>12" X 4" TAPPING SLEEVE, VALVE AND VALVE BOX</v>
          </cell>
          <cell r="F5580">
            <v>0</v>
          </cell>
          <cell r="G5580">
            <v>0</v>
          </cell>
        </row>
        <row r="5581">
          <cell r="A5581" t="str">
            <v>638E09700</v>
          </cell>
          <cell r="B5581">
            <v>0</v>
          </cell>
          <cell r="C5581" t="str">
            <v>EACH</v>
          </cell>
          <cell r="D5581" t="str">
            <v>12" X 6" TAPPING SLEEVE, VALVE AND VALVE BOX</v>
          </cell>
          <cell r="F5581">
            <v>0</v>
          </cell>
          <cell r="G5581">
            <v>0</v>
          </cell>
        </row>
        <row r="5582">
          <cell r="A5582" t="str">
            <v>638E09701</v>
          </cell>
          <cell r="B5582">
            <v>0</v>
          </cell>
          <cell r="C5582" t="str">
            <v>EACH</v>
          </cell>
          <cell r="D5582" t="str">
            <v>12" X 6" TAPPING SLEEVE, VALVE AND VALVE BOX, AS PER PLAN</v>
          </cell>
          <cell r="F5582">
            <v>0</v>
          </cell>
          <cell r="G5582">
            <v>0</v>
          </cell>
        </row>
        <row r="5583">
          <cell r="A5583" t="str">
            <v>638E09710</v>
          </cell>
          <cell r="B5583">
            <v>0</v>
          </cell>
          <cell r="C5583" t="str">
            <v>EACH</v>
          </cell>
          <cell r="D5583" t="str">
            <v>12" X 8" TAPPING SLEEVE, VALVE AND VALVE BOX</v>
          </cell>
          <cell r="F5583">
            <v>0</v>
          </cell>
          <cell r="G5583">
            <v>0</v>
          </cell>
        </row>
        <row r="5584">
          <cell r="A5584" t="str">
            <v>638E09711</v>
          </cell>
          <cell r="B5584">
            <v>0</v>
          </cell>
          <cell r="C5584" t="str">
            <v>EACH</v>
          </cell>
          <cell r="D5584" t="str">
            <v>12" X 8" TAPPING SLEEVE, VALVE AND VALVE BOX, AS PER PLAN</v>
          </cell>
          <cell r="F5584">
            <v>0</v>
          </cell>
          <cell r="G5584">
            <v>0</v>
          </cell>
        </row>
        <row r="5585">
          <cell r="A5585" t="str">
            <v>638E09714</v>
          </cell>
          <cell r="B5585">
            <v>0</v>
          </cell>
          <cell r="C5585" t="str">
            <v>EACH</v>
          </cell>
          <cell r="D5585" t="str">
            <v>12" X 10" TAPPING SLEEVE, VALVE AND VALVE BOX</v>
          </cell>
          <cell r="F5585">
            <v>0</v>
          </cell>
          <cell r="G5585">
            <v>0</v>
          </cell>
        </row>
        <row r="5586">
          <cell r="A5586" t="str">
            <v>638E09800</v>
          </cell>
          <cell r="B5586">
            <v>0</v>
          </cell>
          <cell r="C5586" t="str">
            <v>EACH</v>
          </cell>
          <cell r="D5586" t="str">
            <v>12" X 12" TAPPING SLEEVE, VALVE AND VALVE BOX</v>
          </cell>
          <cell r="F5586">
            <v>0</v>
          </cell>
          <cell r="G5586">
            <v>0</v>
          </cell>
        </row>
        <row r="5587">
          <cell r="A5587" t="str">
            <v>638E09801</v>
          </cell>
          <cell r="B5587">
            <v>0</v>
          </cell>
          <cell r="C5587" t="str">
            <v>EACH</v>
          </cell>
          <cell r="D5587" t="str">
            <v>12" X 12" TAPPING SLEEVE, VALVE AND VALVE BOX, AS PER PLAN</v>
          </cell>
          <cell r="F5587">
            <v>0</v>
          </cell>
          <cell r="G5587">
            <v>0</v>
          </cell>
        </row>
        <row r="5588">
          <cell r="A5588" t="str">
            <v>638E09808</v>
          </cell>
          <cell r="B5588">
            <v>0</v>
          </cell>
          <cell r="C5588" t="str">
            <v>EACH</v>
          </cell>
          <cell r="D5588" t="str">
            <v>14" X 14" TAPPING SLEEVE, VALVE AND VALVE BOX</v>
          </cell>
          <cell r="F5588">
            <v>0</v>
          </cell>
          <cell r="G5588">
            <v>0</v>
          </cell>
        </row>
        <row r="5589">
          <cell r="A5589" t="str">
            <v>638E09810</v>
          </cell>
          <cell r="B5589">
            <v>0</v>
          </cell>
          <cell r="C5589" t="str">
            <v>EACH</v>
          </cell>
          <cell r="D5589" t="str">
            <v>14" X 6" TAPPING SLEEVE, VALVE AND VALVE BOX</v>
          </cell>
          <cell r="F5589">
            <v>0</v>
          </cell>
          <cell r="G5589">
            <v>0</v>
          </cell>
        </row>
        <row r="5590">
          <cell r="A5590" t="str">
            <v>638E09890</v>
          </cell>
          <cell r="B5590">
            <v>0</v>
          </cell>
          <cell r="C5590" t="str">
            <v>EACH</v>
          </cell>
          <cell r="D5590" t="str">
            <v>16" X 6" TAPPING SLEEVE, VALVE AND VALVE BOX</v>
          </cell>
          <cell r="F5590">
            <v>0</v>
          </cell>
          <cell r="G5590">
            <v>0</v>
          </cell>
        </row>
        <row r="5591">
          <cell r="A5591" t="str">
            <v>638E09894</v>
          </cell>
          <cell r="B5591">
            <v>0</v>
          </cell>
          <cell r="C5591" t="str">
            <v>EACH</v>
          </cell>
          <cell r="D5591" t="str">
            <v>16" X 8" TAPPING SLEEVE, VALVE AND VALVE BOX</v>
          </cell>
          <cell r="F5591">
            <v>0</v>
          </cell>
          <cell r="G5591">
            <v>0</v>
          </cell>
        </row>
        <row r="5592">
          <cell r="A5592" t="str">
            <v>638E09895</v>
          </cell>
          <cell r="B5592">
            <v>0</v>
          </cell>
          <cell r="C5592" t="str">
            <v>EACH</v>
          </cell>
          <cell r="D5592" t="str">
            <v>16" X 8" TAPPING SLEEVE, VALVE AND VALVE BOX, AS PER PLAN</v>
          </cell>
          <cell r="F5592">
            <v>0</v>
          </cell>
          <cell r="G5592">
            <v>0</v>
          </cell>
        </row>
        <row r="5593">
          <cell r="A5593" t="str">
            <v>638E09900</v>
          </cell>
          <cell r="B5593">
            <v>0</v>
          </cell>
          <cell r="C5593" t="str">
            <v>EACH</v>
          </cell>
          <cell r="D5593" t="str">
            <v>16" X 10" TAPPING SLEEVE, VALVE AND VALVE BOX</v>
          </cell>
          <cell r="F5593">
            <v>0</v>
          </cell>
          <cell r="G5593">
            <v>0</v>
          </cell>
        </row>
        <row r="5594">
          <cell r="A5594" t="str">
            <v>638E09908</v>
          </cell>
          <cell r="B5594">
            <v>0</v>
          </cell>
          <cell r="C5594" t="str">
            <v>EACH</v>
          </cell>
          <cell r="D5594" t="str">
            <v>16" X 12" TAPPING SLEEVE, VALVE AND VALVE BOX</v>
          </cell>
          <cell r="F5594">
            <v>0</v>
          </cell>
          <cell r="G5594">
            <v>0</v>
          </cell>
        </row>
        <row r="5595">
          <cell r="A5595" t="str">
            <v>638E09909</v>
          </cell>
          <cell r="B5595">
            <v>0</v>
          </cell>
          <cell r="C5595" t="str">
            <v>EACH</v>
          </cell>
          <cell r="D5595" t="str">
            <v>16" X 12" TAPPING SLEEVE, VALVE AND VALVE BOX, AS PER PLAN</v>
          </cell>
          <cell r="F5595">
            <v>0</v>
          </cell>
          <cell r="G5595">
            <v>0</v>
          </cell>
        </row>
        <row r="5596">
          <cell r="A5596" t="str">
            <v>638E09910</v>
          </cell>
          <cell r="B5596">
            <v>0</v>
          </cell>
          <cell r="C5596" t="str">
            <v>EACH</v>
          </cell>
          <cell r="D5596" t="str">
            <v>16" X 16" TAPPING SLEEVE, VALVE AND VALVE BOX</v>
          </cell>
          <cell r="F5596">
            <v>0</v>
          </cell>
          <cell r="G5596">
            <v>0</v>
          </cell>
        </row>
        <row r="5597">
          <cell r="A5597" t="str">
            <v>638E09920</v>
          </cell>
          <cell r="B5597">
            <v>0</v>
          </cell>
          <cell r="C5597" t="str">
            <v>EACH</v>
          </cell>
          <cell r="D5597" t="str">
            <v>18" X 18" TAPPING SLEEVE, VALVE AND VALVE BOX</v>
          </cell>
          <cell r="F5597">
            <v>0</v>
          </cell>
          <cell r="G5597">
            <v>0</v>
          </cell>
        </row>
        <row r="5598">
          <cell r="A5598" t="str">
            <v>638E10000</v>
          </cell>
          <cell r="B5598">
            <v>0</v>
          </cell>
          <cell r="C5598" t="str">
            <v>EACH</v>
          </cell>
          <cell r="D5598" t="str">
            <v>20" X 16" TAPPING SLEEVE, VALVE AND VALVE BOX</v>
          </cell>
          <cell r="F5598">
            <v>0</v>
          </cell>
          <cell r="G5598">
            <v>0</v>
          </cell>
        </row>
        <row r="5599">
          <cell r="A5599" t="str">
            <v>638E10010</v>
          </cell>
          <cell r="B5599">
            <v>0</v>
          </cell>
          <cell r="C5599" t="str">
            <v>EACH</v>
          </cell>
          <cell r="D5599" t="str">
            <v>20" X 20" TAPPING SLEEVE, VALVE AND VALVE BOX</v>
          </cell>
          <cell r="F5599">
            <v>0</v>
          </cell>
          <cell r="G5599">
            <v>0</v>
          </cell>
        </row>
        <row r="5600">
          <cell r="A5600" t="str">
            <v>638E10011</v>
          </cell>
          <cell r="B5600">
            <v>0</v>
          </cell>
          <cell r="C5600" t="str">
            <v>EACH</v>
          </cell>
          <cell r="D5600" t="str">
            <v>20" X 20" TAPPING SLEEVE, VALVE AND VALVE BOX, AS PER PLAN</v>
          </cell>
          <cell r="F5600">
            <v>0</v>
          </cell>
          <cell r="G5600">
            <v>0</v>
          </cell>
        </row>
        <row r="5601">
          <cell r="A5601" t="str">
            <v>638E10100</v>
          </cell>
          <cell r="B5601">
            <v>0</v>
          </cell>
          <cell r="C5601" t="str">
            <v>EACH</v>
          </cell>
          <cell r="D5601" t="str">
            <v>4" FIRE HYDRANT</v>
          </cell>
          <cell r="F5601">
            <v>0</v>
          </cell>
          <cell r="G5601">
            <v>0</v>
          </cell>
        </row>
        <row r="5602">
          <cell r="A5602" t="str">
            <v>638E10101</v>
          </cell>
          <cell r="B5602">
            <v>0</v>
          </cell>
          <cell r="C5602" t="str">
            <v>EACH</v>
          </cell>
          <cell r="D5602" t="str">
            <v>4" FIRE HYDRANT, AS PER PLAN</v>
          </cell>
          <cell r="F5602">
            <v>0</v>
          </cell>
          <cell r="G5602">
            <v>0</v>
          </cell>
        </row>
        <row r="5603">
          <cell r="A5603" t="str">
            <v>638E10200</v>
          </cell>
          <cell r="B5603">
            <v>0</v>
          </cell>
          <cell r="C5603" t="str">
            <v>EACH</v>
          </cell>
          <cell r="D5603" t="str">
            <v>6" FIRE HYDRANT</v>
          </cell>
          <cell r="F5603">
            <v>0</v>
          </cell>
          <cell r="G5603">
            <v>0</v>
          </cell>
        </row>
        <row r="5604">
          <cell r="A5604" t="str">
            <v>638E10201</v>
          </cell>
          <cell r="B5604">
            <v>0</v>
          </cell>
          <cell r="C5604" t="str">
            <v>EACH</v>
          </cell>
          <cell r="D5604" t="str">
            <v>6" FIRE HYDRANT, AS PER PLAN</v>
          </cell>
          <cell r="F5604">
            <v>0</v>
          </cell>
          <cell r="G5604">
            <v>0</v>
          </cell>
        </row>
        <row r="5605">
          <cell r="A5605" t="str">
            <v>638E10300</v>
          </cell>
          <cell r="B5605">
            <v>0</v>
          </cell>
          <cell r="C5605" t="str">
            <v>EACH</v>
          </cell>
          <cell r="D5605" t="str">
            <v>FIRE HYDRANT EXTENDED AND ADJUSTED TO GRADE</v>
          </cell>
          <cell r="F5605">
            <v>0</v>
          </cell>
          <cell r="G5605">
            <v>0</v>
          </cell>
        </row>
        <row r="5606">
          <cell r="A5606" t="str">
            <v>638E10301</v>
          </cell>
          <cell r="B5606">
            <v>0</v>
          </cell>
          <cell r="C5606" t="str">
            <v>EACH</v>
          </cell>
          <cell r="D5606" t="str">
            <v>FIRE HYDRANT EXTENDED AND ADJUSTED TO GRADE, AS PER PLAN</v>
          </cell>
          <cell r="F5606">
            <v>0</v>
          </cell>
          <cell r="G5606">
            <v>0</v>
          </cell>
        </row>
        <row r="5607">
          <cell r="A5607" t="str">
            <v>638E10400</v>
          </cell>
          <cell r="B5607">
            <v>0</v>
          </cell>
          <cell r="C5607" t="str">
            <v>EACH</v>
          </cell>
          <cell r="D5607" t="str">
            <v>FIRE HYDRANT ADJUSTED TO GRADE</v>
          </cell>
          <cell r="F5607">
            <v>0</v>
          </cell>
          <cell r="G5607">
            <v>0</v>
          </cell>
        </row>
        <row r="5608">
          <cell r="A5608" t="str">
            <v>638E10401</v>
          </cell>
          <cell r="B5608">
            <v>0</v>
          </cell>
          <cell r="C5608" t="str">
            <v>EACH</v>
          </cell>
          <cell r="D5608" t="str">
            <v>FIRE HYDRANT ADJUSTED TO GRADE, AS PER PLAN</v>
          </cell>
          <cell r="F5608">
            <v>0</v>
          </cell>
          <cell r="G5608">
            <v>0</v>
          </cell>
        </row>
        <row r="5609">
          <cell r="A5609" t="str">
            <v>638E10480</v>
          </cell>
          <cell r="B5609">
            <v>0</v>
          </cell>
          <cell r="C5609" t="str">
            <v>EACH</v>
          </cell>
          <cell r="D5609" t="str">
            <v>FIRE HYDRANT REMOVED</v>
          </cell>
          <cell r="F5609">
            <v>0</v>
          </cell>
          <cell r="G5609">
            <v>0</v>
          </cell>
        </row>
        <row r="5610">
          <cell r="A5610" t="str">
            <v>638E10481</v>
          </cell>
          <cell r="B5610">
            <v>0</v>
          </cell>
          <cell r="C5610" t="str">
            <v>EACH</v>
          </cell>
          <cell r="D5610" t="str">
            <v>FIRE HYDRANT REMOVED, AS PER PLAN</v>
          </cell>
          <cell r="F5610">
            <v>0</v>
          </cell>
          <cell r="G5610">
            <v>0</v>
          </cell>
        </row>
        <row r="5611">
          <cell r="A5611" t="str">
            <v>638E10500</v>
          </cell>
          <cell r="B5611">
            <v>0</v>
          </cell>
          <cell r="C5611" t="str">
            <v>EACH</v>
          </cell>
          <cell r="D5611" t="str">
            <v>FIRE HYDRANT REMOVED AND RESET</v>
          </cell>
          <cell r="F5611">
            <v>0</v>
          </cell>
          <cell r="G5611">
            <v>0</v>
          </cell>
        </row>
        <row r="5612">
          <cell r="A5612" t="str">
            <v>638E10501</v>
          </cell>
          <cell r="B5612">
            <v>0</v>
          </cell>
          <cell r="C5612" t="str">
            <v>EACH</v>
          </cell>
          <cell r="D5612" t="str">
            <v>FIRE HYDRANT REMOVED AND RESET, AS PER PLAN</v>
          </cell>
          <cell r="F5612">
            <v>0</v>
          </cell>
          <cell r="G5612">
            <v>0</v>
          </cell>
        </row>
        <row r="5613">
          <cell r="A5613" t="str">
            <v>638E10600</v>
          </cell>
          <cell r="B5613">
            <v>0</v>
          </cell>
          <cell r="C5613" t="str">
            <v>EACH</v>
          </cell>
          <cell r="D5613" t="str">
            <v>FIRE HYDRANT AND GATE VALVE REMOVED AND RESET</v>
          </cell>
          <cell r="F5613">
            <v>0</v>
          </cell>
          <cell r="G5613">
            <v>0</v>
          </cell>
        </row>
        <row r="5614">
          <cell r="A5614" t="str">
            <v>638E10601</v>
          </cell>
          <cell r="B5614">
            <v>0</v>
          </cell>
          <cell r="C5614" t="str">
            <v>EACH</v>
          </cell>
          <cell r="D5614" t="str">
            <v>FIRE HYDRANT AND GATE VALVE REMOVED AND RESET, AS PER PLAN</v>
          </cell>
          <cell r="F5614">
            <v>0</v>
          </cell>
          <cell r="G5614">
            <v>0</v>
          </cell>
        </row>
        <row r="5615">
          <cell r="A5615" t="str">
            <v>638E10700</v>
          </cell>
          <cell r="B5615">
            <v>0</v>
          </cell>
          <cell r="C5615" t="str">
            <v>EACH</v>
          </cell>
          <cell r="D5615" t="str">
            <v>FIRE HYDRANT REMOVED AND DISPOSED OF</v>
          </cell>
          <cell r="F5615">
            <v>0</v>
          </cell>
          <cell r="G5615">
            <v>0</v>
          </cell>
        </row>
        <row r="5616">
          <cell r="A5616" t="str">
            <v>638E10701</v>
          </cell>
          <cell r="B5616">
            <v>0</v>
          </cell>
          <cell r="C5616" t="str">
            <v>EACH</v>
          </cell>
          <cell r="D5616" t="str">
            <v>FIRE HYDRANT REMOVED AND DISPOSED OF, AS PER PLAN</v>
          </cell>
          <cell r="F5616">
            <v>0</v>
          </cell>
          <cell r="G5616">
            <v>0</v>
          </cell>
        </row>
        <row r="5617">
          <cell r="A5617" t="str">
            <v>638E10800</v>
          </cell>
          <cell r="B5617">
            <v>0</v>
          </cell>
          <cell r="C5617" t="str">
            <v>EACH</v>
          </cell>
          <cell r="D5617" t="str">
            <v>VALVE BOX ADJUSTED TO GRADE</v>
          </cell>
          <cell r="F5617">
            <v>0</v>
          </cell>
          <cell r="G5617">
            <v>0</v>
          </cell>
        </row>
        <row r="5618">
          <cell r="A5618" t="str">
            <v>638E10801</v>
          </cell>
          <cell r="B5618">
            <v>0</v>
          </cell>
          <cell r="C5618" t="str">
            <v>EACH</v>
          </cell>
          <cell r="D5618" t="str">
            <v>VALVE BOX ADJUSTED TO GRADE, AS PER PLAN</v>
          </cell>
          <cell r="F5618">
            <v>0</v>
          </cell>
          <cell r="G5618">
            <v>0</v>
          </cell>
        </row>
        <row r="5619">
          <cell r="A5619" t="str">
            <v>638E10900</v>
          </cell>
          <cell r="B5619">
            <v>0</v>
          </cell>
          <cell r="C5619" t="str">
            <v>EACH</v>
          </cell>
          <cell r="D5619" t="str">
            <v>SERVICE BOX ADJUSTED TO GRADE</v>
          </cell>
          <cell r="F5619">
            <v>0</v>
          </cell>
          <cell r="G5619">
            <v>0</v>
          </cell>
        </row>
        <row r="5620">
          <cell r="A5620" t="str">
            <v>638E10901</v>
          </cell>
          <cell r="B5620">
            <v>0</v>
          </cell>
          <cell r="C5620" t="str">
            <v>EACH</v>
          </cell>
          <cell r="D5620" t="str">
            <v>SERVICE BOX ADJUSTED TO GRADE, AS PER PLAN</v>
          </cell>
          <cell r="F5620">
            <v>0</v>
          </cell>
          <cell r="G5620">
            <v>0</v>
          </cell>
        </row>
        <row r="5621">
          <cell r="A5621" t="str">
            <v>638E11100</v>
          </cell>
          <cell r="B5621">
            <v>0</v>
          </cell>
          <cell r="C5621" t="str">
            <v>EACH</v>
          </cell>
          <cell r="D5621" t="str">
            <v>METER AND CHAMBER REMOVED AND RESET</v>
          </cell>
          <cell r="F5621">
            <v>0</v>
          </cell>
          <cell r="G5621">
            <v>0</v>
          </cell>
        </row>
        <row r="5622">
          <cell r="A5622" t="str">
            <v>638E11101</v>
          </cell>
          <cell r="B5622">
            <v>0</v>
          </cell>
          <cell r="C5622" t="str">
            <v>EACH</v>
          </cell>
          <cell r="D5622" t="str">
            <v>METER AND CHAMBER REMOVED AND RESET, AS PER PLAN</v>
          </cell>
          <cell r="F5622">
            <v>0</v>
          </cell>
          <cell r="G5622">
            <v>0</v>
          </cell>
        </row>
        <row r="5623">
          <cell r="A5623" t="str">
            <v>638E11102</v>
          </cell>
          <cell r="B5623">
            <v>0</v>
          </cell>
          <cell r="C5623" t="str">
            <v>EACH</v>
          </cell>
          <cell r="D5623" t="str">
            <v>METER AND VAULT REMOVED AND RESET</v>
          </cell>
          <cell r="F5623">
            <v>0</v>
          </cell>
          <cell r="G5623">
            <v>0</v>
          </cell>
        </row>
        <row r="5624">
          <cell r="A5624" t="str">
            <v>638E11103</v>
          </cell>
          <cell r="B5624">
            <v>0</v>
          </cell>
          <cell r="C5624" t="str">
            <v>EACH</v>
          </cell>
          <cell r="D5624" t="str">
            <v>METER AND VAULT REMOVED AND RESET, AS PER PLAN</v>
          </cell>
          <cell r="F5624">
            <v>0</v>
          </cell>
          <cell r="G5624">
            <v>0</v>
          </cell>
        </row>
        <row r="5625">
          <cell r="A5625" t="str">
            <v>638E11200</v>
          </cell>
          <cell r="B5625">
            <v>0</v>
          </cell>
          <cell r="C5625" t="str">
            <v>EACH</v>
          </cell>
          <cell r="D5625" t="str">
            <v>METER, SETTING, STOP AND CHAMBER</v>
          </cell>
          <cell r="F5625">
            <v>0</v>
          </cell>
          <cell r="G5625">
            <v>0</v>
          </cell>
        </row>
        <row r="5626">
          <cell r="A5626" t="str">
            <v>638E11201</v>
          </cell>
          <cell r="B5626">
            <v>0</v>
          </cell>
          <cell r="C5626" t="str">
            <v>EACH</v>
          </cell>
          <cell r="D5626" t="str">
            <v>METER, SETTING, STOP AND CHAMBER, AS PER PLAN</v>
          </cell>
          <cell r="F5626">
            <v>0</v>
          </cell>
          <cell r="G5626">
            <v>0</v>
          </cell>
        </row>
        <row r="5627">
          <cell r="A5627" t="str">
            <v>638E11296</v>
          </cell>
          <cell r="B5627">
            <v>0</v>
          </cell>
          <cell r="C5627" t="str">
            <v>EACH</v>
          </cell>
          <cell r="D5627" t="str">
            <v>3/4" AIR RELEASE VALVE</v>
          </cell>
          <cell r="F5627">
            <v>0</v>
          </cell>
          <cell r="G5627">
            <v>0</v>
          </cell>
        </row>
        <row r="5628">
          <cell r="A5628" t="str">
            <v>638E11297</v>
          </cell>
          <cell r="B5628">
            <v>0</v>
          </cell>
          <cell r="C5628" t="str">
            <v>EACH</v>
          </cell>
          <cell r="D5628" t="str">
            <v>3/4" AIR RELEASE VALVE, AS PER PLAN</v>
          </cell>
          <cell r="F5628">
            <v>0</v>
          </cell>
          <cell r="G5628">
            <v>0</v>
          </cell>
        </row>
        <row r="5629">
          <cell r="A5629" t="str">
            <v>638E11300</v>
          </cell>
          <cell r="B5629">
            <v>0</v>
          </cell>
          <cell r="C5629" t="str">
            <v>EACH</v>
          </cell>
          <cell r="D5629" t="str">
            <v>1" AIR RELEASE VALVE</v>
          </cell>
          <cell r="F5629">
            <v>0</v>
          </cell>
          <cell r="G5629">
            <v>0</v>
          </cell>
        </row>
        <row r="5630">
          <cell r="A5630" t="str">
            <v>638E11301</v>
          </cell>
          <cell r="B5630">
            <v>0</v>
          </cell>
          <cell r="C5630" t="str">
            <v>EACH</v>
          </cell>
          <cell r="D5630" t="str">
            <v>1" AIR RELEASE VALVE, AS PER PLAN</v>
          </cell>
          <cell r="F5630">
            <v>0</v>
          </cell>
          <cell r="G5630">
            <v>0</v>
          </cell>
        </row>
        <row r="5631">
          <cell r="A5631" t="str">
            <v>638E11310</v>
          </cell>
          <cell r="B5631">
            <v>0</v>
          </cell>
          <cell r="C5631" t="str">
            <v>EACH</v>
          </cell>
          <cell r="D5631" t="str">
            <v>2" AIR RELEASE VALVE</v>
          </cell>
          <cell r="F5631">
            <v>0</v>
          </cell>
          <cell r="G5631">
            <v>0</v>
          </cell>
        </row>
        <row r="5632">
          <cell r="A5632" t="str">
            <v>638E11500</v>
          </cell>
          <cell r="B5632">
            <v>0</v>
          </cell>
          <cell r="C5632" t="str">
            <v>MBF</v>
          </cell>
          <cell r="D5632" t="str">
            <v>SHEETING AND BRACING ORDERED LEFT IN PLACE</v>
          </cell>
          <cell r="F5632">
            <v>0</v>
          </cell>
          <cell r="G5632">
            <v>0</v>
          </cell>
        </row>
        <row r="5633">
          <cell r="A5633" t="str">
            <v>638E11600</v>
          </cell>
          <cell r="B5633" t="str">
            <v>Y</v>
          </cell>
          <cell r="C5633" t="str">
            <v>FT</v>
          </cell>
          <cell r="D5633" t="str">
            <v>SPECIAL - 4" WATER MAIN DIP AND FITTINGS</v>
          </cell>
          <cell r="F5633">
            <v>1</v>
          </cell>
          <cell r="G5633" t="str">
            <v>SPECIFY MUNICIPAL STANDARD</v>
          </cell>
        </row>
        <row r="5634">
          <cell r="A5634" t="str">
            <v>638E11602</v>
          </cell>
          <cell r="B5634" t="str">
            <v>Y</v>
          </cell>
          <cell r="C5634" t="str">
            <v>FT</v>
          </cell>
          <cell r="D5634" t="str">
            <v>SPECIAL - 6" WATER MAIN DIP AND FITTINGS</v>
          </cell>
          <cell r="F5634">
            <v>1</v>
          </cell>
          <cell r="G5634" t="str">
            <v>SPECIFY MUNICIPAL STANDARD</v>
          </cell>
        </row>
        <row r="5635">
          <cell r="A5635" t="str">
            <v>638E11604</v>
          </cell>
          <cell r="B5635" t="str">
            <v>Y</v>
          </cell>
          <cell r="C5635" t="str">
            <v>FT</v>
          </cell>
          <cell r="D5635" t="str">
            <v>SPECIAL - 8" WATER MAIN DIP AND FITTINGS</v>
          </cell>
          <cell r="F5635">
            <v>1</v>
          </cell>
          <cell r="G5635" t="str">
            <v>SPECIFY MUNICIPAL STANDARD</v>
          </cell>
        </row>
        <row r="5636">
          <cell r="A5636" t="str">
            <v>638E11606</v>
          </cell>
          <cell r="B5636" t="str">
            <v>Y</v>
          </cell>
          <cell r="C5636" t="str">
            <v>FT</v>
          </cell>
          <cell r="D5636" t="str">
            <v>SPECIAL - 10" WATER MAIN DIP AND FITTINGS</v>
          </cell>
          <cell r="F5636">
            <v>1</v>
          </cell>
          <cell r="G5636" t="str">
            <v>SPECIFY MUNICIPAL STANDARD</v>
          </cell>
        </row>
        <row r="5637">
          <cell r="A5637" t="str">
            <v>638E11608</v>
          </cell>
          <cell r="B5637" t="str">
            <v>Y</v>
          </cell>
          <cell r="C5637" t="str">
            <v>FT</v>
          </cell>
          <cell r="D5637" t="str">
            <v>SPECIAL - 12" WATER MAIN DIP AND FITTINGS</v>
          </cell>
          <cell r="F5637">
            <v>1</v>
          </cell>
          <cell r="G5637" t="str">
            <v>SPECIFY MUNICIPAL STANDARD</v>
          </cell>
        </row>
        <row r="5638">
          <cell r="A5638" t="str">
            <v>638E11610</v>
          </cell>
          <cell r="B5638" t="str">
            <v>Y</v>
          </cell>
          <cell r="C5638" t="str">
            <v>FT</v>
          </cell>
          <cell r="D5638" t="str">
            <v>SPECIAL - 16" WATER MAIN DIP AND FITTINGS</v>
          </cell>
          <cell r="F5638">
            <v>1</v>
          </cell>
          <cell r="G5638" t="str">
            <v>SPECIFY MUNICIPAL STANDARD</v>
          </cell>
        </row>
        <row r="5639">
          <cell r="A5639" t="str">
            <v>638E11612</v>
          </cell>
          <cell r="B5639" t="str">
            <v>Y</v>
          </cell>
          <cell r="C5639" t="str">
            <v>FT</v>
          </cell>
          <cell r="D5639" t="str">
            <v>SPECIAL - 18" WATER MAIN DIP AND FITTINGS</v>
          </cell>
          <cell r="F5639">
            <v>1</v>
          </cell>
          <cell r="G5639" t="str">
            <v>SPECIFY MUNICIPAL STANDARD</v>
          </cell>
        </row>
        <row r="5640">
          <cell r="A5640" t="str">
            <v>638E11614</v>
          </cell>
          <cell r="B5640" t="str">
            <v>Y</v>
          </cell>
          <cell r="C5640" t="str">
            <v>FT</v>
          </cell>
          <cell r="D5640" t="str">
            <v>SPECIAL - 20" WATER MAIN DIP AND FITTINGS</v>
          </cell>
          <cell r="F5640">
            <v>1</v>
          </cell>
          <cell r="G5640" t="str">
            <v>SPECIFY MUNICIPAL STANDARD</v>
          </cell>
        </row>
        <row r="5641">
          <cell r="A5641" t="str">
            <v>638E11616</v>
          </cell>
          <cell r="B5641" t="str">
            <v>Y</v>
          </cell>
          <cell r="C5641" t="str">
            <v>FT</v>
          </cell>
          <cell r="D5641" t="str">
            <v>SPECIAL - 24" WATER MAIN DIP AND FITTINGS</v>
          </cell>
          <cell r="F5641">
            <v>1</v>
          </cell>
          <cell r="G5641" t="str">
            <v>SPECIFY MUNICIPAL STANDARD</v>
          </cell>
        </row>
        <row r="5642">
          <cell r="A5642" t="str">
            <v>638E11618</v>
          </cell>
          <cell r="B5642" t="str">
            <v>Y</v>
          </cell>
          <cell r="C5642" t="str">
            <v>FT</v>
          </cell>
          <cell r="D5642" t="str">
            <v>SPECIAL - 30" WATER MAIN DIP AND FITTINGS</v>
          </cell>
          <cell r="F5642">
            <v>1</v>
          </cell>
          <cell r="G5642" t="str">
            <v>SPECIFY MUNICIPAL STANDARD</v>
          </cell>
        </row>
        <row r="5643">
          <cell r="A5643" t="str">
            <v>638E11620</v>
          </cell>
          <cell r="B5643" t="str">
            <v>Y</v>
          </cell>
          <cell r="C5643" t="str">
            <v>FT</v>
          </cell>
          <cell r="D5643" t="str">
            <v>SPECIAL - 36" WATER MAIN DIP AND FITTINGS</v>
          </cell>
          <cell r="F5643">
            <v>1</v>
          </cell>
          <cell r="G5643" t="str">
            <v>SPECIFY MUNICIPAL STANDARD</v>
          </cell>
        </row>
        <row r="5644">
          <cell r="A5644" t="str">
            <v>638E20000</v>
          </cell>
          <cell r="B5644" t="str">
            <v>Y</v>
          </cell>
          <cell r="C5644" t="str">
            <v>FT</v>
          </cell>
          <cell r="D5644" t="str">
            <v>SPECIAL - 4" WATER MAIN DIP CLASS 52 MECHANICAL JOINTS AND FITTINGS</v>
          </cell>
          <cell r="F5644">
            <v>1</v>
          </cell>
          <cell r="G5644" t="str">
            <v>SPECIFY MUNICIPAL STANDARD</v>
          </cell>
        </row>
        <row r="5645">
          <cell r="A5645" t="str">
            <v>638E20002</v>
          </cell>
          <cell r="B5645" t="str">
            <v>Y</v>
          </cell>
          <cell r="C5645" t="str">
            <v>FT</v>
          </cell>
          <cell r="D5645" t="str">
            <v>SPECIAL - 4" WATER MAIN DIP CLASS 52 BALL AND SOCKET JOINTS AND FITTINGS</v>
          </cell>
          <cell r="F5645">
            <v>1</v>
          </cell>
          <cell r="G5645" t="str">
            <v>SPECIFY MUNICIPAL STANDARD</v>
          </cell>
        </row>
        <row r="5646">
          <cell r="A5646" t="str">
            <v>638E20004</v>
          </cell>
          <cell r="B5646" t="str">
            <v>Y</v>
          </cell>
          <cell r="C5646" t="str">
            <v>FT</v>
          </cell>
          <cell r="D5646" t="str">
            <v>SPECIAL - 4" WATER MAIN DIP CLASS 52 BOLTLESS RESTRAINED JOINTS AND FITTINGS</v>
          </cell>
          <cell r="F5646">
            <v>1</v>
          </cell>
          <cell r="G5646" t="str">
            <v>SPECIFY MUNICIPAL STANDARD</v>
          </cell>
        </row>
        <row r="5647">
          <cell r="A5647" t="str">
            <v>638E20006</v>
          </cell>
          <cell r="B5647" t="str">
            <v>Y</v>
          </cell>
          <cell r="C5647" t="str">
            <v>FT</v>
          </cell>
          <cell r="D5647" t="str">
            <v>SPECIAL - 4" WATER MAIN DIP CLASS 52 PUSH ON JOINTS AND FITTINGS</v>
          </cell>
          <cell r="F5647">
            <v>1</v>
          </cell>
          <cell r="G5647" t="str">
            <v>SPECIFY MUNICIPAL STANDARD</v>
          </cell>
        </row>
        <row r="5648">
          <cell r="A5648" t="str">
            <v>638E20008</v>
          </cell>
          <cell r="B5648" t="str">
            <v>Y</v>
          </cell>
          <cell r="C5648" t="str">
            <v>FT</v>
          </cell>
          <cell r="D5648" t="str">
            <v>SPECIAL - 4" WATER MAIN DIP CLASS 53 MECHANICAL JOINTS AND FITTINGS</v>
          </cell>
          <cell r="F5648">
            <v>1</v>
          </cell>
          <cell r="G5648" t="str">
            <v>SPECIFY MUNICIPAL STANDARD</v>
          </cell>
        </row>
        <row r="5649">
          <cell r="A5649" t="str">
            <v>638E20010</v>
          </cell>
          <cell r="B5649" t="str">
            <v>Y</v>
          </cell>
          <cell r="C5649" t="str">
            <v>FT</v>
          </cell>
          <cell r="D5649" t="str">
            <v>SPECIAL - 4" WATER MAIN DIP CLASS 53 BALL AND SOCKET JOINTS AND FITTINGS</v>
          </cell>
          <cell r="F5649">
            <v>1</v>
          </cell>
          <cell r="G5649" t="str">
            <v>SPECIFY MUNICIPAL STANDARD</v>
          </cell>
        </row>
        <row r="5650">
          <cell r="A5650" t="str">
            <v>638E20012</v>
          </cell>
          <cell r="B5650" t="str">
            <v>Y</v>
          </cell>
          <cell r="C5650" t="str">
            <v>FT</v>
          </cell>
          <cell r="D5650" t="str">
            <v>SPECIAL - 4" WATER MAIN DIP CLASS 53 BOLTLESS RESTRAINED JOINTS AND FITTINGS</v>
          </cell>
          <cell r="F5650">
            <v>1</v>
          </cell>
          <cell r="G5650" t="str">
            <v>SPECIFY MUNICIPAL STANDARD</v>
          </cell>
        </row>
        <row r="5651">
          <cell r="A5651" t="str">
            <v>638E20014</v>
          </cell>
          <cell r="B5651" t="str">
            <v>Y</v>
          </cell>
          <cell r="C5651" t="str">
            <v>FT</v>
          </cell>
          <cell r="D5651" t="str">
            <v>SPECIAL - 4" WATER MAIN DIP CLASS 53 PUSH ON JOINTS AND FITTINGS</v>
          </cell>
          <cell r="F5651">
            <v>1</v>
          </cell>
          <cell r="G5651" t="str">
            <v>SPECIFY MUNICIPAL STANDARD</v>
          </cell>
        </row>
        <row r="5652">
          <cell r="A5652" t="str">
            <v>638E20016</v>
          </cell>
          <cell r="B5652" t="str">
            <v>Y</v>
          </cell>
          <cell r="C5652" t="str">
            <v>FT</v>
          </cell>
          <cell r="D5652" t="str">
            <v>SPECIAL - 4" WATER MAIN DIP CLASS 54 MECHANICAL JOINTS AND FITTINGS</v>
          </cell>
          <cell r="F5652">
            <v>1</v>
          </cell>
          <cell r="G5652" t="str">
            <v>SPECIFY MUNICIPAL STANDARD</v>
          </cell>
        </row>
        <row r="5653">
          <cell r="A5653" t="str">
            <v>638E20018</v>
          </cell>
          <cell r="B5653" t="str">
            <v>Y</v>
          </cell>
          <cell r="C5653" t="str">
            <v>FT</v>
          </cell>
          <cell r="D5653" t="str">
            <v>SPECIAL - 4" WATER MAIN DIP CLASS 54 BALL AND SOCKET JOINTS AND FITTINGS</v>
          </cell>
          <cell r="F5653">
            <v>1</v>
          </cell>
          <cell r="G5653" t="str">
            <v>SPECIFY MUNICIPAL STANDARD</v>
          </cell>
        </row>
        <row r="5654">
          <cell r="A5654" t="str">
            <v>638E20020</v>
          </cell>
          <cell r="B5654" t="str">
            <v>Y</v>
          </cell>
          <cell r="C5654" t="str">
            <v>FT</v>
          </cell>
          <cell r="D5654" t="str">
            <v>SPECIAL - 4" WATER MAIN DIP CLASS 54 BOLTLESS RESTRAINED JOINTS AND FITTINGS</v>
          </cell>
          <cell r="F5654">
            <v>1</v>
          </cell>
          <cell r="G5654" t="str">
            <v>SPECIFY MUNICIPAL STANDARD</v>
          </cell>
        </row>
        <row r="5655">
          <cell r="A5655" t="str">
            <v>638E20022</v>
          </cell>
          <cell r="B5655" t="str">
            <v>Y</v>
          </cell>
          <cell r="C5655" t="str">
            <v>FT</v>
          </cell>
          <cell r="D5655" t="str">
            <v>SPECIAL - 4" WATER MAIN DIP CLASS 54 PUSH ON JOINTS AND FITTINGS</v>
          </cell>
          <cell r="F5655">
            <v>1</v>
          </cell>
          <cell r="G5655" t="str">
            <v>SPECIFY MUNICIPAL STANDARD</v>
          </cell>
        </row>
        <row r="5656">
          <cell r="A5656" t="str">
            <v>638E20024</v>
          </cell>
          <cell r="B5656" t="str">
            <v>Y</v>
          </cell>
          <cell r="C5656" t="str">
            <v>FT</v>
          </cell>
          <cell r="D5656" t="str">
            <v>SPECIAL - 4" WATER MAIN DIP CLASS 55 MECHANICAL JOINTS AND FITTINGS</v>
          </cell>
          <cell r="F5656">
            <v>1</v>
          </cell>
          <cell r="G5656" t="str">
            <v>SPECIFY MUNICIPAL STANDARD</v>
          </cell>
        </row>
        <row r="5657">
          <cell r="A5657" t="str">
            <v>638E20026</v>
          </cell>
          <cell r="B5657" t="str">
            <v>Y</v>
          </cell>
          <cell r="C5657" t="str">
            <v>FT</v>
          </cell>
          <cell r="D5657" t="str">
            <v>SPECIAL - 4" WATER MAIN DIP CLASS 55 BALL AND SOCKET JOINTS AND FITTINGS</v>
          </cell>
          <cell r="F5657">
            <v>1</v>
          </cell>
          <cell r="G5657" t="str">
            <v>SPECIFY MUNICIPAL STANDARD</v>
          </cell>
        </row>
        <row r="5658">
          <cell r="A5658" t="str">
            <v>638E20028</v>
          </cell>
          <cell r="B5658" t="str">
            <v>Y</v>
          </cell>
          <cell r="C5658" t="str">
            <v>FT</v>
          </cell>
          <cell r="D5658" t="str">
            <v>SPECIAL - 4" WATER MAIN DIP CLASS 55 BOLTLESS RESTRAINED JOINTS AND FITTINGS</v>
          </cell>
          <cell r="F5658">
            <v>1</v>
          </cell>
          <cell r="G5658" t="str">
            <v>SPECIFY MUNICIPAL STANDARD</v>
          </cell>
        </row>
        <row r="5659">
          <cell r="A5659" t="str">
            <v>638E20030</v>
          </cell>
          <cell r="B5659" t="str">
            <v>Y</v>
          </cell>
          <cell r="C5659" t="str">
            <v>FT</v>
          </cell>
          <cell r="D5659" t="str">
            <v>SPECIAL - 4" WATER MAIN DIP CLASS 55 PUSH ON JOINTS AND FITTINGS</v>
          </cell>
          <cell r="F5659">
            <v>1</v>
          </cell>
          <cell r="G5659" t="str">
            <v>SPECIFY MUNICIPAL STANDARD</v>
          </cell>
        </row>
        <row r="5660">
          <cell r="A5660" t="str">
            <v>638E20032</v>
          </cell>
          <cell r="B5660" t="str">
            <v>Y</v>
          </cell>
          <cell r="C5660" t="str">
            <v>FT</v>
          </cell>
          <cell r="D5660" t="str">
            <v>SPECIAL - 4" WATER MAIN DIP CLASS 56 MECHANICAL JOINTS AND FITTINGS</v>
          </cell>
          <cell r="F5660">
            <v>1</v>
          </cell>
          <cell r="G5660" t="str">
            <v>SPECIFY MUNICIPAL STANDARD</v>
          </cell>
        </row>
        <row r="5661">
          <cell r="A5661" t="str">
            <v>638E20034</v>
          </cell>
          <cell r="B5661" t="str">
            <v>Y</v>
          </cell>
          <cell r="C5661" t="str">
            <v>FT</v>
          </cell>
          <cell r="D5661" t="str">
            <v>SPECIAL - 4" WATER MAIN DIP CLASS 56 BALL AND SOCKET JOINTS AND FITTINGS</v>
          </cell>
          <cell r="F5661">
            <v>1</v>
          </cell>
          <cell r="G5661" t="str">
            <v>SPECIFY MUNICIPAL STANDARD</v>
          </cell>
        </row>
        <row r="5662">
          <cell r="A5662" t="str">
            <v>638E20036</v>
          </cell>
          <cell r="B5662" t="str">
            <v>Y</v>
          </cell>
          <cell r="C5662" t="str">
            <v>FT</v>
          </cell>
          <cell r="D5662" t="str">
            <v>SPECIAL - 4" WATER MAIN DIP CLASS 56 BOLTLESS RESTRAINED JOINTS AND FITTINGS</v>
          </cell>
          <cell r="F5662">
            <v>1</v>
          </cell>
          <cell r="G5662" t="str">
            <v>SPECIFY MUNICIPAL STANDARD</v>
          </cell>
        </row>
        <row r="5663">
          <cell r="A5663" t="str">
            <v>638E20038</v>
          </cell>
          <cell r="B5663" t="str">
            <v>Y</v>
          </cell>
          <cell r="C5663" t="str">
            <v>FT</v>
          </cell>
          <cell r="D5663" t="str">
            <v>SPECIAL - 4" WATER MAIN DIP CLASS 56 PUSH ON JOINTS AND FITTINGS</v>
          </cell>
          <cell r="F5663">
            <v>1</v>
          </cell>
          <cell r="G5663" t="str">
            <v>SPECIFY MUNICIPAL STANDARD</v>
          </cell>
        </row>
        <row r="5664">
          <cell r="A5664" t="str">
            <v>638E20040</v>
          </cell>
          <cell r="B5664" t="str">
            <v>Y</v>
          </cell>
          <cell r="C5664" t="str">
            <v>FT</v>
          </cell>
          <cell r="D5664" t="str">
            <v>SPECIAL - 6" WATER MAIN DIP CLASS 52 MECHANICAL JOINTS AND FITTINGS</v>
          </cell>
          <cell r="F5664">
            <v>1</v>
          </cell>
          <cell r="G5664" t="str">
            <v>SPECIFY MUNICIPAL STANDARD</v>
          </cell>
        </row>
        <row r="5665">
          <cell r="A5665" t="str">
            <v>638E20042</v>
          </cell>
          <cell r="B5665" t="str">
            <v>Y</v>
          </cell>
          <cell r="C5665" t="str">
            <v>FT</v>
          </cell>
          <cell r="D5665" t="str">
            <v>SPECIAL - 6" WATER MAIN DIP CLASS 52 BALL AND SOCKET JOINTS AND FITTINGS</v>
          </cell>
          <cell r="F5665">
            <v>1</v>
          </cell>
          <cell r="G5665" t="str">
            <v>SPECIFY MUNICIPAL STANDARD</v>
          </cell>
        </row>
        <row r="5666">
          <cell r="A5666" t="str">
            <v>638E20044</v>
          </cell>
          <cell r="B5666" t="str">
            <v>Y</v>
          </cell>
          <cell r="C5666" t="str">
            <v>FT</v>
          </cell>
          <cell r="D5666" t="str">
            <v>SPECIAL - 6" WATER MAIN DIP CLASS 52 BOLTLESS RESTRAINED JOINTS AND FITTINGS</v>
          </cell>
          <cell r="F5666">
            <v>1</v>
          </cell>
          <cell r="G5666" t="str">
            <v>SPECIFY MUNICIPAL STANDARD</v>
          </cell>
        </row>
        <row r="5667">
          <cell r="A5667" t="str">
            <v>638E20046</v>
          </cell>
          <cell r="B5667" t="str">
            <v>Y</v>
          </cell>
          <cell r="C5667" t="str">
            <v>FT</v>
          </cell>
          <cell r="D5667" t="str">
            <v>SPECIAL - 6" WATER MAIN DIP CLASS 52 PUSH ON JOINTS AND FITTINGS</v>
          </cell>
          <cell r="F5667">
            <v>1</v>
          </cell>
          <cell r="G5667" t="str">
            <v>SPECIFY MUNICIPAL STANDARD</v>
          </cell>
        </row>
        <row r="5668">
          <cell r="A5668" t="str">
            <v>638E20048</v>
          </cell>
          <cell r="B5668" t="str">
            <v>Y</v>
          </cell>
          <cell r="C5668" t="str">
            <v>FT</v>
          </cell>
          <cell r="D5668" t="str">
            <v>SPECIAL - 6" WATER MAIN DIP CLASS 53 MECHANICAL JOINTS AND FITTINGS</v>
          </cell>
          <cell r="F5668">
            <v>1</v>
          </cell>
          <cell r="G5668" t="str">
            <v>SPECIFY MUNICIPAL STANDARD</v>
          </cell>
        </row>
        <row r="5669">
          <cell r="A5669" t="str">
            <v>638E20050</v>
          </cell>
          <cell r="B5669" t="str">
            <v>Y</v>
          </cell>
          <cell r="C5669" t="str">
            <v>FT</v>
          </cell>
          <cell r="D5669" t="str">
            <v>SPECIAL - 6" WATER MAIN DIP CLASS 53 BALL AND SOCKET JOINTS AND FITTINGS</v>
          </cell>
          <cell r="F5669">
            <v>1</v>
          </cell>
          <cell r="G5669" t="str">
            <v>SPECIFY MUNICIPAL STANDARD</v>
          </cell>
        </row>
        <row r="5670">
          <cell r="A5670" t="str">
            <v>638E20052</v>
          </cell>
          <cell r="B5670" t="str">
            <v>Y</v>
          </cell>
          <cell r="C5670" t="str">
            <v>FT</v>
          </cell>
          <cell r="D5670" t="str">
            <v>SPECIAL - 6" WATER MAIN DIP CLASS 53 BOLTLESS RESTRAINED JOINTS AND FITTINGS</v>
          </cell>
          <cell r="F5670">
            <v>1</v>
          </cell>
          <cell r="G5670" t="str">
            <v>SPECIFY MUNICIPAL STANDARD</v>
          </cell>
        </row>
        <row r="5671">
          <cell r="A5671" t="str">
            <v>638E20054</v>
          </cell>
          <cell r="B5671" t="str">
            <v>Y</v>
          </cell>
          <cell r="C5671" t="str">
            <v>FT</v>
          </cell>
          <cell r="D5671" t="str">
            <v>SPECIAL - 6" WATER MAIN DIP CLASS 53 PUSH ON JOINTS AND FITTINGS</v>
          </cell>
          <cell r="F5671">
            <v>1</v>
          </cell>
          <cell r="G5671" t="str">
            <v>SPECIFY MUNICIPAL STANDARD</v>
          </cell>
        </row>
        <row r="5672">
          <cell r="A5672" t="str">
            <v>638E20056</v>
          </cell>
          <cell r="B5672" t="str">
            <v>Y</v>
          </cell>
          <cell r="C5672" t="str">
            <v>FT</v>
          </cell>
          <cell r="D5672" t="str">
            <v>SPECIAL - 6" WATER MAIN DIP CLASS 54 MECHANICAL JOINTS AND FITTINGS</v>
          </cell>
          <cell r="F5672">
            <v>1</v>
          </cell>
          <cell r="G5672" t="str">
            <v>SPECIFY MUNICIPAL STANDARD</v>
          </cell>
        </row>
        <row r="5673">
          <cell r="A5673" t="str">
            <v>638E20058</v>
          </cell>
          <cell r="B5673" t="str">
            <v>Y</v>
          </cell>
          <cell r="C5673" t="str">
            <v>FT</v>
          </cell>
          <cell r="D5673" t="str">
            <v>SPECIAL - 6" WATER MAIN DIP CLASS 54 BALL AND SOCKET JOINTS AND FITTINGS</v>
          </cell>
          <cell r="F5673">
            <v>1</v>
          </cell>
          <cell r="G5673" t="str">
            <v>SPECIFY MUNICIPAL STANDARD</v>
          </cell>
        </row>
        <row r="5674">
          <cell r="A5674" t="str">
            <v>638E20060</v>
          </cell>
          <cell r="B5674" t="str">
            <v>Y</v>
          </cell>
          <cell r="C5674" t="str">
            <v>FT</v>
          </cell>
          <cell r="D5674" t="str">
            <v>SPECIAL - 6" WATER MAIN DIP CLASS 54 BOLTLESS RESTRAINED JOINTS AND FITTINGS</v>
          </cell>
          <cell r="F5674">
            <v>1</v>
          </cell>
          <cell r="G5674" t="str">
            <v>SPECIFY MUNICIPAL STANDARD</v>
          </cell>
        </row>
        <row r="5675">
          <cell r="A5675" t="str">
            <v>638E20062</v>
          </cell>
          <cell r="B5675" t="str">
            <v>Y</v>
          </cell>
          <cell r="C5675" t="str">
            <v>FT</v>
          </cell>
          <cell r="D5675" t="str">
            <v>SPECIAL - 6" WATER MAIN DIP CLASS 54 PUSH ON JOINTS AND FITTINGS</v>
          </cell>
          <cell r="F5675">
            <v>1</v>
          </cell>
          <cell r="G5675" t="str">
            <v>SPECIFY MUNICIPAL STANDARD</v>
          </cell>
        </row>
        <row r="5676">
          <cell r="A5676" t="str">
            <v>638E20064</v>
          </cell>
          <cell r="B5676" t="str">
            <v>Y</v>
          </cell>
          <cell r="C5676" t="str">
            <v>FT</v>
          </cell>
          <cell r="D5676" t="str">
            <v>SPECIAL - 6" WATER MAIN DIP CLASS 55 MECHANICAL JOINTS AND FITTINGS</v>
          </cell>
          <cell r="F5676">
            <v>1</v>
          </cell>
          <cell r="G5676" t="str">
            <v>SPECIFY MUNICIPAL STANDARD</v>
          </cell>
        </row>
        <row r="5677">
          <cell r="A5677" t="str">
            <v>638E20066</v>
          </cell>
          <cell r="B5677" t="str">
            <v>Y</v>
          </cell>
          <cell r="C5677" t="str">
            <v>FT</v>
          </cell>
          <cell r="D5677" t="str">
            <v>SPECIAL - 6" WATER MAIN DIP CLASS 55 BALL AND SOCKET JOINTS AND FITTINGS</v>
          </cell>
          <cell r="F5677">
            <v>1</v>
          </cell>
          <cell r="G5677" t="str">
            <v>SPECIFY MUNICIPAL STANDARD</v>
          </cell>
        </row>
        <row r="5678">
          <cell r="A5678" t="str">
            <v>638E20068</v>
          </cell>
          <cell r="B5678" t="str">
            <v>Y</v>
          </cell>
          <cell r="C5678" t="str">
            <v>FT</v>
          </cell>
          <cell r="D5678" t="str">
            <v>SPECIAL - 6" WATER MAIN DIP CLASS 55 BOLTLESS RESTRAINED JOINTS AND FITTINGS</v>
          </cell>
          <cell r="F5678">
            <v>1</v>
          </cell>
          <cell r="G5678" t="str">
            <v>SPECIFY MUNICIPAL STANDARD</v>
          </cell>
        </row>
        <row r="5679">
          <cell r="A5679" t="str">
            <v>638E20070</v>
          </cell>
          <cell r="B5679" t="str">
            <v>Y</v>
          </cell>
          <cell r="C5679" t="str">
            <v>FT</v>
          </cell>
          <cell r="D5679" t="str">
            <v>SPECIAL - 6" WATER MAIN DIP CLASS 55 PUSH ON JOINTS AND FITTINGS</v>
          </cell>
          <cell r="F5679">
            <v>1</v>
          </cell>
          <cell r="G5679" t="str">
            <v>SPECIFY MUNICIPAL STANDARD</v>
          </cell>
        </row>
        <row r="5680">
          <cell r="A5680" t="str">
            <v>638E20072</v>
          </cell>
          <cell r="B5680" t="str">
            <v>Y</v>
          </cell>
          <cell r="C5680" t="str">
            <v>FT</v>
          </cell>
          <cell r="D5680" t="str">
            <v>SPECIAL - 6" WATER MAIN DIP CLASS 56 MECHANICAL JOINTS AND FITTINGS</v>
          </cell>
          <cell r="F5680">
            <v>1</v>
          </cell>
          <cell r="G5680" t="str">
            <v>SPECIFY MUNICIPAL STANDARD</v>
          </cell>
        </row>
        <row r="5681">
          <cell r="A5681" t="str">
            <v>638E20074</v>
          </cell>
          <cell r="B5681" t="str">
            <v>Y</v>
          </cell>
          <cell r="C5681" t="str">
            <v>FT</v>
          </cell>
          <cell r="D5681" t="str">
            <v>SPECIAL - 6" WATER MAIN DIP CLASS 56 BALL AND SOCKET JOINTS AND FITTINGS</v>
          </cell>
          <cell r="F5681">
            <v>1</v>
          </cell>
          <cell r="G5681" t="str">
            <v>SPECIFY MUNICIPAL STANDARD</v>
          </cell>
        </row>
        <row r="5682">
          <cell r="A5682" t="str">
            <v>638E20076</v>
          </cell>
          <cell r="B5682" t="str">
            <v>Y</v>
          </cell>
          <cell r="C5682" t="str">
            <v>FT</v>
          </cell>
          <cell r="D5682" t="str">
            <v>SPECIAL - 6" WATER MAIN DIP CLASS 56 BOLTLESS RESTRAINED JOINTS AND FITTINGS</v>
          </cell>
          <cell r="F5682">
            <v>1</v>
          </cell>
          <cell r="G5682" t="str">
            <v>SPECIFY MUNICIPAL STANDARD</v>
          </cell>
        </row>
        <row r="5683">
          <cell r="A5683" t="str">
            <v>638E20078</v>
          </cell>
          <cell r="B5683" t="str">
            <v>Y</v>
          </cell>
          <cell r="C5683" t="str">
            <v>FT</v>
          </cell>
          <cell r="D5683" t="str">
            <v>SPECIAL - 6" WATER MAIN DIP CLASS 56 PUSH ON JOINTS AND FITTINGS</v>
          </cell>
          <cell r="F5683">
            <v>1</v>
          </cell>
          <cell r="G5683" t="str">
            <v>SPECIFY MUNICIPAL STANDARD</v>
          </cell>
        </row>
        <row r="5684">
          <cell r="A5684" t="str">
            <v>638E20080</v>
          </cell>
          <cell r="B5684" t="str">
            <v>Y</v>
          </cell>
          <cell r="C5684" t="str">
            <v>FT</v>
          </cell>
          <cell r="D5684" t="str">
            <v>SPECIAL - 8" WATER MAIN DIP CLASS 52 MECHANICAL JOINTS AND FITTINGS</v>
          </cell>
          <cell r="F5684">
            <v>1</v>
          </cell>
          <cell r="G5684" t="str">
            <v>SPECIFY MUNICIPAL STANDARD</v>
          </cell>
        </row>
        <row r="5685">
          <cell r="A5685" t="str">
            <v>638E20082</v>
          </cell>
          <cell r="B5685" t="str">
            <v>Y</v>
          </cell>
          <cell r="C5685" t="str">
            <v>FT</v>
          </cell>
          <cell r="D5685" t="str">
            <v>SPECIAL - 8" WATER MAIN DIP CLASS 52 BALL AND SOCKET JOINTS AND FITTINGS</v>
          </cell>
          <cell r="F5685">
            <v>1</v>
          </cell>
          <cell r="G5685" t="str">
            <v>SPECIFY MUNICIPAL STANDARD</v>
          </cell>
        </row>
        <row r="5686">
          <cell r="A5686" t="str">
            <v>638E20084</v>
          </cell>
          <cell r="B5686" t="str">
            <v>Y</v>
          </cell>
          <cell r="C5686" t="str">
            <v>FT</v>
          </cell>
          <cell r="D5686" t="str">
            <v>SPECIAL - 8" WATER MAIN DIP CLASS 52 BOLTLESS RESTRAINED JOINTS AND FITTINGS</v>
          </cell>
          <cell r="F5686">
            <v>1</v>
          </cell>
          <cell r="G5686" t="str">
            <v>SPECIFY MUNICIPAL STANDARD</v>
          </cell>
        </row>
        <row r="5687">
          <cell r="A5687" t="str">
            <v>638E20086</v>
          </cell>
          <cell r="B5687" t="str">
            <v>Y</v>
          </cell>
          <cell r="C5687" t="str">
            <v>FT</v>
          </cell>
          <cell r="D5687" t="str">
            <v>SPECIAL - 8" WATER MAIN DIP CLASS 52 PUSH ON JOINTS AND FITTINGS</v>
          </cell>
          <cell r="F5687">
            <v>1</v>
          </cell>
          <cell r="G5687" t="str">
            <v>SPECIFY MUNICIPAL STANDARD</v>
          </cell>
        </row>
        <row r="5688">
          <cell r="A5688" t="str">
            <v>638E20088</v>
          </cell>
          <cell r="B5688" t="str">
            <v>Y</v>
          </cell>
          <cell r="C5688" t="str">
            <v>FT</v>
          </cell>
          <cell r="D5688" t="str">
            <v>SPECIAL - 8" WATER MAIN DIP CLASS 53 MECHANICAL JOINTS AND FITTINGS</v>
          </cell>
          <cell r="F5688">
            <v>1</v>
          </cell>
          <cell r="G5688" t="str">
            <v>SPECIFY MUNICIPAL STANDARD</v>
          </cell>
        </row>
        <row r="5689">
          <cell r="A5689" t="str">
            <v>638E20090</v>
          </cell>
          <cell r="B5689" t="str">
            <v>Y</v>
          </cell>
          <cell r="C5689" t="str">
            <v>FT</v>
          </cell>
          <cell r="D5689" t="str">
            <v>SPECIAL - 8" WATER MAIN DIP CLASS 53 BALL AND SOCKET JOINTS AND FITTINGS</v>
          </cell>
          <cell r="F5689">
            <v>1</v>
          </cell>
          <cell r="G5689" t="str">
            <v>SPECIFY MUNICIPAL STANDARD</v>
          </cell>
        </row>
        <row r="5690">
          <cell r="A5690" t="str">
            <v>638E20092</v>
          </cell>
          <cell r="B5690" t="str">
            <v>Y</v>
          </cell>
          <cell r="C5690" t="str">
            <v>FT</v>
          </cell>
          <cell r="D5690" t="str">
            <v>SPECIAL - 8" WATER MAIN DIP CLASS 53 BOLTLESS RESTRAINED JOINTS AND FITTINGS</v>
          </cell>
          <cell r="F5690">
            <v>1</v>
          </cell>
          <cell r="G5690" t="str">
            <v>SPECIFY MUNICIPAL STANDARD</v>
          </cell>
        </row>
        <row r="5691">
          <cell r="A5691" t="str">
            <v>638E20094</v>
          </cell>
          <cell r="B5691" t="str">
            <v>Y</v>
          </cell>
          <cell r="C5691" t="str">
            <v>FT</v>
          </cell>
          <cell r="D5691" t="str">
            <v>SPECIAL - 8" WATER MAIN DIP CLASS 53 PUSH ON JOINTS AND FITTINGS</v>
          </cell>
          <cell r="F5691">
            <v>1</v>
          </cell>
          <cell r="G5691" t="str">
            <v>SPECIFY MUNICIPAL STANDARD</v>
          </cell>
        </row>
        <row r="5692">
          <cell r="A5692" t="str">
            <v>638E20096</v>
          </cell>
          <cell r="B5692" t="str">
            <v>Y</v>
          </cell>
          <cell r="C5692" t="str">
            <v>FT</v>
          </cell>
          <cell r="D5692" t="str">
            <v>SPECIAL - 8" WATER MAIN DIP CLASS 54 MECHANICAL JOINTS AND FITTINGS</v>
          </cell>
          <cell r="F5692">
            <v>1</v>
          </cell>
          <cell r="G5692" t="str">
            <v>SPECIFY MUNICIPAL STANDARD</v>
          </cell>
        </row>
        <row r="5693">
          <cell r="A5693" t="str">
            <v>638E20098</v>
          </cell>
          <cell r="B5693" t="str">
            <v>Y</v>
          </cell>
          <cell r="C5693" t="str">
            <v>FT</v>
          </cell>
          <cell r="D5693" t="str">
            <v>SPECIAL - 8" WATER MAIN DIP CLASS 54 BALL AND SOCKET JOINTS AND FITTINGS</v>
          </cell>
          <cell r="F5693">
            <v>1</v>
          </cell>
          <cell r="G5693" t="str">
            <v>SPECIFY MUNICIPAL STANDARD</v>
          </cell>
        </row>
        <row r="5694">
          <cell r="A5694" t="str">
            <v>638E20100</v>
          </cell>
          <cell r="B5694" t="str">
            <v>Y</v>
          </cell>
          <cell r="C5694" t="str">
            <v>FT</v>
          </cell>
          <cell r="D5694" t="str">
            <v>SPECIAL - 8" WATER MAIN DIP CLASS 54 BOLTLESS RESTRAINED JOINTS AND FITTINGS</v>
          </cell>
          <cell r="F5694">
            <v>1</v>
          </cell>
          <cell r="G5694" t="str">
            <v>SPECIFY MUNICIPAL STANDARD</v>
          </cell>
        </row>
        <row r="5695">
          <cell r="A5695" t="str">
            <v>638E20104</v>
          </cell>
          <cell r="B5695" t="str">
            <v>Y</v>
          </cell>
          <cell r="C5695" t="str">
            <v>FT</v>
          </cell>
          <cell r="D5695" t="str">
            <v>SPECIAL - 8" WATER MAIN DIP CLASS 54 PUSH ON JOINTS AND FITTINGS</v>
          </cell>
          <cell r="F5695">
            <v>1</v>
          </cell>
          <cell r="G5695" t="str">
            <v>SPECIFY MUNICIPAL STANDARD</v>
          </cell>
        </row>
        <row r="5696">
          <cell r="A5696" t="str">
            <v>638E20106</v>
          </cell>
          <cell r="B5696" t="str">
            <v>Y</v>
          </cell>
          <cell r="C5696" t="str">
            <v>FT</v>
          </cell>
          <cell r="D5696" t="str">
            <v>SPECIAL - 8" WATER MAIN DIP CLASS 55 MECHANICAL JOINTS AND FITTINGS</v>
          </cell>
          <cell r="F5696">
            <v>1</v>
          </cell>
          <cell r="G5696" t="str">
            <v>SPECIFY MUNICIPAL STANDARD</v>
          </cell>
        </row>
        <row r="5697">
          <cell r="A5697" t="str">
            <v>638E20110</v>
          </cell>
          <cell r="B5697" t="str">
            <v>Y</v>
          </cell>
          <cell r="C5697" t="str">
            <v>FT</v>
          </cell>
          <cell r="D5697" t="str">
            <v>SPECIAL - 8" WATER MAIN DIP CLASS 55 BALL AND SOCKET JOINTS AND FITTINGS</v>
          </cell>
          <cell r="F5697">
            <v>1</v>
          </cell>
          <cell r="G5697" t="str">
            <v>SPECIFY MUNICIPAL STANDARD</v>
          </cell>
        </row>
        <row r="5698">
          <cell r="A5698" t="str">
            <v>638E20112</v>
          </cell>
          <cell r="B5698" t="str">
            <v>Y</v>
          </cell>
          <cell r="C5698" t="str">
            <v>FT</v>
          </cell>
          <cell r="D5698" t="str">
            <v>SPECIAL - 8" WATER MAIN DIP CLASS 55 BOLTLESS RESTRAINED JOINTS AND FITTINGS</v>
          </cell>
          <cell r="F5698">
            <v>1</v>
          </cell>
          <cell r="G5698" t="str">
            <v>SPECIFY MUNICIPAL STANDARD</v>
          </cell>
        </row>
        <row r="5699">
          <cell r="A5699" t="str">
            <v>638E20114</v>
          </cell>
          <cell r="B5699" t="str">
            <v>Y</v>
          </cell>
          <cell r="C5699" t="str">
            <v>FT</v>
          </cell>
          <cell r="D5699" t="str">
            <v>SPECIAL - 8" WATER MAIN DIP CLASS 55 PUSH ON JOINTS AND FITTINGS</v>
          </cell>
          <cell r="F5699">
            <v>1</v>
          </cell>
          <cell r="G5699" t="str">
            <v>SPECIFY MUNICIPAL STANDARD</v>
          </cell>
        </row>
        <row r="5700">
          <cell r="A5700" t="str">
            <v>638E20116</v>
          </cell>
          <cell r="B5700" t="str">
            <v>Y</v>
          </cell>
          <cell r="C5700" t="str">
            <v>FT</v>
          </cell>
          <cell r="D5700" t="str">
            <v>SPECIAL - 8" WATER MAIN DIP CLASS 56 MECHANICAL JOINTS AND FITTINGS</v>
          </cell>
          <cell r="F5700">
            <v>1</v>
          </cell>
          <cell r="G5700" t="str">
            <v>SPECIFY MUNICIPAL STANDARD</v>
          </cell>
        </row>
        <row r="5701">
          <cell r="A5701" t="str">
            <v>638E20118</v>
          </cell>
          <cell r="B5701" t="str">
            <v>Y</v>
          </cell>
          <cell r="C5701" t="str">
            <v>FT</v>
          </cell>
          <cell r="D5701" t="str">
            <v>SPECIAL - 8" WATER MAIN DIP CLASS 56 BALL AND SOCKET JOINTS AND FITTINGS</v>
          </cell>
          <cell r="F5701">
            <v>1</v>
          </cell>
          <cell r="G5701" t="str">
            <v>SPECIFY MUNICIPAL STANDARD</v>
          </cell>
        </row>
        <row r="5702">
          <cell r="A5702" t="str">
            <v>638E20120</v>
          </cell>
          <cell r="B5702" t="str">
            <v>Y</v>
          </cell>
          <cell r="C5702" t="str">
            <v>FT</v>
          </cell>
          <cell r="D5702" t="str">
            <v>SPECIAL - 8" WATER MAIN DIP CLASS 56 BOLTLESS RESTRAINED JOINTS AND FITTINGS</v>
          </cell>
          <cell r="F5702">
            <v>1</v>
          </cell>
          <cell r="G5702" t="str">
            <v>SPECIFY MUNICIPAL STANDARD</v>
          </cell>
        </row>
        <row r="5703">
          <cell r="A5703" t="str">
            <v>638E20122</v>
          </cell>
          <cell r="B5703" t="str">
            <v>Y</v>
          </cell>
          <cell r="C5703" t="str">
            <v>FT</v>
          </cell>
          <cell r="D5703" t="str">
            <v>SPECIAL - 8" WATER MAIN DIP CLASS 56 PUSH ON JOINTS AND FITTINGS</v>
          </cell>
          <cell r="F5703">
            <v>1</v>
          </cell>
          <cell r="G5703" t="str">
            <v>SPECIFY MUNICIPAL STANDARD</v>
          </cell>
        </row>
        <row r="5704">
          <cell r="A5704" t="str">
            <v>638E20124</v>
          </cell>
          <cell r="B5704" t="str">
            <v>Y</v>
          </cell>
          <cell r="C5704" t="str">
            <v>FT</v>
          </cell>
          <cell r="D5704" t="str">
            <v>SPECIAL - 10" WATER MAIN DIP CLASS 52 MECHANICAL JOINTS AND FITTINGS</v>
          </cell>
          <cell r="F5704">
            <v>1</v>
          </cell>
          <cell r="G5704" t="str">
            <v>SPECIFY MUNICIPAL STANDARD</v>
          </cell>
        </row>
        <row r="5705">
          <cell r="A5705" t="str">
            <v>638E20126</v>
          </cell>
          <cell r="B5705" t="str">
            <v>Y</v>
          </cell>
          <cell r="C5705" t="str">
            <v>FT</v>
          </cell>
          <cell r="D5705" t="str">
            <v>SPECIAL - 10" WATER MAIN DIP CLASS 52 BALL AND SOCKET JOINTS AND FITTINGS</v>
          </cell>
          <cell r="F5705">
            <v>1</v>
          </cell>
          <cell r="G5705" t="str">
            <v>SPECIFY MUNICIPAL STANDARD</v>
          </cell>
        </row>
        <row r="5706">
          <cell r="A5706" t="str">
            <v>638E20128</v>
          </cell>
          <cell r="B5706" t="str">
            <v>Y</v>
          </cell>
          <cell r="C5706" t="str">
            <v>FT</v>
          </cell>
          <cell r="D5706" t="str">
            <v>SPECIAL - 10" WATER MAIN DIP CLASS 52 BOLTLESS RESTRAINED JOINTS AND FITTINGS</v>
          </cell>
          <cell r="F5706">
            <v>1</v>
          </cell>
          <cell r="G5706" t="str">
            <v>SPECIFY MUNICIPAL STANDARD</v>
          </cell>
        </row>
        <row r="5707">
          <cell r="A5707" t="str">
            <v>638E20130</v>
          </cell>
          <cell r="B5707" t="str">
            <v>Y</v>
          </cell>
          <cell r="C5707" t="str">
            <v>FT</v>
          </cell>
          <cell r="D5707" t="str">
            <v>SPECIAL - 10" WATER MAIN DIP CLASS 52 PUSH ON JOINTS AND FITTINGS</v>
          </cell>
          <cell r="F5707">
            <v>1</v>
          </cell>
          <cell r="G5707" t="str">
            <v>SPECIFY MUNICIPAL STANDARD</v>
          </cell>
        </row>
        <row r="5708">
          <cell r="A5708" t="str">
            <v>638E20132</v>
          </cell>
          <cell r="B5708" t="str">
            <v>Y</v>
          </cell>
          <cell r="C5708" t="str">
            <v>FT</v>
          </cell>
          <cell r="D5708" t="str">
            <v>SPECIAL - 10" WATER MAIN DIP CLASS 53 MECHANICAL JOINTS AND FITTINGS</v>
          </cell>
          <cell r="F5708">
            <v>1</v>
          </cell>
          <cell r="G5708" t="str">
            <v>SPECIFY MUNICIPAL STANDARD</v>
          </cell>
        </row>
        <row r="5709">
          <cell r="A5709" t="str">
            <v>638E20134</v>
          </cell>
          <cell r="B5709" t="str">
            <v>Y</v>
          </cell>
          <cell r="C5709" t="str">
            <v>FT</v>
          </cell>
          <cell r="D5709" t="str">
            <v>SPECIAL - 10" WATER MAIN DIP CLASS 53 BALL AND SOCKET JOINTS AND FITTINGS</v>
          </cell>
          <cell r="F5709">
            <v>1</v>
          </cell>
          <cell r="G5709" t="str">
            <v>SPECIFY MUNICIPAL STANDARD</v>
          </cell>
        </row>
        <row r="5710">
          <cell r="A5710" t="str">
            <v>638E20136</v>
          </cell>
          <cell r="B5710" t="str">
            <v>Y</v>
          </cell>
          <cell r="C5710" t="str">
            <v>FT</v>
          </cell>
          <cell r="D5710" t="str">
            <v>SPECIAL - 10" WATER MAIN DIP CLASS 53 BOLTLESS RESTRAINED JOINTS AND FITTINGS</v>
          </cell>
          <cell r="F5710">
            <v>1</v>
          </cell>
          <cell r="G5710" t="str">
            <v>SPECIFY MUNICIPAL STANDARD</v>
          </cell>
        </row>
        <row r="5711">
          <cell r="A5711" t="str">
            <v>638E20138</v>
          </cell>
          <cell r="B5711" t="str">
            <v>Y</v>
          </cell>
          <cell r="C5711" t="str">
            <v>FT</v>
          </cell>
          <cell r="D5711" t="str">
            <v>SPECIAL - 10" WATER MAIN DIP CLASS 53 PUSH ON JOINTS AND FITTINGS</v>
          </cell>
          <cell r="F5711">
            <v>1</v>
          </cell>
          <cell r="G5711" t="str">
            <v>SPECIFY MUNICIPAL STANDARD</v>
          </cell>
        </row>
        <row r="5712">
          <cell r="A5712" t="str">
            <v>638E20140</v>
          </cell>
          <cell r="B5712" t="str">
            <v>Y</v>
          </cell>
          <cell r="C5712" t="str">
            <v>FT</v>
          </cell>
          <cell r="D5712" t="str">
            <v>SPECIAL - 10" WATER MAIN DIP CLASS 54 MECHANICAL JOINTS AND FITTINGS</v>
          </cell>
          <cell r="F5712">
            <v>1</v>
          </cell>
          <cell r="G5712" t="str">
            <v>SPECIFY MUNICIPAL STANDARD</v>
          </cell>
        </row>
        <row r="5713">
          <cell r="A5713" t="str">
            <v>638E20142</v>
          </cell>
          <cell r="B5713" t="str">
            <v>Y</v>
          </cell>
          <cell r="C5713" t="str">
            <v>FT</v>
          </cell>
          <cell r="D5713" t="str">
            <v>SPECIAL - 10" WATER MAIN DIP CLASS 54 BALL AND SOCKET JOINTS AND FITTINGS</v>
          </cell>
          <cell r="F5713">
            <v>1</v>
          </cell>
          <cell r="G5713" t="str">
            <v>SPECIFY MUNICIPAL STANDARD</v>
          </cell>
        </row>
        <row r="5714">
          <cell r="A5714" t="str">
            <v>638E20144</v>
          </cell>
          <cell r="B5714" t="str">
            <v>Y</v>
          </cell>
          <cell r="C5714" t="str">
            <v>FT</v>
          </cell>
          <cell r="D5714" t="str">
            <v>SPECIAL - 10" WATER MAIN DIP CLASS 54 BOLTLESS RESTRAINED JOINTS AND FITTINGS</v>
          </cell>
          <cell r="F5714">
            <v>1</v>
          </cell>
          <cell r="G5714" t="str">
            <v>SPECIFY MUNICIPAL STANDARD</v>
          </cell>
        </row>
        <row r="5715">
          <cell r="A5715" t="str">
            <v>638E20146</v>
          </cell>
          <cell r="B5715" t="str">
            <v>Y</v>
          </cell>
          <cell r="C5715" t="str">
            <v>FT</v>
          </cell>
          <cell r="D5715" t="str">
            <v>SPECIAL - 10" WATER MAIN DIP CLASS 54 PUSH ON JOINTS AND FITTINGS</v>
          </cell>
          <cell r="F5715">
            <v>1</v>
          </cell>
          <cell r="G5715" t="str">
            <v>SPECIFY MUNICIPAL STANDARD</v>
          </cell>
        </row>
        <row r="5716">
          <cell r="A5716" t="str">
            <v>638E20148</v>
          </cell>
          <cell r="B5716" t="str">
            <v>Y</v>
          </cell>
          <cell r="C5716" t="str">
            <v>FT</v>
          </cell>
          <cell r="D5716" t="str">
            <v>SPECIAL - 10" WATER MAIN DIP CLASS 55 MECHANICAL JOINTS AND FITTINGS</v>
          </cell>
          <cell r="F5716">
            <v>1</v>
          </cell>
          <cell r="G5716" t="str">
            <v>SPECIFY MUNICIPAL STANDARD</v>
          </cell>
        </row>
        <row r="5717">
          <cell r="A5717" t="str">
            <v>638E20152</v>
          </cell>
          <cell r="B5717" t="str">
            <v>Y</v>
          </cell>
          <cell r="C5717" t="str">
            <v>FT</v>
          </cell>
          <cell r="D5717" t="str">
            <v>SPECIAL - 10" WATER MAIN DIP CLASS 55 BALL AND SOCKET JOINTS AND FITTINGS</v>
          </cell>
          <cell r="F5717">
            <v>1</v>
          </cell>
          <cell r="G5717" t="str">
            <v>SPECIFY MUNICIPAL STANDARD</v>
          </cell>
        </row>
        <row r="5718">
          <cell r="A5718" t="str">
            <v>638E20154</v>
          </cell>
          <cell r="B5718" t="str">
            <v>Y</v>
          </cell>
          <cell r="C5718" t="str">
            <v>FT</v>
          </cell>
          <cell r="D5718" t="str">
            <v>SPECIAL - 10" WATER MAIN DIP CLASS 55 BOLTLESS RESTRAINED JOINTS AND FITTINGS</v>
          </cell>
          <cell r="F5718">
            <v>1</v>
          </cell>
          <cell r="G5718" t="str">
            <v>SPECIFY MUNICIPAL STANDARD</v>
          </cell>
        </row>
        <row r="5719">
          <cell r="A5719" t="str">
            <v>638E20156</v>
          </cell>
          <cell r="B5719" t="str">
            <v>Y</v>
          </cell>
          <cell r="C5719" t="str">
            <v>FT</v>
          </cell>
          <cell r="D5719" t="str">
            <v>SPECIAL - 10" WATER MAIN DIP CLASS 55 PUSH ON JOINTS AND FITTINGS</v>
          </cell>
          <cell r="F5719">
            <v>1</v>
          </cell>
          <cell r="G5719" t="str">
            <v>SPECIFY MUNICIPAL STANDARD</v>
          </cell>
        </row>
        <row r="5720">
          <cell r="A5720" t="str">
            <v>638E20158</v>
          </cell>
          <cell r="B5720" t="str">
            <v>Y</v>
          </cell>
          <cell r="C5720" t="str">
            <v>FT</v>
          </cell>
          <cell r="D5720" t="str">
            <v>SPECIAL - 10" WATER MAIN DIP CLASS 56 MECHANICAL JOINTS AND FITTINGS</v>
          </cell>
          <cell r="F5720">
            <v>1</v>
          </cell>
          <cell r="G5720" t="str">
            <v>SPECIFY MUNICIPAL STANDARD</v>
          </cell>
        </row>
        <row r="5721">
          <cell r="A5721" t="str">
            <v>638E20162</v>
          </cell>
          <cell r="B5721" t="str">
            <v>Y</v>
          </cell>
          <cell r="C5721" t="str">
            <v>FT</v>
          </cell>
          <cell r="D5721" t="str">
            <v>SPECIAL - 10" WATER MAIN DIP CLASS 56 BALL AND SOCKET JOINTS AND FITTINGS</v>
          </cell>
          <cell r="F5721">
            <v>1</v>
          </cell>
          <cell r="G5721" t="str">
            <v>SPECIFY MUNICIPAL STANDARD</v>
          </cell>
        </row>
        <row r="5722">
          <cell r="A5722" t="str">
            <v>638E20164</v>
          </cell>
          <cell r="B5722" t="str">
            <v>Y</v>
          </cell>
          <cell r="C5722" t="str">
            <v>FT</v>
          </cell>
          <cell r="D5722" t="str">
            <v>SPECIAL - 10" WATER MAIN DIP CLASS 56 BOLTLESS RESTRAINED JOINTS AND FITTINGS</v>
          </cell>
          <cell r="F5722">
            <v>1</v>
          </cell>
          <cell r="G5722" t="str">
            <v>SPECIFY MUNICIPAL STANDARD</v>
          </cell>
        </row>
        <row r="5723">
          <cell r="A5723" t="str">
            <v>638E20166</v>
          </cell>
          <cell r="B5723" t="str">
            <v>Y</v>
          </cell>
          <cell r="C5723" t="str">
            <v>FT</v>
          </cell>
          <cell r="D5723" t="str">
            <v>SPECIAL - 10" WATER MAIN DIP CLASS 56 PUSH ON JOINTS AND FITTINGS</v>
          </cell>
          <cell r="F5723">
            <v>1</v>
          </cell>
          <cell r="G5723" t="str">
            <v>SPECIFY MUNICIPAL STANDARD</v>
          </cell>
        </row>
        <row r="5724">
          <cell r="A5724" t="str">
            <v>638E20168</v>
          </cell>
          <cell r="B5724" t="str">
            <v>Y</v>
          </cell>
          <cell r="C5724" t="str">
            <v>FT</v>
          </cell>
          <cell r="D5724" t="str">
            <v>SPECIAL - 12" WATER MAIN DIP CLASS 52 MECHANICAL JOINTS AND FITTINGS</v>
          </cell>
          <cell r="F5724">
            <v>1</v>
          </cell>
          <cell r="G5724" t="str">
            <v>SPECIFY MUNICIPAL STANDARD</v>
          </cell>
        </row>
        <row r="5725">
          <cell r="A5725" t="str">
            <v>638E20170</v>
          </cell>
          <cell r="B5725" t="str">
            <v>Y</v>
          </cell>
          <cell r="C5725" t="str">
            <v>FT</v>
          </cell>
          <cell r="D5725" t="str">
            <v>SPECIAL - 12" WATER MAIN DIP CLASS 52 BALL AND SOCKET JOINTS AND FITTINGS</v>
          </cell>
          <cell r="F5725">
            <v>1</v>
          </cell>
          <cell r="G5725" t="str">
            <v>SPECIFY MUNICIPAL STANDARD</v>
          </cell>
        </row>
        <row r="5726">
          <cell r="A5726" t="str">
            <v>638E20172</v>
          </cell>
          <cell r="B5726" t="str">
            <v>Y</v>
          </cell>
          <cell r="C5726" t="str">
            <v>FT</v>
          </cell>
          <cell r="D5726" t="str">
            <v>SPECIAL - 12" WATER MAIN DIP CLASS 52 BOLTLESS RESTRAINED JOINTS AND FITTINGS</v>
          </cell>
          <cell r="F5726">
            <v>1</v>
          </cell>
          <cell r="G5726" t="str">
            <v>SPECIFY MUNICIPAL STANDARD</v>
          </cell>
        </row>
        <row r="5727">
          <cell r="A5727" t="str">
            <v>638E20174</v>
          </cell>
          <cell r="B5727" t="str">
            <v>Y</v>
          </cell>
          <cell r="C5727" t="str">
            <v>FT</v>
          </cell>
          <cell r="D5727" t="str">
            <v>SPECIAL - 12" WATER MAIN DIP CLASS 52 PUSH ON JOINTS AND FITTINGS</v>
          </cell>
          <cell r="F5727">
            <v>1</v>
          </cell>
          <cell r="G5727" t="str">
            <v>SPECIFY MUNICIPAL STANDARD</v>
          </cell>
        </row>
        <row r="5728">
          <cell r="A5728" t="str">
            <v>638E20176</v>
          </cell>
          <cell r="B5728" t="str">
            <v>Y</v>
          </cell>
          <cell r="C5728" t="str">
            <v>FT</v>
          </cell>
          <cell r="D5728" t="str">
            <v>SPECIAL - 12" WATER MAIN DIP CLASS 53 MECHANICAL JOINTS AND FITTINGS</v>
          </cell>
          <cell r="F5728">
            <v>1</v>
          </cell>
          <cell r="G5728" t="str">
            <v>SPECIFY MUNICIPAL STANDARD</v>
          </cell>
        </row>
        <row r="5729">
          <cell r="A5729" t="str">
            <v>638E20178</v>
          </cell>
          <cell r="B5729" t="str">
            <v>Y</v>
          </cell>
          <cell r="C5729" t="str">
            <v>FT</v>
          </cell>
          <cell r="D5729" t="str">
            <v>SPECIAL - 12" WATER MAIN DIP CLASS 53 BALL AND SOCKET JOINTS AND FITTINGS</v>
          </cell>
          <cell r="F5729">
            <v>1</v>
          </cell>
          <cell r="G5729" t="str">
            <v>SPECIFY MUNICIPAL STANDARD</v>
          </cell>
        </row>
        <row r="5730">
          <cell r="A5730" t="str">
            <v>638E20180</v>
          </cell>
          <cell r="B5730" t="str">
            <v>Y</v>
          </cell>
          <cell r="C5730" t="str">
            <v>FT</v>
          </cell>
          <cell r="D5730" t="str">
            <v>SPECIAL - 12" WATER MAIN DIP CLASS 53 BOLTLESS RESTRAINED JOINTS AND FITTINGS</v>
          </cell>
          <cell r="F5730">
            <v>1</v>
          </cell>
          <cell r="G5730" t="str">
            <v>SPECIFY MUNICIPAL STANDARD</v>
          </cell>
        </row>
        <row r="5731">
          <cell r="A5731" t="str">
            <v>638E20182</v>
          </cell>
          <cell r="B5731" t="str">
            <v>Y</v>
          </cell>
          <cell r="C5731" t="str">
            <v>FT</v>
          </cell>
          <cell r="D5731" t="str">
            <v>SPECIAL - 12" WATER MAIN DIP CLASS 53 PUSH ON JOINTS AND FITTINGS</v>
          </cell>
          <cell r="F5731">
            <v>1</v>
          </cell>
          <cell r="G5731" t="str">
            <v>SPECIFY MUNICIPAL STANDARD</v>
          </cell>
        </row>
        <row r="5732">
          <cell r="A5732" t="str">
            <v>638E20184</v>
          </cell>
          <cell r="B5732" t="str">
            <v>Y</v>
          </cell>
          <cell r="C5732" t="str">
            <v>FT</v>
          </cell>
          <cell r="D5732" t="str">
            <v>SPECIAL - 12" WATER MAIN DIP CLASS 54 MECHANICAL JOINTS AND FITTINGS</v>
          </cell>
          <cell r="F5732">
            <v>1</v>
          </cell>
          <cell r="G5732" t="str">
            <v>SPECIFY MUNICIPAL STANDARD</v>
          </cell>
        </row>
        <row r="5733">
          <cell r="A5733" t="str">
            <v>638E20186</v>
          </cell>
          <cell r="B5733" t="str">
            <v>Y</v>
          </cell>
          <cell r="C5733" t="str">
            <v>FT</v>
          </cell>
          <cell r="D5733" t="str">
            <v>SPECIAL - 12" WATER MAIN DIP CLASS 54 BALL AND SOCKET JOINTS AND FITTINGS</v>
          </cell>
          <cell r="F5733">
            <v>1</v>
          </cell>
          <cell r="G5733" t="str">
            <v>SPECIFY MUNICIPAL STANDARD</v>
          </cell>
        </row>
        <row r="5734">
          <cell r="A5734" t="str">
            <v>638E20188</v>
          </cell>
          <cell r="B5734" t="str">
            <v>Y</v>
          </cell>
          <cell r="C5734" t="str">
            <v>FT</v>
          </cell>
          <cell r="D5734" t="str">
            <v>SPECIAL - 12" WATER MAIN DIP CLASS 54 BOLTLESS RESTRAINED JOINTS AND FITTINGS</v>
          </cell>
          <cell r="F5734">
            <v>1</v>
          </cell>
          <cell r="G5734" t="str">
            <v>SPECIFY MUNICIPAL STANDARD</v>
          </cell>
        </row>
        <row r="5735">
          <cell r="A5735" t="str">
            <v>638E20190</v>
          </cell>
          <cell r="B5735" t="str">
            <v>Y</v>
          </cell>
          <cell r="C5735" t="str">
            <v>FT</v>
          </cell>
          <cell r="D5735" t="str">
            <v>SPECIAL - 12" WATER MAIN DIP CLASS 54 PUSH ON JOINTS AND FITTINGS</v>
          </cell>
          <cell r="F5735">
            <v>1</v>
          </cell>
          <cell r="G5735" t="str">
            <v>SPECIFY MUNICIPAL STANDARD</v>
          </cell>
        </row>
        <row r="5736">
          <cell r="A5736" t="str">
            <v>638E20192</v>
          </cell>
          <cell r="B5736" t="str">
            <v>Y</v>
          </cell>
          <cell r="C5736" t="str">
            <v>FT</v>
          </cell>
          <cell r="D5736" t="str">
            <v>SPECIAL - 12" WATER MAIN DIP CLASS 55 MECHANICAL JOINTS AND FITTINGS</v>
          </cell>
          <cell r="F5736">
            <v>1</v>
          </cell>
          <cell r="G5736" t="str">
            <v>SPECIFY MUNICIPAL STANDARD</v>
          </cell>
        </row>
        <row r="5737">
          <cell r="A5737" t="str">
            <v>638E20194</v>
          </cell>
          <cell r="B5737" t="str">
            <v>Y</v>
          </cell>
          <cell r="C5737" t="str">
            <v>FT</v>
          </cell>
          <cell r="D5737" t="str">
            <v>SPECIAL - 12" WATER MAIN DIP CLASS 55 BALL AND SOCKET JOINTS AND FITTINGS</v>
          </cell>
          <cell r="F5737">
            <v>1</v>
          </cell>
          <cell r="G5737" t="str">
            <v>SPECIFY MUNICIPAL STANDARD</v>
          </cell>
        </row>
        <row r="5738">
          <cell r="A5738" t="str">
            <v>638E20196</v>
          </cell>
          <cell r="B5738" t="str">
            <v>Y</v>
          </cell>
          <cell r="C5738" t="str">
            <v>FT</v>
          </cell>
          <cell r="D5738" t="str">
            <v>SPECIAL - 12" WATER MAIN DIP CLASS 55 BOLTLESS RESTRAINED JOINTS AND FITTINGS</v>
          </cell>
          <cell r="F5738">
            <v>1</v>
          </cell>
          <cell r="G5738" t="str">
            <v>SPECIFY MUNICIPAL STANDARD</v>
          </cell>
        </row>
        <row r="5739">
          <cell r="A5739" t="str">
            <v>638E20198</v>
          </cell>
          <cell r="B5739" t="str">
            <v>Y</v>
          </cell>
          <cell r="C5739" t="str">
            <v>FT</v>
          </cell>
          <cell r="D5739" t="str">
            <v>SPECIAL - 12" WATER MAIN DIP CLASS 55 PUSH ON JOINTS AND FITTINGS</v>
          </cell>
          <cell r="F5739">
            <v>1</v>
          </cell>
          <cell r="G5739" t="str">
            <v>SPECIFY MUNICIPAL STANDARD</v>
          </cell>
        </row>
        <row r="5740">
          <cell r="A5740" t="str">
            <v>638E20200</v>
          </cell>
          <cell r="B5740" t="str">
            <v>Y</v>
          </cell>
          <cell r="C5740" t="str">
            <v>FT</v>
          </cell>
          <cell r="D5740" t="str">
            <v>SPECIAL - 12" WATER MAIN DIP CLASS 56 MECHANICAL JOINTS AND FITTINGS</v>
          </cell>
          <cell r="F5740">
            <v>1</v>
          </cell>
          <cell r="G5740" t="str">
            <v>SPECIFY MUNICIPAL STANDARD</v>
          </cell>
        </row>
        <row r="5741">
          <cell r="A5741" t="str">
            <v>638E20202</v>
          </cell>
          <cell r="B5741" t="str">
            <v>Y</v>
          </cell>
          <cell r="C5741" t="str">
            <v>FT</v>
          </cell>
          <cell r="D5741" t="str">
            <v>SPECIAL - 12" WATER MAIN DIP CLASS 56 BALL AND SOCKET JOINTS AND FITTINGS</v>
          </cell>
          <cell r="F5741">
            <v>1</v>
          </cell>
          <cell r="G5741" t="str">
            <v>SPECIFY MUNICIPAL STANDARD</v>
          </cell>
        </row>
        <row r="5742">
          <cell r="A5742" t="str">
            <v>638E20204</v>
          </cell>
          <cell r="B5742" t="str">
            <v>Y</v>
          </cell>
          <cell r="C5742" t="str">
            <v>FT</v>
          </cell>
          <cell r="D5742" t="str">
            <v>SPECIAL - 12" WATER MAIN DIP CLASS 56 BOLTLESS RESTRAINED JOINTS AND FITTINGS</v>
          </cell>
          <cell r="F5742">
            <v>1</v>
          </cell>
          <cell r="G5742" t="str">
            <v>SPECIFY MUNICIPAL STANDARD</v>
          </cell>
        </row>
        <row r="5743">
          <cell r="A5743" t="str">
            <v>638E20206</v>
          </cell>
          <cell r="B5743" t="str">
            <v>Y</v>
          </cell>
          <cell r="C5743" t="str">
            <v>FT</v>
          </cell>
          <cell r="D5743" t="str">
            <v>SPECIAL - 12" WATER MAIN DIP CLASS 56 PUSH ON JOINTS AND FITTINGS</v>
          </cell>
          <cell r="F5743">
            <v>1</v>
          </cell>
          <cell r="G5743" t="str">
            <v>SPECIFY MUNICIPAL STANDARD</v>
          </cell>
        </row>
        <row r="5744">
          <cell r="A5744" t="str">
            <v>638E20208</v>
          </cell>
          <cell r="B5744" t="str">
            <v>Y</v>
          </cell>
          <cell r="C5744" t="str">
            <v>FT</v>
          </cell>
          <cell r="D5744" t="str">
            <v>SPECIAL - 16" WATER MAIN DIP CLASS 52 MECHANICAL JOINTS AND FITTINGS</v>
          </cell>
          <cell r="F5744">
            <v>1</v>
          </cell>
          <cell r="G5744" t="str">
            <v>SPECIFY MUNICIPAL STANDARD</v>
          </cell>
        </row>
        <row r="5745">
          <cell r="A5745" t="str">
            <v>638E20210</v>
          </cell>
          <cell r="B5745" t="str">
            <v>Y</v>
          </cell>
          <cell r="C5745" t="str">
            <v>FT</v>
          </cell>
          <cell r="D5745" t="str">
            <v>SPECIAL - 16" WATER MAIN DIP CLASS 52 BALL AND SOCKET JOINTS AND FITTINGS</v>
          </cell>
          <cell r="F5745">
            <v>1</v>
          </cell>
          <cell r="G5745" t="str">
            <v>SPECIFY MUNICIPAL STANDARD</v>
          </cell>
        </row>
        <row r="5746">
          <cell r="A5746" t="str">
            <v>638E20212</v>
          </cell>
          <cell r="B5746" t="str">
            <v>Y</v>
          </cell>
          <cell r="C5746" t="str">
            <v>FT</v>
          </cell>
          <cell r="D5746" t="str">
            <v>SPECIAL - 16" WATER MAIN DIP CLASS 52 BOLTLESS RESTRAINED JOINTS AND FITTINGS</v>
          </cell>
          <cell r="F5746">
            <v>1</v>
          </cell>
          <cell r="G5746" t="str">
            <v>SPECIFY MUNICIPAL STANDARD</v>
          </cell>
        </row>
        <row r="5747">
          <cell r="A5747" t="str">
            <v>638E20214</v>
          </cell>
          <cell r="B5747" t="str">
            <v>Y</v>
          </cell>
          <cell r="C5747" t="str">
            <v>FT</v>
          </cell>
          <cell r="D5747" t="str">
            <v>SPECIAL - 16" WATER MAIN DIP CLASS 52 PUSH ON JOINTS AND FITTINGS</v>
          </cell>
          <cell r="F5747">
            <v>1</v>
          </cell>
          <cell r="G5747" t="str">
            <v>SPECIFY MUNICIPAL STANDARD</v>
          </cell>
        </row>
        <row r="5748">
          <cell r="A5748" t="str">
            <v>638E20216</v>
          </cell>
          <cell r="B5748" t="str">
            <v>Y</v>
          </cell>
          <cell r="C5748" t="str">
            <v>FT</v>
          </cell>
          <cell r="D5748" t="str">
            <v>SPECIAL - 16" WATER MAIN DIP CLASS 53 MECHANICAL JOINTS AND FITTINGS</v>
          </cell>
          <cell r="F5748">
            <v>1</v>
          </cell>
          <cell r="G5748" t="str">
            <v>SPECIFY MUNICIPAL STANDARD</v>
          </cell>
        </row>
        <row r="5749">
          <cell r="A5749" t="str">
            <v>638E20218</v>
          </cell>
          <cell r="B5749" t="str">
            <v>Y</v>
          </cell>
          <cell r="C5749" t="str">
            <v>FT</v>
          </cell>
          <cell r="D5749" t="str">
            <v>SPECIAL - 16" WATER MAIN DIP CLASS 53 BALL AND SOCKET JOINTS AND FITTINGS</v>
          </cell>
          <cell r="F5749">
            <v>1</v>
          </cell>
          <cell r="G5749" t="str">
            <v>SPECIFY MUNICIPAL STANDARD</v>
          </cell>
        </row>
        <row r="5750">
          <cell r="A5750" t="str">
            <v>638E20220</v>
          </cell>
          <cell r="B5750" t="str">
            <v>Y</v>
          </cell>
          <cell r="C5750" t="str">
            <v>FT</v>
          </cell>
          <cell r="D5750" t="str">
            <v>SPECIAL - 16" WATER MAIN DIP CLASS 53 BOLTLESS RESTRAINED JOINTS AND FITTINGS</v>
          </cell>
          <cell r="F5750">
            <v>1</v>
          </cell>
          <cell r="G5750" t="str">
            <v>SPECIFY MUNICIPAL STANDARD</v>
          </cell>
        </row>
        <row r="5751">
          <cell r="A5751" t="str">
            <v>638E20222</v>
          </cell>
          <cell r="B5751" t="str">
            <v>Y</v>
          </cell>
          <cell r="C5751" t="str">
            <v>FT</v>
          </cell>
          <cell r="D5751" t="str">
            <v>SPECIAL - 16" WATER MAIN DIP CLASS 53 PUSH ON JOINTS AND FITTINGS</v>
          </cell>
          <cell r="F5751">
            <v>1</v>
          </cell>
          <cell r="G5751" t="str">
            <v>SPECIFY MUNICIPAL STANDARD</v>
          </cell>
        </row>
        <row r="5752">
          <cell r="A5752" t="str">
            <v>638E20224</v>
          </cell>
          <cell r="B5752" t="str">
            <v>Y</v>
          </cell>
          <cell r="C5752" t="str">
            <v>FT</v>
          </cell>
          <cell r="D5752" t="str">
            <v>SPECIAL - 16" WATER MAIN DIP CLASS 54 MECHANICAL JOINTS AND FITTINGS</v>
          </cell>
          <cell r="F5752">
            <v>1</v>
          </cell>
          <cell r="G5752" t="str">
            <v>SPECIFY MUNICIPAL STANDARD</v>
          </cell>
        </row>
        <row r="5753">
          <cell r="A5753" t="str">
            <v>638E20226</v>
          </cell>
          <cell r="B5753" t="str">
            <v>Y</v>
          </cell>
          <cell r="C5753" t="str">
            <v>FT</v>
          </cell>
          <cell r="D5753" t="str">
            <v>SPECIAL - 16" WATER MAIN DIP CLASS 54 BALL AND SOCKET JOINTS AND FITTINGS</v>
          </cell>
          <cell r="F5753">
            <v>1</v>
          </cell>
          <cell r="G5753" t="str">
            <v>SPECIFY MUNICIPAL STANDARD</v>
          </cell>
        </row>
        <row r="5754">
          <cell r="A5754" t="str">
            <v>638E20228</v>
          </cell>
          <cell r="B5754" t="str">
            <v>Y</v>
          </cell>
          <cell r="C5754" t="str">
            <v>FT</v>
          </cell>
          <cell r="D5754" t="str">
            <v>SPECIAL - 16" WATER MAIN DIP CLASS 54 BOLTLESS RESTRAINED JOINTS AND FITTINGS</v>
          </cell>
          <cell r="F5754">
            <v>1</v>
          </cell>
          <cell r="G5754" t="str">
            <v>SPECIFY MUNICIPAL STANDARD</v>
          </cell>
        </row>
        <row r="5755">
          <cell r="A5755" t="str">
            <v>638E20230</v>
          </cell>
          <cell r="B5755" t="str">
            <v>Y</v>
          </cell>
          <cell r="C5755" t="str">
            <v>FT</v>
          </cell>
          <cell r="D5755" t="str">
            <v>SPECIAL - 16" WATER MAIN DIP CLASS 54 PUSH ON JOINTS AND FITTINGS</v>
          </cell>
          <cell r="F5755">
            <v>1</v>
          </cell>
          <cell r="G5755" t="str">
            <v>SPECIFY MUNICIPAL STANDARD</v>
          </cell>
        </row>
        <row r="5756">
          <cell r="A5756" t="str">
            <v>638E20232</v>
          </cell>
          <cell r="B5756" t="str">
            <v>Y</v>
          </cell>
          <cell r="C5756" t="str">
            <v>FT</v>
          </cell>
          <cell r="D5756" t="str">
            <v>SPECIAL - 16" WATER MAIN DIP CLASS 55 MECHANICAL JOINTS AND FITTINGS</v>
          </cell>
          <cell r="F5756">
            <v>1</v>
          </cell>
          <cell r="G5756" t="str">
            <v>SPECIFY MUNICIPAL STANDARD</v>
          </cell>
        </row>
        <row r="5757">
          <cell r="A5757" t="str">
            <v>638E20234</v>
          </cell>
          <cell r="B5757" t="str">
            <v>Y</v>
          </cell>
          <cell r="C5757" t="str">
            <v>FT</v>
          </cell>
          <cell r="D5757" t="str">
            <v>SPECIAL - 16" WATER MAIN DIP CLASS 55 BALL AND SOCKET JOINTS AND FITTINGS</v>
          </cell>
          <cell r="F5757">
            <v>1</v>
          </cell>
          <cell r="G5757" t="str">
            <v>SPECIFY MUNICIPAL STANDARD</v>
          </cell>
        </row>
        <row r="5758">
          <cell r="A5758" t="str">
            <v>638E20236</v>
          </cell>
          <cell r="B5758" t="str">
            <v>Y</v>
          </cell>
          <cell r="C5758" t="str">
            <v>FT</v>
          </cell>
          <cell r="D5758" t="str">
            <v>SPECIAL - 16" WATER MAIN DIP CLASS 55 BOLTLESS RESTRAINED JOINTS AND FITTINGS</v>
          </cell>
          <cell r="F5758">
            <v>1</v>
          </cell>
          <cell r="G5758" t="str">
            <v>SPECIFY MUNICIPAL STANDARD</v>
          </cell>
        </row>
        <row r="5759">
          <cell r="A5759" t="str">
            <v>638E20238</v>
          </cell>
          <cell r="B5759" t="str">
            <v>Y</v>
          </cell>
          <cell r="C5759" t="str">
            <v>FT</v>
          </cell>
          <cell r="D5759" t="str">
            <v>SPECIAL - 16" WATER MAIN DIP CLASS 55 PUSH ON JOINTS AND FITTINGS</v>
          </cell>
          <cell r="F5759">
            <v>1</v>
          </cell>
          <cell r="G5759" t="str">
            <v>SPECIFY MUNICIPAL STANDARD</v>
          </cell>
        </row>
        <row r="5760">
          <cell r="A5760" t="str">
            <v>638E20240</v>
          </cell>
          <cell r="B5760" t="str">
            <v>Y</v>
          </cell>
          <cell r="C5760" t="str">
            <v>FT</v>
          </cell>
          <cell r="D5760" t="str">
            <v>SPECIAL - 16" WATER MAIN DIP CLASS 56 MECHANICAL JOINTS AND FITTINGS</v>
          </cell>
          <cell r="F5760">
            <v>1</v>
          </cell>
          <cell r="G5760" t="str">
            <v>SPECIFY MUNICIPAL STANDARD</v>
          </cell>
        </row>
        <row r="5761">
          <cell r="A5761" t="str">
            <v>638E20242</v>
          </cell>
          <cell r="B5761" t="str">
            <v>Y</v>
          </cell>
          <cell r="C5761" t="str">
            <v>FT</v>
          </cell>
          <cell r="D5761" t="str">
            <v>SPECIAL - 16" WATER MAIN DIP CLASS 56 BALL AND SOCKET JOINTS AND FITTINGS</v>
          </cell>
          <cell r="F5761">
            <v>1</v>
          </cell>
          <cell r="G5761" t="str">
            <v>SPECIFY MUNICIPAL STANDARD</v>
          </cell>
        </row>
        <row r="5762">
          <cell r="A5762" t="str">
            <v>638E20244</v>
          </cell>
          <cell r="B5762" t="str">
            <v>Y</v>
          </cell>
          <cell r="C5762" t="str">
            <v>FT</v>
          </cell>
          <cell r="D5762" t="str">
            <v>SPECIAL - 16" WATER MAIN DIP CLASS 56 BOLTLESS RESTRAINED JOINTS AND FITTINGS</v>
          </cell>
          <cell r="F5762">
            <v>1</v>
          </cell>
          <cell r="G5762" t="str">
            <v>SPECIFY MUNICIPAL STANDARD</v>
          </cell>
        </row>
        <row r="5763">
          <cell r="A5763" t="str">
            <v>638E20246</v>
          </cell>
          <cell r="B5763" t="str">
            <v>Y</v>
          </cell>
          <cell r="C5763" t="str">
            <v>FT</v>
          </cell>
          <cell r="D5763" t="str">
            <v>SPECIAL - 16" WATER MAIN DIP CLASS 56 PUSH ON JOINTS AND FITTINGS</v>
          </cell>
          <cell r="F5763">
            <v>1</v>
          </cell>
          <cell r="G5763" t="str">
            <v>SPECIFY MUNICIPAL STANDARD</v>
          </cell>
        </row>
        <row r="5764">
          <cell r="A5764" t="str">
            <v>638E20248</v>
          </cell>
          <cell r="B5764" t="str">
            <v>Y</v>
          </cell>
          <cell r="C5764" t="str">
            <v>FT</v>
          </cell>
          <cell r="D5764" t="str">
            <v>SPECIAL - 20" WATER MAIN DIP CLASS 52 MECHANICAL JOINTS AND FITTINGS</v>
          </cell>
          <cell r="F5764">
            <v>1</v>
          </cell>
          <cell r="G5764" t="str">
            <v>SPECIFY MUNICIPAL STANDARD</v>
          </cell>
        </row>
        <row r="5765">
          <cell r="A5765" t="str">
            <v>638E20250</v>
          </cell>
          <cell r="B5765" t="str">
            <v>Y</v>
          </cell>
          <cell r="C5765" t="str">
            <v>FT</v>
          </cell>
          <cell r="D5765" t="str">
            <v>SPECIAL - 20" WATER MAIN DIP CLASS 52 BALL AND SOCKET JOINTS AND FITTINGS</v>
          </cell>
          <cell r="F5765">
            <v>1</v>
          </cell>
          <cell r="G5765" t="str">
            <v>SPECIFY MUNICIPAL STANDARD</v>
          </cell>
        </row>
        <row r="5766">
          <cell r="A5766" t="str">
            <v>638E20252</v>
          </cell>
          <cell r="B5766" t="str">
            <v>Y</v>
          </cell>
          <cell r="C5766" t="str">
            <v>FT</v>
          </cell>
          <cell r="D5766" t="str">
            <v>SPECIAL - 20" WATER MAIN DIP CLASS 52 BOLTLESS RESTRAINED JOINTS AND FITTINGS</v>
          </cell>
          <cell r="F5766">
            <v>1</v>
          </cell>
          <cell r="G5766" t="str">
            <v>SPECIFY MUNICIPAL STANDARD</v>
          </cell>
        </row>
        <row r="5767">
          <cell r="A5767" t="str">
            <v>638E20254</v>
          </cell>
          <cell r="B5767" t="str">
            <v>Y</v>
          </cell>
          <cell r="C5767" t="str">
            <v>FT</v>
          </cell>
          <cell r="D5767" t="str">
            <v>SPECIAL - 20" WATER MAIN DIP CLASS 52 PUSH ON JOINTS AND FITTINGS</v>
          </cell>
          <cell r="F5767">
            <v>1</v>
          </cell>
          <cell r="G5767" t="str">
            <v>SPECIFY MUNICIPAL STANDARD</v>
          </cell>
        </row>
        <row r="5768">
          <cell r="A5768" t="str">
            <v>638E20256</v>
          </cell>
          <cell r="B5768" t="str">
            <v>Y</v>
          </cell>
          <cell r="C5768" t="str">
            <v>FT</v>
          </cell>
          <cell r="D5768" t="str">
            <v>SPECIAL - 20" WATER MAIN DIP CLASS 53 MECHANICAL JOINTS AND FITTINGS</v>
          </cell>
          <cell r="F5768">
            <v>1</v>
          </cell>
          <cell r="G5768" t="str">
            <v>SPECIFY MUNICIPAL STANDARD</v>
          </cell>
        </row>
        <row r="5769">
          <cell r="A5769" t="str">
            <v>638E20258</v>
          </cell>
          <cell r="B5769" t="str">
            <v>Y</v>
          </cell>
          <cell r="C5769" t="str">
            <v>FT</v>
          </cell>
          <cell r="D5769" t="str">
            <v>SPECIAL - 20" WATER MAIN DIP CLASS 53 BALL AND SOCKET JOINTS AND FITTINGS</v>
          </cell>
          <cell r="F5769">
            <v>1</v>
          </cell>
          <cell r="G5769" t="str">
            <v>SPECIFY MUNICIPAL STANDARD</v>
          </cell>
        </row>
        <row r="5770">
          <cell r="A5770" t="str">
            <v>638E20260</v>
          </cell>
          <cell r="B5770" t="str">
            <v>Y</v>
          </cell>
          <cell r="C5770" t="str">
            <v>FT</v>
          </cell>
          <cell r="D5770" t="str">
            <v>SPECIAL - 20" WATER MAIN DIP CLASS 53 BOLTLESS RESTRAINED JOINTS AND FITTINGS</v>
          </cell>
          <cell r="F5770">
            <v>1</v>
          </cell>
          <cell r="G5770" t="str">
            <v>SPECIFY MUNICIPAL STANDARD</v>
          </cell>
        </row>
        <row r="5771">
          <cell r="A5771" t="str">
            <v>638E20262</v>
          </cell>
          <cell r="B5771" t="str">
            <v>Y</v>
          </cell>
          <cell r="C5771" t="str">
            <v>FT</v>
          </cell>
          <cell r="D5771" t="str">
            <v>SPECIAL - 20" WATER MAIN DIP CLASS 53 PUSH ON JOINTS AND FITTINGS</v>
          </cell>
          <cell r="F5771">
            <v>1</v>
          </cell>
          <cell r="G5771" t="str">
            <v>SPECIFY MUNICIPAL STANDARD</v>
          </cell>
        </row>
        <row r="5772">
          <cell r="A5772" t="str">
            <v>638E20264</v>
          </cell>
          <cell r="B5772" t="str">
            <v>Y</v>
          </cell>
          <cell r="C5772" t="str">
            <v>FT</v>
          </cell>
          <cell r="D5772" t="str">
            <v>SPECIAL - 20" WATER MAIN DIP CLASS 54 MECHANICAL JOINTS AND FITTINGS</v>
          </cell>
          <cell r="F5772">
            <v>1</v>
          </cell>
          <cell r="G5772" t="str">
            <v>SPECIFY MUNICIPAL STANDARD</v>
          </cell>
        </row>
        <row r="5773">
          <cell r="A5773" t="str">
            <v>638E20266</v>
          </cell>
          <cell r="B5773" t="str">
            <v>Y</v>
          </cell>
          <cell r="C5773" t="str">
            <v>FT</v>
          </cell>
          <cell r="D5773" t="str">
            <v>SPECIAL - 20" WATER MAIN DIP CLASS 54 BALL AND SOCKET JOINTS AND FITTINGS</v>
          </cell>
          <cell r="F5773">
            <v>1</v>
          </cell>
          <cell r="G5773" t="str">
            <v>SPECIFY MUNICIPAL STANDARD</v>
          </cell>
        </row>
        <row r="5774">
          <cell r="A5774" t="str">
            <v>638E20268</v>
          </cell>
          <cell r="B5774" t="str">
            <v>Y</v>
          </cell>
          <cell r="C5774" t="str">
            <v>FT</v>
          </cell>
          <cell r="D5774" t="str">
            <v>SPECIAL - 20" WATER MAIN DIP CLASS 54 BOLTLESS RESTRAINED JOINTS AND FITTINGS</v>
          </cell>
          <cell r="F5774">
            <v>1</v>
          </cell>
          <cell r="G5774" t="str">
            <v>SPECIFY MUNICIPAL STANDARD</v>
          </cell>
        </row>
        <row r="5775">
          <cell r="A5775" t="str">
            <v>638E20270</v>
          </cell>
          <cell r="B5775" t="str">
            <v>Y</v>
          </cell>
          <cell r="C5775" t="str">
            <v>FT</v>
          </cell>
          <cell r="D5775" t="str">
            <v>SPECIAL - 20" WATER MAIN DIP CLASS 54 PUSH ON JOINTS AND FITTINGS</v>
          </cell>
          <cell r="F5775">
            <v>1</v>
          </cell>
          <cell r="G5775" t="str">
            <v>SPECIFY MUNICIPAL STANDARD</v>
          </cell>
        </row>
        <row r="5776">
          <cell r="A5776" t="str">
            <v>638E20272</v>
          </cell>
          <cell r="B5776" t="str">
            <v>Y</v>
          </cell>
          <cell r="C5776" t="str">
            <v>FT</v>
          </cell>
          <cell r="D5776" t="str">
            <v>SPECIAL - 20" WATER MAIN DIP CLASS 55 MECHANICAL JOINTS AND FITTINGS</v>
          </cell>
          <cell r="F5776">
            <v>1</v>
          </cell>
          <cell r="G5776" t="str">
            <v>SPECIFY MUNICIPAL STANDARD</v>
          </cell>
        </row>
        <row r="5777">
          <cell r="A5777" t="str">
            <v>638E20274</v>
          </cell>
          <cell r="B5777" t="str">
            <v>Y</v>
          </cell>
          <cell r="C5777" t="str">
            <v>FT</v>
          </cell>
          <cell r="D5777" t="str">
            <v>SPECIAL - 20" WATER MAIN DIP CLASS 55 BALL AND SOCKET JOINTS AND FITTINGS</v>
          </cell>
          <cell r="F5777">
            <v>1</v>
          </cell>
          <cell r="G5777" t="str">
            <v>SPECIFY MUNICIPAL STANDARD</v>
          </cell>
        </row>
        <row r="5778">
          <cell r="A5778" t="str">
            <v>638E20276</v>
          </cell>
          <cell r="B5778" t="str">
            <v>Y</v>
          </cell>
          <cell r="C5778" t="str">
            <v>FT</v>
          </cell>
          <cell r="D5778" t="str">
            <v>SPECIAL - 20" WATER MAIN DIP CLASS 55 BOLTLESS RESTRAINED JOINTS AND FITTINGS</v>
          </cell>
          <cell r="F5778">
            <v>1</v>
          </cell>
          <cell r="G5778" t="str">
            <v>SPECIFY MUNICIPAL STANDARD</v>
          </cell>
        </row>
        <row r="5779">
          <cell r="A5779" t="str">
            <v>638E20278</v>
          </cell>
          <cell r="B5779" t="str">
            <v>Y</v>
          </cell>
          <cell r="C5779" t="str">
            <v>FT</v>
          </cell>
          <cell r="D5779" t="str">
            <v>SPECIAL - 20" WATER MAIN DIP CLASS 55 PUSH ON JOINTS AND FITTINGS</v>
          </cell>
          <cell r="F5779">
            <v>1</v>
          </cell>
          <cell r="G5779" t="str">
            <v>SPECIFY MUNICIPAL STANDARD</v>
          </cell>
        </row>
        <row r="5780">
          <cell r="A5780" t="str">
            <v>638E20280</v>
          </cell>
          <cell r="B5780" t="str">
            <v>Y</v>
          </cell>
          <cell r="C5780" t="str">
            <v>FT</v>
          </cell>
          <cell r="D5780" t="str">
            <v>SPECIAL - 20" WATER MAIN DIP CLASS 56 MECHANICAL JOINTS AND FITTINGS</v>
          </cell>
          <cell r="F5780">
            <v>1</v>
          </cell>
          <cell r="G5780" t="str">
            <v>SPECIFY MUNICIPAL STANDARD</v>
          </cell>
        </row>
        <row r="5781">
          <cell r="A5781" t="str">
            <v>638E20282</v>
          </cell>
          <cell r="B5781" t="str">
            <v>Y</v>
          </cell>
          <cell r="C5781" t="str">
            <v>FT</v>
          </cell>
          <cell r="D5781" t="str">
            <v>SPECIAL - 20" WATER MAIN DIP CLASS 56 BALL AND SOCKET JOINTS AND FITTINGS</v>
          </cell>
          <cell r="F5781">
            <v>1</v>
          </cell>
          <cell r="G5781" t="str">
            <v>SPECIFY MUNICIPAL STANDARD</v>
          </cell>
        </row>
        <row r="5782">
          <cell r="A5782" t="str">
            <v>638E20284</v>
          </cell>
          <cell r="B5782" t="str">
            <v>Y</v>
          </cell>
          <cell r="C5782" t="str">
            <v>FT</v>
          </cell>
          <cell r="D5782" t="str">
            <v>SPECIAL - 20" WATER MAIN DIP CLASS 56 BOLTLESS RESTRAINED JOINTS AND FITTINGS</v>
          </cell>
          <cell r="F5782">
            <v>1</v>
          </cell>
          <cell r="G5782" t="str">
            <v>SPECIFY MUNICIPAL STANDARD</v>
          </cell>
        </row>
        <row r="5783">
          <cell r="A5783" t="str">
            <v>638E20286</v>
          </cell>
          <cell r="B5783" t="str">
            <v>Y</v>
          </cell>
          <cell r="C5783" t="str">
            <v>FT</v>
          </cell>
          <cell r="D5783" t="str">
            <v>SPECIAL - 20" WATER MAIN DIP CLASS 56 PUSH ON JOINTS AND FITTINGS</v>
          </cell>
          <cell r="F5783">
            <v>1</v>
          </cell>
          <cell r="G5783" t="str">
            <v>SPECIFY MUNICIPAL STANDARD</v>
          </cell>
        </row>
        <row r="5784">
          <cell r="A5784" t="str">
            <v>638E20288</v>
          </cell>
          <cell r="B5784" t="str">
            <v>Y</v>
          </cell>
          <cell r="C5784" t="str">
            <v>FT</v>
          </cell>
          <cell r="D5784" t="str">
            <v>SPECIAL - 24" WATER MAIN DIP CLASS 52 MECHANICAL JOINTS AND FITTINGS</v>
          </cell>
          <cell r="F5784">
            <v>1</v>
          </cell>
          <cell r="G5784" t="str">
            <v>SPECIFY MUNICIPAL STANDARD</v>
          </cell>
        </row>
        <row r="5785">
          <cell r="A5785" t="str">
            <v>638E20290</v>
          </cell>
          <cell r="B5785" t="str">
            <v>Y</v>
          </cell>
          <cell r="C5785" t="str">
            <v>FT</v>
          </cell>
          <cell r="D5785" t="str">
            <v>SPECIAL - 24" WATER MAIN DIP CLASS 52 BALL AND SOCKET JOINTS AND FITTINGS</v>
          </cell>
          <cell r="F5785">
            <v>1</v>
          </cell>
          <cell r="G5785" t="str">
            <v>SPECIFY MUNICIPAL STANDARD</v>
          </cell>
        </row>
        <row r="5786">
          <cell r="A5786" t="str">
            <v>638E20292</v>
          </cell>
          <cell r="B5786" t="str">
            <v>Y</v>
          </cell>
          <cell r="C5786" t="str">
            <v>FT</v>
          </cell>
          <cell r="D5786" t="str">
            <v>SPECIAL - 24" WATER MAIN DIP CLASS 52 BOLTLESS RESTRAINED JOINTS AND FITTINGS</v>
          </cell>
          <cell r="F5786">
            <v>1</v>
          </cell>
          <cell r="G5786" t="str">
            <v>SPECIFY MUNICIPAL STANDARD</v>
          </cell>
        </row>
        <row r="5787">
          <cell r="A5787" t="str">
            <v>638E20294</v>
          </cell>
          <cell r="B5787" t="str">
            <v>Y</v>
          </cell>
          <cell r="C5787" t="str">
            <v>FT</v>
          </cell>
          <cell r="D5787" t="str">
            <v>SPECIAL - 24" WATER MAIN DIP CLASS 52 PUSH ON JOINTS AND FITTINGS</v>
          </cell>
          <cell r="F5787">
            <v>1</v>
          </cell>
          <cell r="G5787" t="str">
            <v>SPECIFY MUNICIPAL STANDARD</v>
          </cell>
        </row>
        <row r="5788">
          <cell r="A5788" t="str">
            <v>638E20296</v>
          </cell>
          <cell r="B5788" t="str">
            <v>Y</v>
          </cell>
          <cell r="C5788" t="str">
            <v>FT</v>
          </cell>
          <cell r="D5788" t="str">
            <v>SPECIAL - 24" WATER MAIN DIP CLASS 53 MECHANICAL JOINTS AND FITTINGS</v>
          </cell>
          <cell r="F5788">
            <v>1</v>
          </cell>
          <cell r="G5788" t="str">
            <v>SPECIFY MUNICIPAL STANDARD</v>
          </cell>
        </row>
        <row r="5789">
          <cell r="A5789" t="str">
            <v>638E20298</v>
          </cell>
          <cell r="B5789" t="str">
            <v>Y</v>
          </cell>
          <cell r="C5789" t="str">
            <v>FT</v>
          </cell>
          <cell r="D5789" t="str">
            <v>SPECIAL - 24" WATER MAIN DIP CLASS 53 BALL AND SOCKET JOINTS AND FITTINGS</v>
          </cell>
          <cell r="F5789">
            <v>1</v>
          </cell>
          <cell r="G5789" t="str">
            <v>SPECIFY MUNICIPAL STANDARD</v>
          </cell>
        </row>
        <row r="5790">
          <cell r="A5790" t="str">
            <v>638E20300</v>
          </cell>
          <cell r="B5790" t="str">
            <v>Y</v>
          </cell>
          <cell r="C5790" t="str">
            <v>FT</v>
          </cell>
          <cell r="D5790" t="str">
            <v>SPECIAL - 24" WATER MAIN DIP CLASS 53 BOLTLESS RESTRAINED JOINTS AND FITTINGS</v>
          </cell>
          <cell r="F5790">
            <v>1</v>
          </cell>
          <cell r="G5790" t="str">
            <v>SPECIFY MUNICIPAL STANDARD</v>
          </cell>
        </row>
        <row r="5791">
          <cell r="A5791" t="str">
            <v>638E20302</v>
          </cell>
          <cell r="B5791" t="str">
            <v>Y</v>
          </cell>
          <cell r="C5791" t="str">
            <v>FT</v>
          </cell>
          <cell r="D5791" t="str">
            <v>SPECIAL - 24" WATER MAIN DIP CLASS 53 PUSH ON JOINTS AND FITTINGS</v>
          </cell>
          <cell r="F5791">
            <v>1</v>
          </cell>
          <cell r="G5791" t="str">
            <v>SPECIFY MUNICIPAL STANDARD</v>
          </cell>
        </row>
        <row r="5792">
          <cell r="A5792" t="str">
            <v>638E20304</v>
          </cell>
          <cell r="B5792" t="str">
            <v>Y</v>
          </cell>
          <cell r="C5792" t="str">
            <v>FT</v>
          </cell>
          <cell r="D5792" t="str">
            <v>SPECIAL - 24" WATER MAIN DIP CLASS 54 MECHANICAL JOINTS AND FITTINGS</v>
          </cell>
          <cell r="F5792">
            <v>1</v>
          </cell>
          <cell r="G5792" t="str">
            <v>SPECIFY MUNICIPAL STANDARD</v>
          </cell>
        </row>
        <row r="5793">
          <cell r="A5793" t="str">
            <v>638E20308</v>
          </cell>
          <cell r="B5793" t="str">
            <v>Y</v>
          </cell>
          <cell r="C5793" t="str">
            <v>EACH</v>
          </cell>
          <cell r="D5793" t="str">
            <v>WATER WORK, MISC.:</v>
          </cell>
          <cell r="F5793">
            <v>1</v>
          </cell>
          <cell r="G5793" t="str">
            <v>SPECIFY MUNICIPAL STANDARD</v>
          </cell>
        </row>
        <row r="5794">
          <cell r="A5794" t="str">
            <v>638E20312</v>
          </cell>
          <cell r="B5794" t="str">
            <v>Y</v>
          </cell>
          <cell r="C5794" t="str">
            <v>LS</v>
          </cell>
          <cell r="D5794" t="str">
            <v>WATER WORK, MISC.:</v>
          </cell>
          <cell r="F5794">
            <v>1</v>
          </cell>
          <cell r="G5794" t="str">
            <v>SPECIFY MUNICIPAL STANDARD</v>
          </cell>
        </row>
        <row r="5795">
          <cell r="A5795" t="str">
            <v>638E20314</v>
          </cell>
          <cell r="B5795" t="str">
            <v>Y</v>
          </cell>
          <cell r="C5795" t="str">
            <v>FT</v>
          </cell>
          <cell r="D5795" t="str">
            <v>WATER WORK, MISC.:</v>
          </cell>
          <cell r="F5795">
            <v>1</v>
          </cell>
          <cell r="G5795" t="str">
            <v>SPECIFY MUNICIPAL STANDARD</v>
          </cell>
        </row>
        <row r="5796">
          <cell r="A5796" t="str">
            <v>638E20316</v>
          </cell>
          <cell r="B5796" t="str">
            <v>Y</v>
          </cell>
          <cell r="C5796" t="str">
            <v>FT</v>
          </cell>
          <cell r="D5796" t="str">
            <v>SPECIAL - 24" WATER MAIN DIP CLASS 55 MECHANICAL JOINTS AND FITTINGS</v>
          </cell>
          <cell r="F5796">
            <v>1</v>
          </cell>
          <cell r="G5796" t="str">
            <v>SPECIFY MUNICIPAL STANDARD</v>
          </cell>
        </row>
        <row r="5797">
          <cell r="A5797" t="str">
            <v>638E20318</v>
          </cell>
          <cell r="B5797" t="str">
            <v>Y</v>
          </cell>
          <cell r="C5797" t="str">
            <v>FT</v>
          </cell>
          <cell r="D5797" t="str">
            <v>SPECIAL - 24" WATER MAIN DIP CLASS 55 BALL AND SOCKET JOINTS AND FITTINGS</v>
          </cell>
          <cell r="F5797">
            <v>1</v>
          </cell>
          <cell r="G5797" t="str">
            <v>SPECIFY MUNICIPAL STANDARD</v>
          </cell>
        </row>
        <row r="5798">
          <cell r="A5798" t="str">
            <v>638E20320</v>
          </cell>
          <cell r="B5798" t="str">
            <v>Y</v>
          </cell>
          <cell r="C5798" t="str">
            <v>MILE</v>
          </cell>
          <cell r="D5798" t="str">
            <v>EDGE LINE, 4"</v>
          </cell>
          <cell r="F5798">
            <v>1</v>
          </cell>
          <cell r="G5798">
            <v>0</v>
          </cell>
        </row>
        <row r="5799">
          <cell r="A5799" t="str">
            <v>638E20322</v>
          </cell>
          <cell r="B5799" t="str">
            <v>Y</v>
          </cell>
          <cell r="C5799" t="str">
            <v>MILE</v>
          </cell>
          <cell r="D5799" t="str">
            <v>EDGE LINE, 4", AS PER PLAN</v>
          </cell>
          <cell r="F5799">
            <v>1</v>
          </cell>
          <cell r="G5799">
            <v>0</v>
          </cell>
        </row>
        <row r="5800">
          <cell r="A5800" t="str">
            <v>638E20324</v>
          </cell>
          <cell r="B5800" t="str">
            <v>Y</v>
          </cell>
          <cell r="C5800" t="str">
            <v>MILE</v>
          </cell>
          <cell r="D5800" t="str">
            <v>EDGE LINE, 6"</v>
          </cell>
          <cell r="F5800">
            <v>1</v>
          </cell>
          <cell r="G5800">
            <v>0</v>
          </cell>
        </row>
        <row r="5801">
          <cell r="A5801" t="str">
            <v>638E20326</v>
          </cell>
          <cell r="B5801" t="str">
            <v>Y</v>
          </cell>
          <cell r="C5801" t="str">
            <v>MILE</v>
          </cell>
          <cell r="D5801" t="str">
            <v>EDGE LINE, 4", TYPE 1</v>
          </cell>
          <cell r="F5801">
            <v>1</v>
          </cell>
          <cell r="G5801">
            <v>0</v>
          </cell>
        </row>
        <row r="5802">
          <cell r="A5802" t="str">
            <v>638E20328</v>
          </cell>
          <cell r="B5802" t="str">
            <v>Y</v>
          </cell>
          <cell r="C5802" t="str">
            <v>MILE</v>
          </cell>
          <cell r="D5802" t="str">
            <v>EDGE LINE, 4", TYPE 1, AS PER PLAN</v>
          </cell>
          <cell r="F5802">
            <v>1</v>
          </cell>
          <cell r="G5802">
            <v>0</v>
          </cell>
        </row>
        <row r="5803">
          <cell r="A5803" t="str">
            <v>638E20330</v>
          </cell>
          <cell r="B5803" t="str">
            <v>Y</v>
          </cell>
          <cell r="C5803" t="str">
            <v>MILE</v>
          </cell>
          <cell r="D5803" t="str">
            <v>EDGE LINE, 6", TYPE 1</v>
          </cell>
          <cell r="F5803">
            <v>1</v>
          </cell>
          <cell r="G5803">
            <v>0</v>
          </cell>
        </row>
        <row r="5804">
          <cell r="A5804" t="str">
            <v>638E20332</v>
          </cell>
          <cell r="B5804" t="str">
            <v>Y</v>
          </cell>
          <cell r="C5804" t="str">
            <v>MILE</v>
          </cell>
          <cell r="D5804" t="str">
            <v>EDGE LINE, 6", TYPE 1, AS PER PLAN</v>
          </cell>
          <cell r="F5804">
            <v>1</v>
          </cell>
          <cell r="G5804">
            <v>0</v>
          </cell>
        </row>
        <row r="5805">
          <cell r="A5805" t="str">
            <v>638E20334</v>
          </cell>
          <cell r="B5805" t="str">
            <v>Y</v>
          </cell>
          <cell r="C5805" t="str">
            <v>MILE</v>
          </cell>
          <cell r="D5805" t="str">
            <v>EDGE LINE, 4", TYPE 1A</v>
          </cell>
          <cell r="F5805">
            <v>1</v>
          </cell>
          <cell r="G5805">
            <v>0</v>
          </cell>
        </row>
        <row r="5806">
          <cell r="A5806" t="str">
            <v>638E20336</v>
          </cell>
          <cell r="B5806" t="str">
            <v>Y</v>
          </cell>
          <cell r="C5806" t="str">
            <v>MILE</v>
          </cell>
          <cell r="D5806" t="str">
            <v>EDGE LINE, 4", TYPE 1A, AS PER PLAN</v>
          </cell>
          <cell r="F5806">
            <v>1</v>
          </cell>
          <cell r="G5806">
            <v>0</v>
          </cell>
        </row>
        <row r="5807">
          <cell r="A5807" t="str">
            <v>638E20338</v>
          </cell>
          <cell r="B5807" t="str">
            <v>Y</v>
          </cell>
          <cell r="C5807" t="str">
            <v>MILE</v>
          </cell>
          <cell r="D5807" t="str">
            <v>EDGE LINE, 6", TYPE 1A</v>
          </cell>
          <cell r="F5807">
            <v>1</v>
          </cell>
          <cell r="G5807">
            <v>0</v>
          </cell>
        </row>
        <row r="5808">
          <cell r="A5808" t="str">
            <v>638E20340</v>
          </cell>
          <cell r="B5808" t="str">
            <v>Y</v>
          </cell>
          <cell r="C5808" t="str">
            <v>MILE</v>
          </cell>
          <cell r="D5808" t="str">
            <v>LANE LINE, 4"</v>
          </cell>
          <cell r="F5808">
            <v>1</v>
          </cell>
          <cell r="G5808">
            <v>0</v>
          </cell>
        </row>
        <row r="5809">
          <cell r="A5809" t="str">
            <v>638E20342</v>
          </cell>
          <cell r="B5809" t="str">
            <v>Y</v>
          </cell>
          <cell r="C5809" t="str">
            <v>MILE</v>
          </cell>
          <cell r="D5809" t="str">
            <v>LANE LINE, 4", AS PER PLAN</v>
          </cell>
          <cell r="F5809">
            <v>1</v>
          </cell>
          <cell r="G5809">
            <v>0</v>
          </cell>
        </row>
        <row r="5810">
          <cell r="A5810" t="str">
            <v>638E20344</v>
          </cell>
          <cell r="B5810" t="str">
            <v>Y</v>
          </cell>
          <cell r="C5810" t="str">
            <v>MILE</v>
          </cell>
          <cell r="D5810" t="str">
            <v>LANE LINE, 6"</v>
          </cell>
          <cell r="F5810">
            <v>1</v>
          </cell>
          <cell r="G5810">
            <v>0</v>
          </cell>
        </row>
        <row r="5811">
          <cell r="A5811" t="str">
            <v>638E20346</v>
          </cell>
          <cell r="B5811" t="str">
            <v>Y</v>
          </cell>
          <cell r="C5811" t="str">
            <v>MILE</v>
          </cell>
          <cell r="D5811" t="str">
            <v>LANE LINE, 4", TYPE 1</v>
          </cell>
          <cell r="F5811">
            <v>1</v>
          </cell>
          <cell r="G5811">
            <v>0</v>
          </cell>
        </row>
        <row r="5812">
          <cell r="A5812" t="str">
            <v>638E20348</v>
          </cell>
          <cell r="B5812" t="str">
            <v>Y</v>
          </cell>
          <cell r="C5812" t="str">
            <v>MILE</v>
          </cell>
          <cell r="D5812" t="str">
            <v>LANE LINE, 4", TYPE 1, AS PER PLAN</v>
          </cell>
          <cell r="F5812">
            <v>1</v>
          </cell>
          <cell r="G5812">
            <v>0</v>
          </cell>
        </row>
        <row r="5813">
          <cell r="A5813" t="str">
            <v>638E20350</v>
          </cell>
          <cell r="B5813" t="str">
            <v>Y</v>
          </cell>
          <cell r="C5813" t="str">
            <v>MILE</v>
          </cell>
          <cell r="D5813" t="str">
            <v>LANE LINE, 6", TYPE 1</v>
          </cell>
          <cell r="F5813">
            <v>1</v>
          </cell>
          <cell r="G5813">
            <v>0</v>
          </cell>
        </row>
        <row r="5814">
          <cell r="A5814" t="str">
            <v>638E20352</v>
          </cell>
          <cell r="B5814" t="str">
            <v>Y</v>
          </cell>
          <cell r="C5814" t="str">
            <v>MILE</v>
          </cell>
          <cell r="D5814" t="str">
            <v>LANE LINE, 6", TYPE 1, AS PER PLAN</v>
          </cell>
          <cell r="F5814">
            <v>1</v>
          </cell>
          <cell r="G5814">
            <v>0</v>
          </cell>
        </row>
        <row r="5815">
          <cell r="A5815" t="str">
            <v>638E20354</v>
          </cell>
          <cell r="B5815" t="str">
            <v>Y</v>
          </cell>
          <cell r="C5815" t="str">
            <v>MILE</v>
          </cell>
          <cell r="D5815" t="str">
            <v>LANE LINE, 4", TYPE 1A</v>
          </cell>
          <cell r="F5815">
            <v>1</v>
          </cell>
          <cell r="G5815">
            <v>0</v>
          </cell>
        </row>
        <row r="5816">
          <cell r="A5816" t="str">
            <v>638E20356</v>
          </cell>
          <cell r="B5816" t="str">
            <v>Y</v>
          </cell>
          <cell r="C5816" t="str">
            <v>MILE</v>
          </cell>
          <cell r="D5816" t="str">
            <v>LANE LINE, 4", TYPE 1A, AS PER PLAN</v>
          </cell>
          <cell r="F5816">
            <v>1</v>
          </cell>
          <cell r="G5816">
            <v>0</v>
          </cell>
        </row>
        <row r="5817">
          <cell r="A5817" t="str">
            <v>638E20358</v>
          </cell>
          <cell r="B5817" t="str">
            <v>Y</v>
          </cell>
          <cell r="C5817" t="str">
            <v>MILE</v>
          </cell>
          <cell r="D5817" t="str">
            <v>LANE LINE, 6", TYPE 1A</v>
          </cell>
          <cell r="F5817">
            <v>1</v>
          </cell>
          <cell r="G5817">
            <v>0</v>
          </cell>
        </row>
        <row r="5818">
          <cell r="A5818" t="str">
            <v>638E20360</v>
          </cell>
          <cell r="B5818" t="str">
            <v>Y</v>
          </cell>
          <cell r="C5818" t="str">
            <v>MILE</v>
          </cell>
          <cell r="D5818" t="str">
            <v>CENTER LINE</v>
          </cell>
          <cell r="F5818">
            <v>1</v>
          </cell>
          <cell r="G5818">
            <v>0</v>
          </cell>
        </row>
        <row r="5819">
          <cell r="A5819" t="str">
            <v>638E20362</v>
          </cell>
          <cell r="B5819" t="str">
            <v>Y</v>
          </cell>
          <cell r="C5819" t="str">
            <v>MILE</v>
          </cell>
          <cell r="D5819" t="str">
            <v>CENTER LINE, AS PER PLAN</v>
          </cell>
          <cell r="F5819">
            <v>1</v>
          </cell>
          <cell r="G5819">
            <v>0</v>
          </cell>
        </row>
        <row r="5820">
          <cell r="A5820" t="str">
            <v>638E20364</v>
          </cell>
          <cell r="B5820" t="str">
            <v>Y</v>
          </cell>
          <cell r="C5820" t="str">
            <v>MILE</v>
          </cell>
          <cell r="D5820" t="str">
            <v>CENTER LINE, TYPE 1</v>
          </cell>
          <cell r="F5820">
            <v>1</v>
          </cell>
          <cell r="G5820">
            <v>0</v>
          </cell>
        </row>
        <row r="5821">
          <cell r="A5821" t="str">
            <v>638E20366</v>
          </cell>
          <cell r="B5821" t="str">
            <v>Y</v>
          </cell>
          <cell r="C5821" t="str">
            <v>MILE</v>
          </cell>
          <cell r="D5821" t="str">
            <v>CENTER LINE, TYPE 1, AS PER PLAN</v>
          </cell>
          <cell r="F5821">
            <v>1</v>
          </cell>
          <cell r="G5821">
            <v>0</v>
          </cell>
        </row>
        <row r="5822">
          <cell r="A5822" t="str">
            <v>638E20368</v>
          </cell>
          <cell r="B5822" t="str">
            <v>Y</v>
          </cell>
          <cell r="C5822" t="str">
            <v>MILE</v>
          </cell>
          <cell r="D5822" t="str">
            <v>CENTER LINE, TYPE 1A</v>
          </cell>
          <cell r="F5822">
            <v>1</v>
          </cell>
          <cell r="G5822">
            <v>0</v>
          </cell>
        </row>
        <row r="5823">
          <cell r="A5823" t="str">
            <v>638E20370</v>
          </cell>
          <cell r="B5823" t="str">
            <v>Y</v>
          </cell>
          <cell r="C5823" t="str">
            <v>MILE</v>
          </cell>
          <cell r="D5823" t="str">
            <v>CENTER LINE, TYPE 1A, AS PER PLAN</v>
          </cell>
          <cell r="F5823">
            <v>1</v>
          </cell>
          <cell r="G5823">
            <v>0</v>
          </cell>
        </row>
        <row r="5824">
          <cell r="A5824" t="str">
            <v>638E20372</v>
          </cell>
          <cell r="B5824" t="str">
            <v>Y</v>
          </cell>
          <cell r="C5824" t="str">
            <v>FT</v>
          </cell>
          <cell r="D5824" t="str">
            <v>CHANNELIZING LINE, 8"</v>
          </cell>
          <cell r="F5824">
            <v>1</v>
          </cell>
          <cell r="G5824">
            <v>0</v>
          </cell>
        </row>
        <row r="5825">
          <cell r="A5825" t="str">
            <v>638E20374</v>
          </cell>
          <cell r="B5825" t="str">
            <v>Y</v>
          </cell>
          <cell r="C5825" t="str">
            <v>FT</v>
          </cell>
          <cell r="D5825" t="str">
            <v>CHANNELIZING LINE, 8", AS PER PLAN</v>
          </cell>
          <cell r="F5825">
            <v>1</v>
          </cell>
          <cell r="G5825">
            <v>0</v>
          </cell>
        </row>
        <row r="5826">
          <cell r="A5826" t="str">
            <v>638E20376</v>
          </cell>
          <cell r="B5826" t="str">
            <v>Y</v>
          </cell>
          <cell r="C5826" t="str">
            <v>FT</v>
          </cell>
          <cell r="D5826" t="str">
            <v>CHANNELIZING LINE, 12"</v>
          </cell>
          <cell r="F5826">
            <v>1</v>
          </cell>
          <cell r="G5826">
            <v>0</v>
          </cell>
        </row>
        <row r="5827">
          <cell r="A5827" t="str">
            <v>638E20378</v>
          </cell>
          <cell r="B5827" t="str">
            <v>Y</v>
          </cell>
          <cell r="C5827" t="str">
            <v>FT</v>
          </cell>
          <cell r="D5827" t="str">
            <v>CHANNELIZING LINE, 8", TYPE 1</v>
          </cell>
          <cell r="F5827">
            <v>1</v>
          </cell>
          <cell r="G5827">
            <v>0</v>
          </cell>
        </row>
        <row r="5828">
          <cell r="A5828" t="str">
            <v>638E20380</v>
          </cell>
          <cell r="B5828" t="str">
            <v>Y</v>
          </cell>
          <cell r="C5828" t="str">
            <v>FT</v>
          </cell>
          <cell r="D5828" t="str">
            <v>CHANNELIZING LINE, 8", TYPE 1, AS PER PLAN</v>
          </cell>
          <cell r="F5828">
            <v>1</v>
          </cell>
          <cell r="G5828">
            <v>0</v>
          </cell>
        </row>
        <row r="5829">
          <cell r="A5829" t="str">
            <v>638E20382</v>
          </cell>
          <cell r="B5829" t="str">
            <v>Y</v>
          </cell>
          <cell r="C5829" t="str">
            <v>FT</v>
          </cell>
          <cell r="D5829" t="str">
            <v>CHANNELIZING LINE, 12", TYPE 1</v>
          </cell>
          <cell r="F5829">
            <v>1</v>
          </cell>
          <cell r="G5829">
            <v>0</v>
          </cell>
        </row>
        <row r="5830">
          <cell r="A5830" t="str">
            <v>638E20384</v>
          </cell>
          <cell r="B5830" t="str">
            <v>Y</v>
          </cell>
          <cell r="C5830" t="str">
            <v>FT</v>
          </cell>
          <cell r="D5830" t="str">
            <v>CHANNELIZING LINE, 12", TYPE 1, AS PER PLAN</v>
          </cell>
          <cell r="F5830">
            <v>1</v>
          </cell>
          <cell r="G5830">
            <v>0</v>
          </cell>
        </row>
        <row r="5831">
          <cell r="A5831" t="str">
            <v>638E20386</v>
          </cell>
          <cell r="B5831" t="str">
            <v>Y</v>
          </cell>
          <cell r="C5831" t="str">
            <v>FT</v>
          </cell>
          <cell r="D5831" t="str">
            <v>CHANNELIZING LINE, 8", TYPE 1A</v>
          </cell>
          <cell r="F5831">
            <v>1</v>
          </cell>
          <cell r="G5831">
            <v>0</v>
          </cell>
        </row>
        <row r="5832">
          <cell r="A5832" t="str">
            <v>638E20388</v>
          </cell>
          <cell r="B5832" t="str">
            <v>Y</v>
          </cell>
          <cell r="C5832" t="str">
            <v>FT</v>
          </cell>
          <cell r="D5832" t="str">
            <v>CHANNELIZING LINE, 8", TYPE 1A, AS PER PLAN</v>
          </cell>
          <cell r="F5832">
            <v>1</v>
          </cell>
          <cell r="G5832">
            <v>0</v>
          </cell>
        </row>
        <row r="5833">
          <cell r="A5833" t="str">
            <v>638E20390</v>
          </cell>
          <cell r="B5833" t="str">
            <v>Y</v>
          </cell>
          <cell r="C5833" t="str">
            <v>FT</v>
          </cell>
          <cell r="D5833" t="str">
            <v>CHANNELIZING LINE, 12", TYPE 1A</v>
          </cell>
          <cell r="F5833">
            <v>1</v>
          </cell>
          <cell r="G5833">
            <v>0</v>
          </cell>
        </row>
        <row r="5834">
          <cell r="A5834" t="str">
            <v>638E20392</v>
          </cell>
          <cell r="B5834" t="str">
            <v>Y</v>
          </cell>
          <cell r="C5834" t="str">
            <v>FT</v>
          </cell>
          <cell r="D5834" t="str">
            <v>STOP LINE</v>
          </cell>
          <cell r="F5834">
            <v>1</v>
          </cell>
          <cell r="G5834">
            <v>0</v>
          </cell>
        </row>
        <row r="5835">
          <cell r="A5835" t="str">
            <v>638E20394</v>
          </cell>
          <cell r="B5835" t="str">
            <v>Y</v>
          </cell>
          <cell r="C5835" t="str">
            <v>FT</v>
          </cell>
          <cell r="D5835" t="str">
            <v>STOP LINE, AS PER PLAN</v>
          </cell>
          <cell r="F5835">
            <v>1</v>
          </cell>
          <cell r="G5835">
            <v>0</v>
          </cell>
        </row>
        <row r="5836">
          <cell r="A5836" t="str">
            <v>638E20396</v>
          </cell>
          <cell r="B5836" t="str">
            <v>Y</v>
          </cell>
          <cell r="C5836" t="str">
            <v>FT</v>
          </cell>
          <cell r="D5836" t="str">
            <v>STOP LINE, TYPE 1</v>
          </cell>
          <cell r="F5836">
            <v>1</v>
          </cell>
          <cell r="G5836">
            <v>0</v>
          </cell>
        </row>
        <row r="5837">
          <cell r="A5837" t="str">
            <v>638E20398</v>
          </cell>
          <cell r="B5837" t="str">
            <v>Y</v>
          </cell>
          <cell r="C5837" t="str">
            <v>FT</v>
          </cell>
          <cell r="D5837" t="str">
            <v>STOP LINE, TYPE 1, AS PER PLAN</v>
          </cell>
          <cell r="F5837">
            <v>1</v>
          </cell>
          <cell r="G5837">
            <v>0</v>
          </cell>
        </row>
        <row r="5838">
          <cell r="A5838" t="str">
            <v>638E20400</v>
          </cell>
          <cell r="B5838" t="str">
            <v>Y</v>
          </cell>
          <cell r="C5838" t="str">
            <v>FT</v>
          </cell>
          <cell r="D5838" t="str">
            <v>STOP LINE, TYPE 1A</v>
          </cell>
          <cell r="F5838">
            <v>1</v>
          </cell>
          <cell r="G5838">
            <v>0</v>
          </cell>
        </row>
        <row r="5839">
          <cell r="A5839" t="str">
            <v>638E20404</v>
          </cell>
          <cell r="B5839" t="str">
            <v>Y</v>
          </cell>
          <cell r="C5839" t="str">
            <v>FT</v>
          </cell>
          <cell r="D5839" t="str">
            <v>STOP LINE, TYPE 1A, AS PER PLAN</v>
          </cell>
          <cell r="F5839">
            <v>1</v>
          </cell>
          <cell r="G5839">
            <v>0</v>
          </cell>
        </row>
        <row r="5840">
          <cell r="A5840" t="str">
            <v>638E20406</v>
          </cell>
          <cell r="B5840" t="str">
            <v>Y</v>
          </cell>
          <cell r="C5840" t="str">
            <v>FT</v>
          </cell>
          <cell r="D5840" t="str">
            <v>CROSSWALK LINE</v>
          </cell>
          <cell r="F5840">
            <v>1</v>
          </cell>
          <cell r="G5840">
            <v>0</v>
          </cell>
        </row>
        <row r="5841">
          <cell r="A5841" t="str">
            <v>638E20408</v>
          </cell>
          <cell r="B5841" t="str">
            <v>Y</v>
          </cell>
          <cell r="C5841" t="str">
            <v>FT</v>
          </cell>
          <cell r="D5841" t="str">
            <v>CROSSWALK LINE, AS PER PLAN</v>
          </cell>
          <cell r="F5841">
            <v>1</v>
          </cell>
          <cell r="G5841">
            <v>0</v>
          </cell>
        </row>
        <row r="5842">
          <cell r="A5842" t="str">
            <v>638E20410</v>
          </cell>
          <cell r="B5842" t="str">
            <v>Y</v>
          </cell>
          <cell r="C5842" t="str">
            <v>FT</v>
          </cell>
          <cell r="D5842" t="str">
            <v>CROSSWALK LINE, TYPE 1</v>
          </cell>
          <cell r="F5842">
            <v>1</v>
          </cell>
          <cell r="G5842">
            <v>0</v>
          </cell>
        </row>
        <row r="5843">
          <cell r="A5843" t="str">
            <v>638E20412</v>
          </cell>
          <cell r="B5843" t="str">
            <v>Y</v>
          </cell>
          <cell r="C5843" t="str">
            <v>FT</v>
          </cell>
          <cell r="D5843" t="str">
            <v>CROSSWALK LINE, TYPE 1, AS PER PLAN</v>
          </cell>
          <cell r="F5843">
            <v>1</v>
          </cell>
          <cell r="G5843">
            <v>0</v>
          </cell>
        </row>
        <row r="5844">
          <cell r="A5844" t="str">
            <v>638E20414</v>
          </cell>
          <cell r="B5844" t="str">
            <v>Y</v>
          </cell>
          <cell r="C5844" t="str">
            <v>FT</v>
          </cell>
          <cell r="D5844" t="str">
            <v>CROSSWALK LINE, TYPE 1A</v>
          </cell>
          <cell r="F5844">
            <v>1</v>
          </cell>
          <cell r="G5844">
            <v>0</v>
          </cell>
        </row>
        <row r="5845">
          <cell r="A5845" t="str">
            <v>638E20416</v>
          </cell>
          <cell r="B5845" t="str">
            <v>Y</v>
          </cell>
          <cell r="C5845" t="str">
            <v>FT</v>
          </cell>
          <cell r="D5845" t="str">
            <v>CROSSWALK LINE, TYPE 1A, AS PER PLAN</v>
          </cell>
          <cell r="F5845">
            <v>1</v>
          </cell>
          <cell r="G5845">
            <v>0</v>
          </cell>
        </row>
        <row r="5846">
          <cell r="A5846" t="str">
            <v>638E20418</v>
          </cell>
          <cell r="B5846" t="str">
            <v>Y</v>
          </cell>
          <cell r="C5846" t="str">
            <v>FT</v>
          </cell>
          <cell r="D5846" t="str">
            <v>TRANSVERSE/DIAGONAL LINE</v>
          </cell>
          <cell r="F5846">
            <v>1</v>
          </cell>
          <cell r="G5846">
            <v>0</v>
          </cell>
        </row>
        <row r="5847">
          <cell r="A5847" t="str">
            <v>638E20420</v>
          </cell>
          <cell r="B5847" t="str">
            <v>Y</v>
          </cell>
          <cell r="C5847" t="str">
            <v>FT</v>
          </cell>
          <cell r="D5847" t="str">
            <v>TRANSVERSE/DIAGONAL LINE, AS PER PLAN</v>
          </cell>
          <cell r="F5847">
            <v>1</v>
          </cell>
          <cell r="G5847">
            <v>0</v>
          </cell>
        </row>
        <row r="5848">
          <cell r="A5848" t="str">
            <v>638E20422</v>
          </cell>
          <cell r="B5848" t="str">
            <v>Y</v>
          </cell>
          <cell r="C5848" t="str">
            <v>FT</v>
          </cell>
          <cell r="D5848" t="str">
            <v>TRANSVERSE/DIAGONAL LINE, TYPE 1</v>
          </cell>
          <cell r="F5848">
            <v>1</v>
          </cell>
          <cell r="G5848">
            <v>0</v>
          </cell>
        </row>
        <row r="5849">
          <cell r="A5849" t="str">
            <v>638E20424</v>
          </cell>
          <cell r="B5849" t="str">
            <v>Y</v>
          </cell>
          <cell r="C5849" t="str">
            <v>FT</v>
          </cell>
          <cell r="D5849" t="str">
            <v>TRANSVERSE/DIAGONAL LINE, TYPE 1, AS PER PLAN</v>
          </cell>
          <cell r="F5849">
            <v>1</v>
          </cell>
          <cell r="G5849">
            <v>0</v>
          </cell>
        </row>
        <row r="5850">
          <cell r="A5850" t="str">
            <v>638E20426</v>
          </cell>
          <cell r="B5850" t="str">
            <v>Y</v>
          </cell>
          <cell r="C5850" t="str">
            <v>FT</v>
          </cell>
          <cell r="D5850" t="str">
            <v>TRANSVERSE/DIAGONAL LINE, TYPE 1A</v>
          </cell>
          <cell r="F5850">
            <v>1</v>
          </cell>
          <cell r="G5850">
            <v>0</v>
          </cell>
        </row>
        <row r="5851">
          <cell r="A5851" t="str">
            <v>638E20428</v>
          </cell>
          <cell r="B5851" t="str">
            <v>Y</v>
          </cell>
          <cell r="C5851" t="str">
            <v>FT</v>
          </cell>
          <cell r="D5851" t="str">
            <v>TRANSVERSE/DIAGONAL LINE, TYPE 1A, AS PER PLAN</v>
          </cell>
          <cell r="F5851">
            <v>1</v>
          </cell>
          <cell r="G5851">
            <v>0</v>
          </cell>
        </row>
        <row r="5852">
          <cell r="A5852" t="str">
            <v>638E20430</v>
          </cell>
          <cell r="B5852" t="str">
            <v>Y</v>
          </cell>
          <cell r="C5852" t="str">
            <v>FT</v>
          </cell>
          <cell r="D5852" t="str">
            <v>CHEVRON MARKING, TYPE 1</v>
          </cell>
          <cell r="F5852">
            <v>1</v>
          </cell>
          <cell r="G5852">
            <v>0</v>
          </cell>
        </row>
        <row r="5853">
          <cell r="A5853" t="str">
            <v>638E20432</v>
          </cell>
          <cell r="B5853" t="str">
            <v>Y</v>
          </cell>
          <cell r="C5853" t="str">
            <v>FT</v>
          </cell>
          <cell r="D5853" t="str">
            <v>CHEVRON MARKING, TYPE 1, AS PER PLAN</v>
          </cell>
          <cell r="F5853">
            <v>1</v>
          </cell>
          <cell r="G5853">
            <v>0</v>
          </cell>
        </row>
        <row r="5854">
          <cell r="A5854" t="str">
            <v>638E20434</v>
          </cell>
          <cell r="B5854" t="str">
            <v>Y</v>
          </cell>
          <cell r="C5854" t="str">
            <v>FT</v>
          </cell>
          <cell r="D5854" t="str">
            <v>CHEVRON MARKING, TYPE 1A</v>
          </cell>
          <cell r="F5854">
            <v>1</v>
          </cell>
          <cell r="G5854">
            <v>0</v>
          </cell>
        </row>
        <row r="5855">
          <cell r="A5855" t="str">
            <v>638E20436</v>
          </cell>
          <cell r="B5855" t="str">
            <v>Y</v>
          </cell>
          <cell r="C5855" t="str">
            <v>FT</v>
          </cell>
          <cell r="D5855" t="str">
            <v>CHEVRON MARKING, TYPE 1A, AS PER PLAN</v>
          </cell>
          <cell r="F5855">
            <v>1</v>
          </cell>
          <cell r="G5855">
            <v>0</v>
          </cell>
        </row>
        <row r="5856">
          <cell r="A5856" t="str">
            <v>638E20438</v>
          </cell>
          <cell r="B5856" t="str">
            <v>Y</v>
          </cell>
          <cell r="C5856" t="str">
            <v>FT</v>
          </cell>
          <cell r="D5856" t="str">
            <v>CURB MARKING</v>
          </cell>
          <cell r="F5856">
            <v>1</v>
          </cell>
          <cell r="G5856">
            <v>0</v>
          </cell>
        </row>
        <row r="5857">
          <cell r="A5857" t="str">
            <v>638E20442</v>
          </cell>
          <cell r="B5857" t="str">
            <v>Y</v>
          </cell>
          <cell r="C5857" t="str">
            <v>FT</v>
          </cell>
          <cell r="D5857" t="str">
            <v>CURB MARKING, TYPE 1</v>
          </cell>
          <cell r="F5857">
            <v>1</v>
          </cell>
          <cell r="G5857">
            <v>0</v>
          </cell>
        </row>
        <row r="5858">
          <cell r="A5858" t="str">
            <v>638E20444</v>
          </cell>
          <cell r="B5858" t="str">
            <v>Y</v>
          </cell>
          <cell r="C5858" t="str">
            <v>FT</v>
          </cell>
          <cell r="D5858" t="str">
            <v>CURB MARKING, TYPE 1A</v>
          </cell>
          <cell r="F5858">
            <v>1</v>
          </cell>
          <cell r="G5858">
            <v>0</v>
          </cell>
        </row>
        <row r="5859">
          <cell r="A5859" t="str">
            <v>638E20446</v>
          </cell>
          <cell r="B5859" t="str">
            <v>Y</v>
          </cell>
          <cell r="C5859" t="str">
            <v>SF</v>
          </cell>
          <cell r="D5859" t="str">
            <v>ISLAND MARKING, TYPE 1</v>
          </cell>
          <cell r="F5859">
            <v>1</v>
          </cell>
          <cell r="G5859">
            <v>0</v>
          </cell>
        </row>
        <row r="5860">
          <cell r="A5860" t="str">
            <v>638E20448</v>
          </cell>
          <cell r="B5860" t="str">
            <v>Y</v>
          </cell>
          <cell r="C5860" t="str">
            <v>SF</v>
          </cell>
          <cell r="D5860" t="str">
            <v>ISLAND MARKING, TYPE 1, AS PER PLAN</v>
          </cell>
          <cell r="F5860">
            <v>1</v>
          </cell>
          <cell r="G5860">
            <v>0</v>
          </cell>
        </row>
        <row r="5861">
          <cell r="A5861" t="str">
            <v>638E20450</v>
          </cell>
          <cell r="B5861" t="str">
            <v>Y</v>
          </cell>
          <cell r="C5861" t="str">
            <v>SF</v>
          </cell>
          <cell r="D5861" t="str">
            <v>ISLAND MARKING</v>
          </cell>
          <cell r="F5861">
            <v>1</v>
          </cell>
          <cell r="G5861">
            <v>0</v>
          </cell>
        </row>
        <row r="5862">
          <cell r="A5862" t="str">
            <v>638E20452</v>
          </cell>
          <cell r="B5862" t="str">
            <v>Y</v>
          </cell>
          <cell r="C5862" t="str">
            <v>SF</v>
          </cell>
          <cell r="D5862" t="str">
            <v>ISLAND MARKING, TYPE 1A</v>
          </cell>
          <cell r="F5862">
            <v>1</v>
          </cell>
          <cell r="G5862">
            <v>0</v>
          </cell>
        </row>
        <row r="5863">
          <cell r="A5863" t="str">
            <v>638E20454</v>
          </cell>
          <cell r="B5863" t="str">
            <v>Y</v>
          </cell>
          <cell r="C5863" t="str">
            <v>SF</v>
          </cell>
          <cell r="D5863" t="str">
            <v>ISLAND MARKING, TYPE 1A, AS PER PLAN</v>
          </cell>
          <cell r="F5863">
            <v>1</v>
          </cell>
          <cell r="G5863">
            <v>0</v>
          </cell>
        </row>
        <row r="5864">
          <cell r="A5864" t="str">
            <v>638E20456</v>
          </cell>
          <cell r="B5864" t="str">
            <v>Y</v>
          </cell>
          <cell r="C5864" t="str">
            <v>EACH</v>
          </cell>
          <cell r="D5864" t="str">
            <v>RAILROAD SYMBOL MARKING</v>
          </cell>
          <cell r="F5864">
            <v>1</v>
          </cell>
          <cell r="G5864">
            <v>0</v>
          </cell>
        </row>
        <row r="5865">
          <cell r="A5865" t="str">
            <v>638E20458</v>
          </cell>
          <cell r="B5865" t="str">
            <v>Y</v>
          </cell>
          <cell r="C5865" t="str">
            <v>EACH</v>
          </cell>
          <cell r="D5865" t="str">
            <v>RAILROAD SYMBOL MARKING, TYPE 1</v>
          </cell>
          <cell r="F5865">
            <v>1</v>
          </cell>
          <cell r="G5865">
            <v>0</v>
          </cell>
        </row>
        <row r="5866">
          <cell r="A5866" t="str">
            <v>638E20460</v>
          </cell>
          <cell r="B5866" t="str">
            <v>Y</v>
          </cell>
          <cell r="C5866" t="str">
            <v>EACH</v>
          </cell>
          <cell r="D5866" t="str">
            <v>RAILROAD SYMBOL MARKING, TYPE 1, AS PER PLAN</v>
          </cell>
          <cell r="F5866">
            <v>1</v>
          </cell>
          <cell r="G5866">
            <v>0</v>
          </cell>
        </row>
        <row r="5867">
          <cell r="A5867" t="str">
            <v>638E20462</v>
          </cell>
          <cell r="B5867" t="str">
            <v>Y</v>
          </cell>
          <cell r="C5867" t="str">
            <v>EACH</v>
          </cell>
          <cell r="D5867" t="str">
            <v>RAILROAD SYMBOL MARKING, TYPE 1A</v>
          </cell>
          <cell r="F5867">
            <v>1</v>
          </cell>
          <cell r="G5867">
            <v>0</v>
          </cell>
        </row>
        <row r="5868">
          <cell r="A5868" t="str">
            <v>638E20464</v>
          </cell>
          <cell r="B5868" t="str">
            <v>Y</v>
          </cell>
          <cell r="C5868" t="str">
            <v>EACH</v>
          </cell>
          <cell r="D5868" t="str">
            <v>RAILROAD SYMBOL MARKING, TYPE 1A, AS PER PLAN</v>
          </cell>
          <cell r="F5868">
            <v>1</v>
          </cell>
          <cell r="G5868">
            <v>0</v>
          </cell>
        </row>
        <row r="5869">
          <cell r="A5869" t="str">
            <v>638E20466</v>
          </cell>
          <cell r="B5869" t="str">
            <v>Y</v>
          </cell>
          <cell r="C5869" t="str">
            <v>EACH</v>
          </cell>
          <cell r="D5869" t="str">
            <v>SCHOOL SYMBOL MARKING, 72"</v>
          </cell>
          <cell r="F5869">
            <v>1</v>
          </cell>
          <cell r="G5869">
            <v>0</v>
          </cell>
        </row>
        <row r="5870">
          <cell r="A5870" t="str">
            <v>638E20468</v>
          </cell>
          <cell r="B5870" t="str">
            <v>Y</v>
          </cell>
          <cell r="C5870" t="str">
            <v>EACH</v>
          </cell>
          <cell r="D5870" t="str">
            <v>SCHOOL SYMBOL MARKING, 72", TYPE 1</v>
          </cell>
          <cell r="F5870">
            <v>1</v>
          </cell>
          <cell r="G5870">
            <v>0</v>
          </cell>
        </row>
        <row r="5871">
          <cell r="A5871" t="str">
            <v>638E20470</v>
          </cell>
          <cell r="B5871" t="str">
            <v>Y</v>
          </cell>
          <cell r="C5871" t="str">
            <v>EACH</v>
          </cell>
          <cell r="D5871" t="str">
            <v>SCHOOL SYMBOL MARKING, 72", TYPE 1A</v>
          </cell>
          <cell r="F5871">
            <v>1</v>
          </cell>
          <cell r="G5871">
            <v>0</v>
          </cell>
        </row>
        <row r="5872">
          <cell r="A5872" t="str">
            <v>638E20472</v>
          </cell>
          <cell r="B5872" t="str">
            <v>Y</v>
          </cell>
          <cell r="C5872" t="str">
            <v>EACH</v>
          </cell>
          <cell r="D5872" t="str">
            <v>SCHOOL SYMBOL MARKING, 96"</v>
          </cell>
          <cell r="F5872">
            <v>1</v>
          </cell>
          <cell r="G5872">
            <v>0</v>
          </cell>
        </row>
        <row r="5873">
          <cell r="A5873" t="str">
            <v>638E20474</v>
          </cell>
          <cell r="B5873" t="str">
            <v>Y</v>
          </cell>
          <cell r="C5873" t="str">
            <v>EACH</v>
          </cell>
          <cell r="D5873" t="str">
            <v>SCHOOL SYMBOL MARKING, 96", TYPE 1</v>
          </cell>
          <cell r="F5873">
            <v>1</v>
          </cell>
          <cell r="G5873">
            <v>0</v>
          </cell>
        </row>
        <row r="5874">
          <cell r="A5874" t="str">
            <v>638E20476</v>
          </cell>
          <cell r="B5874" t="str">
            <v>Y</v>
          </cell>
          <cell r="C5874" t="str">
            <v>EACH</v>
          </cell>
          <cell r="D5874" t="str">
            <v>SCHOOL SYMBOL MARKING, 96", TYPE 1, AS PER PLAN</v>
          </cell>
          <cell r="F5874">
            <v>1</v>
          </cell>
          <cell r="G5874">
            <v>0</v>
          </cell>
        </row>
        <row r="5875">
          <cell r="A5875" t="str">
            <v>638E20478</v>
          </cell>
          <cell r="B5875" t="str">
            <v>Y</v>
          </cell>
          <cell r="C5875" t="str">
            <v>EACH</v>
          </cell>
          <cell r="D5875" t="str">
            <v>SCHOOL SYMBOL MARKING, 96", TYPE 1A</v>
          </cell>
          <cell r="F5875">
            <v>1</v>
          </cell>
          <cell r="G5875">
            <v>0</v>
          </cell>
        </row>
        <row r="5876">
          <cell r="A5876" t="str">
            <v>638E20480</v>
          </cell>
          <cell r="B5876" t="str">
            <v>Y</v>
          </cell>
          <cell r="C5876" t="str">
            <v>EACH</v>
          </cell>
          <cell r="D5876" t="str">
            <v>SCHOOL SYMBOL MARKING, 96", TYPE 1A, AS PER PLAN</v>
          </cell>
          <cell r="F5876">
            <v>1</v>
          </cell>
          <cell r="G5876">
            <v>0</v>
          </cell>
        </row>
        <row r="5877">
          <cell r="A5877" t="str">
            <v>638E20482</v>
          </cell>
          <cell r="B5877" t="str">
            <v>Y</v>
          </cell>
          <cell r="C5877" t="str">
            <v>EACH</v>
          </cell>
          <cell r="D5877" t="str">
            <v>SCHOOL SYMBOL MARKING, 120"</v>
          </cell>
          <cell r="F5877">
            <v>1</v>
          </cell>
          <cell r="G5877">
            <v>0</v>
          </cell>
        </row>
        <row r="5878">
          <cell r="A5878" t="str">
            <v>638E20484</v>
          </cell>
          <cell r="B5878" t="str">
            <v>Y</v>
          </cell>
          <cell r="C5878" t="str">
            <v>EACH</v>
          </cell>
          <cell r="D5878" t="str">
            <v>SCHOOL SYMBOL MARKING, 120", TYPE 1</v>
          </cell>
          <cell r="F5878">
            <v>1</v>
          </cell>
          <cell r="G5878">
            <v>0</v>
          </cell>
        </row>
        <row r="5879">
          <cell r="A5879" t="str">
            <v>638E20486</v>
          </cell>
          <cell r="B5879" t="str">
            <v>Y</v>
          </cell>
          <cell r="C5879" t="str">
            <v>EACH</v>
          </cell>
          <cell r="D5879" t="str">
            <v>SCHOOL SYMBOL MARKING, 120", TYPE 1, AS PER PLAN</v>
          </cell>
          <cell r="F5879">
            <v>1</v>
          </cell>
          <cell r="G5879">
            <v>0</v>
          </cell>
        </row>
        <row r="5880">
          <cell r="A5880" t="str">
            <v>638E20488</v>
          </cell>
          <cell r="B5880" t="str">
            <v>Y</v>
          </cell>
          <cell r="C5880" t="str">
            <v>EACH</v>
          </cell>
          <cell r="D5880" t="str">
            <v>SCHOOL SYMBOL MARKING, 120", TYPE 1A</v>
          </cell>
          <cell r="F5880">
            <v>1</v>
          </cell>
          <cell r="G5880">
            <v>0</v>
          </cell>
        </row>
        <row r="5881">
          <cell r="A5881" t="str">
            <v>638E20490</v>
          </cell>
          <cell r="B5881" t="str">
            <v>Y</v>
          </cell>
          <cell r="C5881" t="str">
            <v>EACH</v>
          </cell>
          <cell r="D5881" t="str">
            <v>SCHOOL SYMBOL MARKING, 120", TYPE 1A, AS PER PLAN</v>
          </cell>
          <cell r="F5881">
            <v>1</v>
          </cell>
          <cell r="G5881">
            <v>0</v>
          </cell>
        </row>
        <row r="5882">
          <cell r="A5882" t="str">
            <v>638E20492</v>
          </cell>
          <cell r="B5882" t="str">
            <v>Y</v>
          </cell>
          <cell r="C5882" t="str">
            <v>FT</v>
          </cell>
          <cell r="D5882" t="str">
            <v>PARKING LOT STALL MARKING</v>
          </cell>
          <cell r="F5882">
            <v>1</v>
          </cell>
          <cell r="G5882">
            <v>0</v>
          </cell>
        </row>
        <row r="5883">
          <cell r="A5883" t="str">
            <v>638E20494</v>
          </cell>
          <cell r="B5883" t="str">
            <v>Y</v>
          </cell>
          <cell r="C5883" t="str">
            <v>FT</v>
          </cell>
          <cell r="D5883" t="str">
            <v>PARKING LOT STALL MARKING, AS PER PLAN</v>
          </cell>
          <cell r="F5883">
            <v>1</v>
          </cell>
          <cell r="G5883">
            <v>0</v>
          </cell>
        </row>
        <row r="5884">
          <cell r="A5884" t="str">
            <v>638E20496</v>
          </cell>
          <cell r="B5884" t="str">
            <v>Y</v>
          </cell>
          <cell r="C5884" t="str">
            <v>FT</v>
          </cell>
          <cell r="D5884" t="str">
            <v>PARKING LOT STALL MARKING, TYPE 1</v>
          </cell>
          <cell r="F5884">
            <v>1</v>
          </cell>
          <cell r="G5884">
            <v>0</v>
          </cell>
        </row>
        <row r="5885">
          <cell r="A5885" t="str">
            <v>638E20498</v>
          </cell>
          <cell r="B5885" t="str">
            <v>Y</v>
          </cell>
          <cell r="C5885" t="str">
            <v>FT</v>
          </cell>
          <cell r="D5885" t="str">
            <v>PARKING LOT STALL MARKING, TYPE 1, AS PER PLAN</v>
          </cell>
          <cell r="F5885">
            <v>1</v>
          </cell>
          <cell r="G5885">
            <v>0</v>
          </cell>
        </row>
        <row r="5886">
          <cell r="A5886" t="str">
            <v>638E20500</v>
          </cell>
          <cell r="B5886" t="str">
            <v>Y</v>
          </cell>
          <cell r="C5886" t="str">
            <v>FT</v>
          </cell>
          <cell r="D5886" t="str">
            <v>PARKING LOT STALL MARKING, TYPE 1A</v>
          </cell>
          <cell r="F5886">
            <v>1</v>
          </cell>
          <cell r="G5886">
            <v>0</v>
          </cell>
        </row>
        <row r="5887">
          <cell r="A5887" t="str">
            <v>638E20502</v>
          </cell>
          <cell r="B5887" t="str">
            <v>Y</v>
          </cell>
          <cell r="C5887" t="str">
            <v>FT</v>
          </cell>
          <cell r="D5887" t="str">
            <v>PARKING LOT STALL MARKING, TYPE 1, AS PER PLAN</v>
          </cell>
          <cell r="F5887">
            <v>1</v>
          </cell>
          <cell r="G5887">
            <v>0</v>
          </cell>
        </row>
        <row r="5888">
          <cell r="A5888" t="str">
            <v>638E20504</v>
          </cell>
          <cell r="B5888" t="str">
            <v>Y</v>
          </cell>
          <cell r="C5888" t="str">
            <v>EACH</v>
          </cell>
          <cell r="D5888" t="str">
            <v>LANE ARROW</v>
          </cell>
          <cell r="F5888">
            <v>1</v>
          </cell>
          <cell r="G5888">
            <v>0</v>
          </cell>
        </row>
        <row r="5889">
          <cell r="A5889" t="str">
            <v>638E20506</v>
          </cell>
          <cell r="B5889" t="str">
            <v>Y</v>
          </cell>
          <cell r="C5889" t="str">
            <v>EACH</v>
          </cell>
          <cell r="D5889" t="str">
            <v>LANE ARROW, AS PER PLAN</v>
          </cell>
          <cell r="F5889">
            <v>1</v>
          </cell>
          <cell r="G5889">
            <v>0</v>
          </cell>
        </row>
        <row r="5890">
          <cell r="A5890" t="str">
            <v>638E20508</v>
          </cell>
          <cell r="B5890" t="str">
            <v>Y</v>
          </cell>
          <cell r="C5890" t="str">
            <v>EACH</v>
          </cell>
          <cell r="D5890" t="str">
            <v>LANE ARROW, TYPE 1</v>
          </cell>
          <cell r="F5890">
            <v>1</v>
          </cell>
          <cell r="G5890">
            <v>0</v>
          </cell>
        </row>
        <row r="5891">
          <cell r="A5891" t="str">
            <v>638E20510</v>
          </cell>
          <cell r="B5891" t="str">
            <v>Y</v>
          </cell>
          <cell r="C5891" t="str">
            <v>EACH</v>
          </cell>
          <cell r="D5891" t="str">
            <v>LANE ARROW, TYPE 1, AS PER PLAN</v>
          </cell>
          <cell r="F5891">
            <v>1</v>
          </cell>
          <cell r="G5891">
            <v>0</v>
          </cell>
        </row>
        <row r="5892">
          <cell r="A5892" t="str">
            <v>638E20512</v>
          </cell>
          <cell r="B5892" t="str">
            <v>Y</v>
          </cell>
          <cell r="C5892" t="str">
            <v>EACH</v>
          </cell>
          <cell r="D5892" t="str">
            <v>LANE ARROW, TYPE 1A</v>
          </cell>
          <cell r="F5892">
            <v>1</v>
          </cell>
          <cell r="G5892">
            <v>0</v>
          </cell>
        </row>
        <row r="5893">
          <cell r="A5893" t="str">
            <v>638E20514</v>
          </cell>
          <cell r="B5893" t="str">
            <v>Y</v>
          </cell>
          <cell r="C5893" t="str">
            <v>EACH</v>
          </cell>
          <cell r="D5893" t="str">
            <v>LANE ARROW, TYPE 1A, AS PER PLAN</v>
          </cell>
          <cell r="F5893">
            <v>1</v>
          </cell>
          <cell r="G5893">
            <v>0</v>
          </cell>
        </row>
        <row r="5894">
          <cell r="A5894" t="str">
            <v>638E20516</v>
          </cell>
          <cell r="B5894" t="str">
            <v>Y</v>
          </cell>
          <cell r="C5894" t="str">
            <v>EACH</v>
          </cell>
          <cell r="D5894" t="str">
            <v>WORD ON PAVEMENT, 48"</v>
          </cell>
          <cell r="F5894">
            <v>1</v>
          </cell>
          <cell r="G5894">
            <v>0</v>
          </cell>
        </row>
        <row r="5895">
          <cell r="A5895" t="str">
            <v>638E20518</v>
          </cell>
          <cell r="B5895" t="str">
            <v>Y</v>
          </cell>
          <cell r="C5895" t="str">
            <v>EACH</v>
          </cell>
          <cell r="D5895" t="str">
            <v>WORD ON PAVEMENT, 72"</v>
          </cell>
          <cell r="F5895">
            <v>1</v>
          </cell>
          <cell r="G5895">
            <v>0</v>
          </cell>
        </row>
        <row r="5896">
          <cell r="A5896" t="str">
            <v>638E20520</v>
          </cell>
          <cell r="B5896" t="str">
            <v>Y</v>
          </cell>
          <cell r="C5896" t="str">
            <v>EACH</v>
          </cell>
          <cell r="D5896" t="str">
            <v>WORD ON PAVEMENT, 72", AS PER PLAN</v>
          </cell>
          <cell r="F5896">
            <v>1</v>
          </cell>
          <cell r="G5896">
            <v>0</v>
          </cell>
        </row>
        <row r="5897">
          <cell r="A5897" t="str">
            <v>638E20522</v>
          </cell>
          <cell r="B5897" t="str">
            <v>Y</v>
          </cell>
          <cell r="C5897" t="str">
            <v>EACH</v>
          </cell>
          <cell r="D5897" t="str">
            <v>WORD ON PAVEMENT, 72", TYPE 1</v>
          </cell>
          <cell r="F5897">
            <v>1</v>
          </cell>
          <cell r="G5897">
            <v>0</v>
          </cell>
        </row>
        <row r="5898">
          <cell r="A5898" t="str">
            <v>638E20524</v>
          </cell>
          <cell r="B5898" t="str">
            <v>Y</v>
          </cell>
          <cell r="C5898" t="str">
            <v>EACH</v>
          </cell>
          <cell r="D5898" t="str">
            <v>WORD ON PAVEMENT, 72", TYPE 1, AS PER PLAN</v>
          </cell>
          <cell r="F5898">
            <v>1</v>
          </cell>
          <cell r="G5898">
            <v>0</v>
          </cell>
        </row>
        <row r="5899">
          <cell r="A5899" t="str">
            <v>638E20526</v>
          </cell>
          <cell r="B5899" t="str">
            <v>Y</v>
          </cell>
          <cell r="C5899" t="str">
            <v>EACH</v>
          </cell>
          <cell r="D5899" t="str">
            <v>WORD ON PAVEMENT, 72", TYPE 1A</v>
          </cell>
          <cell r="F5899">
            <v>1</v>
          </cell>
          <cell r="G5899">
            <v>0</v>
          </cell>
        </row>
        <row r="5900">
          <cell r="A5900" t="str">
            <v>638E20528</v>
          </cell>
          <cell r="B5900" t="str">
            <v>Y</v>
          </cell>
          <cell r="C5900" t="str">
            <v>EACH</v>
          </cell>
          <cell r="D5900" t="str">
            <v>WORD ON PAVEMENT, 72", TYPE 1A, AS PER PLAN</v>
          </cell>
          <cell r="F5900">
            <v>1</v>
          </cell>
          <cell r="G5900">
            <v>0</v>
          </cell>
        </row>
        <row r="5901">
          <cell r="A5901" t="str">
            <v>638E20530</v>
          </cell>
          <cell r="B5901" t="str">
            <v>Y</v>
          </cell>
          <cell r="C5901" t="str">
            <v>EACH</v>
          </cell>
          <cell r="D5901" t="str">
            <v>WORD ON PAVEMENT, 96"</v>
          </cell>
          <cell r="F5901">
            <v>1</v>
          </cell>
          <cell r="G5901">
            <v>0</v>
          </cell>
        </row>
        <row r="5902">
          <cell r="A5902" t="str">
            <v>638E20532</v>
          </cell>
          <cell r="B5902" t="str">
            <v>Y</v>
          </cell>
          <cell r="C5902" t="str">
            <v>EACH</v>
          </cell>
          <cell r="D5902" t="str">
            <v>WORD ON PAVEMENT, 96", TYPE 1</v>
          </cell>
          <cell r="F5902">
            <v>1</v>
          </cell>
          <cell r="G5902">
            <v>0</v>
          </cell>
        </row>
        <row r="5903">
          <cell r="A5903" t="str">
            <v>638E20534</v>
          </cell>
          <cell r="B5903" t="str">
            <v>Y</v>
          </cell>
          <cell r="C5903" t="str">
            <v>EACH</v>
          </cell>
          <cell r="D5903" t="str">
            <v>WORD ON PAVEMENT, 96", TYPE 1, AS PER PLAN</v>
          </cell>
          <cell r="F5903">
            <v>1</v>
          </cell>
          <cell r="G5903">
            <v>0</v>
          </cell>
        </row>
        <row r="5904">
          <cell r="A5904" t="str">
            <v>638E20536</v>
          </cell>
          <cell r="B5904" t="str">
            <v>Y</v>
          </cell>
          <cell r="C5904" t="str">
            <v>EACH</v>
          </cell>
          <cell r="D5904" t="str">
            <v>WORD ON PAVEMENT, 96", TYPE 1A</v>
          </cell>
          <cell r="F5904">
            <v>1</v>
          </cell>
          <cell r="G5904">
            <v>0</v>
          </cell>
        </row>
        <row r="5905">
          <cell r="A5905" t="str">
            <v>638E20538</v>
          </cell>
          <cell r="B5905" t="str">
            <v>Y</v>
          </cell>
          <cell r="C5905" t="str">
            <v>EACH</v>
          </cell>
          <cell r="D5905" t="str">
            <v>WORD ON PAVEMENT, 96", TYPE 1A, AS PER PLAN</v>
          </cell>
          <cell r="F5905">
            <v>1</v>
          </cell>
          <cell r="G5905">
            <v>0</v>
          </cell>
        </row>
        <row r="5906">
          <cell r="A5906" t="str">
            <v>638E20540</v>
          </cell>
          <cell r="B5906" t="str">
            <v>Y</v>
          </cell>
          <cell r="C5906" t="str">
            <v>FT</v>
          </cell>
          <cell r="D5906" t="str">
            <v>DOTTED LINE, 4"</v>
          </cell>
          <cell r="F5906">
            <v>1</v>
          </cell>
          <cell r="G5906">
            <v>0</v>
          </cell>
        </row>
        <row r="5907">
          <cell r="A5907" t="str">
            <v>638E20542</v>
          </cell>
          <cell r="B5907" t="str">
            <v>Y</v>
          </cell>
          <cell r="C5907" t="str">
            <v>FT</v>
          </cell>
          <cell r="D5907" t="str">
            <v>DOTTED LINE, 4", AS PER PLAN</v>
          </cell>
          <cell r="F5907">
            <v>1</v>
          </cell>
          <cell r="G5907">
            <v>0</v>
          </cell>
        </row>
        <row r="5908">
          <cell r="A5908" t="str">
            <v>638E20544</v>
          </cell>
          <cell r="B5908" t="str">
            <v>Y</v>
          </cell>
          <cell r="C5908" t="str">
            <v>FT</v>
          </cell>
          <cell r="D5908" t="str">
            <v>DOTTED LINE, 4", TYPE 1</v>
          </cell>
          <cell r="F5908">
            <v>1</v>
          </cell>
          <cell r="G5908">
            <v>0</v>
          </cell>
        </row>
        <row r="5909">
          <cell r="A5909" t="str">
            <v>638E20546</v>
          </cell>
          <cell r="B5909" t="str">
            <v>Y</v>
          </cell>
          <cell r="C5909" t="str">
            <v>FT</v>
          </cell>
          <cell r="D5909" t="str">
            <v>DOTTED LINE, 4", TYPE 1, AS PER PLAN</v>
          </cell>
          <cell r="F5909">
            <v>1</v>
          </cell>
          <cell r="G5909">
            <v>0</v>
          </cell>
        </row>
        <row r="5910">
          <cell r="A5910" t="str">
            <v>638E20548</v>
          </cell>
          <cell r="B5910" t="str">
            <v>Y</v>
          </cell>
          <cell r="C5910" t="str">
            <v>FT</v>
          </cell>
          <cell r="D5910" t="str">
            <v>DOTTED LINE, 4", TYPE 1A</v>
          </cell>
          <cell r="F5910">
            <v>1</v>
          </cell>
          <cell r="G5910">
            <v>0</v>
          </cell>
        </row>
        <row r="5911">
          <cell r="A5911" t="str">
            <v>638E20550</v>
          </cell>
          <cell r="B5911" t="str">
            <v>Y</v>
          </cell>
          <cell r="C5911" t="str">
            <v>FT</v>
          </cell>
          <cell r="D5911" t="str">
            <v>DOTTED LINE, 4", TYPE 1A, AS PER PLAN</v>
          </cell>
          <cell r="F5911">
            <v>1</v>
          </cell>
          <cell r="G5911">
            <v>0</v>
          </cell>
        </row>
        <row r="5912">
          <cell r="A5912" t="str">
            <v>638E20552</v>
          </cell>
          <cell r="B5912" t="str">
            <v>Y</v>
          </cell>
          <cell r="C5912" t="str">
            <v>FT</v>
          </cell>
          <cell r="D5912" t="str">
            <v>DOTTED LINE, 6"</v>
          </cell>
          <cell r="F5912">
            <v>1</v>
          </cell>
          <cell r="G5912">
            <v>0</v>
          </cell>
        </row>
        <row r="5913">
          <cell r="A5913" t="str">
            <v>638E20554</v>
          </cell>
          <cell r="B5913" t="str">
            <v>Y</v>
          </cell>
          <cell r="C5913" t="str">
            <v>FT</v>
          </cell>
          <cell r="D5913" t="str">
            <v>DOTTED LINE, 6", AS PER PLAN</v>
          </cell>
          <cell r="F5913">
            <v>1</v>
          </cell>
          <cell r="G5913">
            <v>0</v>
          </cell>
        </row>
        <row r="5914">
          <cell r="A5914" t="str">
            <v>638E20556</v>
          </cell>
          <cell r="B5914" t="str">
            <v>Y</v>
          </cell>
          <cell r="C5914" t="str">
            <v>FT</v>
          </cell>
          <cell r="D5914" t="str">
            <v>DOTTED LINE, 6", TYPE 1</v>
          </cell>
          <cell r="F5914">
            <v>1</v>
          </cell>
          <cell r="G5914">
            <v>0</v>
          </cell>
        </row>
        <row r="5915">
          <cell r="A5915" t="str">
            <v>638E20558</v>
          </cell>
          <cell r="B5915" t="str">
            <v>Y</v>
          </cell>
          <cell r="C5915" t="str">
            <v>FT</v>
          </cell>
          <cell r="D5915" t="str">
            <v>DOTTED LINE, 6", TYPE 1A</v>
          </cell>
          <cell r="F5915">
            <v>1</v>
          </cell>
          <cell r="G5915">
            <v>0</v>
          </cell>
        </row>
        <row r="5916">
          <cell r="A5916" t="str">
            <v>638E20560</v>
          </cell>
          <cell r="B5916" t="str">
            <v>Y</v>
          </cell>
          <cell r="C5916" t="str">
            <v>FT</v>
          </cell>
          <cell r="D5916" t="str">
            <v>DOTTED LINE, 6", TYPE 1A, AS PER PLAN</v>
          </cell>
          <cell r="F5916">
            <v>1</v>
          </cell>
          <cell r="G5916">
            <v>0</v>
          </cell>
        </row>
        <row r="5917">
          <cell r="A5917" t="str">
            <v>638E20562</v>
          </cell>
          <cell r="B5917" t="str">
            <v>Y</v>
          </cell>
          <cell r="C5917" t="str">
            <v>FT</v>
          </cell>
          <cell r="D5917" t="str">
            <v>DOTTED LINE, 8"</v>
          </cell>
          <cell r="F5917">
            <v>1</v>
          </cell>
          <cell r="G5917">
            <v>0</v>
          </cell>
        </row>
        <row r="5918">
          <cell r="A5918" t="str">
            <v>638E20564</v>
          </cell>
          <cell r="B5918" t="str">
            <v>Y</v>
          </cell>
          <cell r="C5918" t="str">
            <v>FT</v>
          </cell>
          <cell r="D5918" t="str">
            <v>DOTTED LINE, 8", TYPE 1</v>
          </cell>
          <cell r="F5918">
            <v>1</v>
          </cell>
          <cell r="G5918">
            <v>0</v>
          </cell>
        </row>
        <row r="5919">
          <cell r="A5919" t="str">
            <v>638E20566</v>
          </cell>
          <cell r="B5919" t="str">
            <v>Y</v>
          </cell>
          <cell r="C5919" t="str">
            <v>FT</v>
          </cell>
          <cell r="D5919" t="str">
            <v>DOTTED LINE, 8", TYPE 1, AS PER PLAN</v>
          </cell>
          <cell r="F5919">
            <v>1</v>
          </cell>
          <cell r="G5919">
            <v>0</v>
          </cell>
        </row>
        <row r="5920">
          <cell r="A5920" t="str">
            <v>638E20568</v>
          </cell>
          <cell r="B5920" t="str">
            <v>Y</v>
          </cell>
          <cell r="C5920" t="str">
            <v>FT</v>
          </cell>
          <cell r="D5920" t="str">
            <v>DOTTED LINE, 8", TYPE 1A</v>
          </cell>
          <cell r="F5920">
            <v>1</v>
          </cell>
          <cell r="G5920">
            <v>0</v>
          </cell>
        </row>
        <row r="5921">
          <cell r="A5921" t="str">
            <v>638E20570</v>
          </cell>
          <cell r="B5921" t="str">
            <v>Y</v>
          </cell>
          <cell r="C5921" t="str">
            <v>FT</v>
          </cell>
          <cell r="D5921" t="str">
            <v>DOTTED LINE, 8", TYPE 1A, AS PER PLAN</v>
          </cell>
          <cell r="F5921">
            <v>1</v>
          </cell>
          <cell r="G5921">
            <v>0</v>
          </cell>
        </row>
        <row r="5922">
          <cell r="A5922" t="str">
            <v>638E20572</v>
          </cell>
          <cell r="B5922" t="str">
            <v>Y</v>
          </cell>
          <cell r="C5922" t="str">
            <v>FT</v>
          </cell>
          <cell r="D5922" t="str">
            <v>DOTTED LINE, 12"</v>
          </cell>
          <cell r="F5922">
            <v>1</v>
          </cell>
          <cell r="G5922">
            <v>0</v>
          </cell>
        </row>
        <row r="5923">
          <cell r="A5923" t="str">
            <v>638E20574</v>
          </cell>
          <cell r="B5923" t="str">
            <v>Y</v>
          </cell>
          <cell r="C5923" t="str">
            <v>FT</v>
          </cell>
          <cell r="D5923" t="str">
            <v>DOTTED LINE, 12", AS PER PLAN</v>
          </cell>
          <cell r="F5923">
            <v>1</v>
          </cell>
          <cell r="G5923">
            <v>0</v>
          </cell>
        </row>
        <row r="5924">
          <cell r="A5924" t="str">
            <v>638E20576</v>
          </cell>
          <cell r="B5924" t="str">
            <v>Y</v>
          </cell>
          <cell r="C5924" t="str">
            <v>FT</v>
          </cell>
          <cell r="D5924" t="str">
            <v>DOTTED LINE, 12", TYPE 1</v>
          </cell>
          <cell r="F5924">
            <v>1</v>
          </cell>
          <cell r="G5924">
            <v>0</v>
          </cell>
        </row>
        <row r="5925">
          <cell r="A5925" t="str">
            <v>638E20578</v>
          </cell>
          <cell r="B5925" t="str">
            <v>Y</v>
          </cell>
          <cell r="C5925" t="str">
            <v>FT</v>
          </cell>
          <cell r="D5925" t="str">
            <v>DOTTED LINE, 12", TYPE 1A</v>
          </cell>
          <cell r="F5925">
            <v>1</v>
          </cell>
          <cell r="G5925">
            <v>0</v>
          </cell>
        </row>
        <row r="5926">
          <cell r="A5926" t="str">
            <v>638E20580</v>
          </cell>
          <cell r="B5926" t="str">
            <v>Y</v>
          </cell>
          <cell r="C5926" t="str">
            <v>EACH</v>
          </cell>
          <cell r="D5926" t="str">
            <v>BIKE LANE SYMBOL MARKING</v>
          </cell>
          <cell r="F5926">
            <v>1</v>
          </cell>
          <cell r="G5926">
            <v>0</v>
          </cell>
        </row>
        <row r="5927">
          <cell r="A5927" t="str">
            <v>638E20582</v>
          </cell>
          <cell r="B5927" t="str">
            <v>Y</v>
          </cell>
          <cell r="C5927" t="str">
            <v>EACH</v>
          </cell>
          <cell r="D5927" t="str">
            <v>BIKE LANE SYMBOL MARKING, TYPE 1</v>
          </cell>
          <cell r="F5927">
            <v>1</v>
          </cell>
          <cell r="G5927">
            <v>0</v>
          </cell>
        </row>
        <row r="5928">
          <cell r="A5928" t="str">
            <v>638E20584</v>
          </cell>
          <cell r="B5928" t="str">
            <v>Y</v>
          </cell>
          <cell r="C5928" t="str">
            <v>EACH</v>
          </cell>
          <cell r="D5928" t="str">
            <v>BIKE LANE SYMBOL MARKING, TYPE 1A</v>
          </cell>
          <cell r="F5928">
            <v>1</v>
          </cell>
          <cell r="G5928">
            <v>0</v>
          </cell>
        </row>
        <row r="5929">
          <cell r="A5929" t="str">
            <v>638E20586</v>
          </cell>
          <cell r="B5929" t="str">
            <v>Y</v>
          </cell>
          <cell r="C5929" t="str">
            <v>EACH</v>
          </cell>
          <cell r="D5929" t="str">
            <v>BIKE LANE ARROW, TYPE 1</v>
          </cell>
          <cell r="F5929">
            <v>1</v>
          </cell>
          <cell r="G5929">
            <v>0</v>
          </cell>
        </row>
        <row r="5930">
          <cell r="A5930" t="str">
            <v>638E20588</v>
          </cell>
          <cell r="B5930" t="str">
            <v>Y</v>
          </cell>
          <cell r="C5930" t="str">
            <v>EACH</v>
          </cell>
          <cell r="D5930" t="str">
            <v>HANDICAP SYMBOL MARKING</v>
          </cell>
          <cell r="F5930">
            <v>1</v>
          </cell>
          <cell r="G5930">
            <v>0</v>
          </cell>
        </row>
        <row r="5931">
          <cell r="A5931" t="str">
            <v>638E20590</v>
          </cell>
          <cell r="B5931" t="str">
            <v>Y</v>
          </cell>
          <cell r="C5931" t="str">
            <v>EACH</v>
          </cell>
          <cell r="D5931" t="str">
            <v>HANDICAP SYMBOL MARKING, AS PER PLAN</v>
          </cell>
          <cell r="F5931">
            <v>1</v>
          </cell>
          <cell r="G5931">
            <v>0</v>
          </cell>
        </row>
        <row r="5932">
          <cell r="A5932" t="str">
            <v>638E20592</v>
          </cell>
          <cell r="B5932" t="str">
            <v>Y</v>
          </cell>
          <cell r="C5932" t="str">
            <v>EACH</v>
          </cell>
          <cell r="D5932" t="str">
            <v>HANDICAP SYMBOL MARKING, TYPE 1</v>
          </cell>
          <cell r="F5932">
            <v>1</v>
          </cell>
          <cell r="G5932">
            <v>0</v>
          </cell>
        </row>
        <row r="5933">
          <cell r="A5933" t="str">
            <v>638E20594</v>
          </cell>
          <cell r="B5933" t="str">
            <v>Y</v>
          </cell>
          <cell r="C5933" t="str">
            <v>EACH</v>
          </cell>
          <cell r="D5933" t="str">
            <v>HANDICAP SYMBOL MARKING, TYPE 1, AS PER PLAN</v>
          </cell>
          <cell r="F5933">
            <v>1</v>
          </cell>
          <cell r="G5933">
            <v>0</v>
          </cell>
        </row>
        <row r="5934">
          <cell r="A5934" t="str">
            <v>638E20596</v>
          </cell>
          <cell r="B5934" t="str">
            <v>Y</v>
          </cell>
          <cell r="C5934" t="str">
            <v>EACH</v>
          </cell>
          <cell r="D5934" t="str">
            <v>HANDICAP SYMBOL MARKING, TYPE 1A</v>
          </cell>
          <cell r="F5934">
            <v>1</v>
          </cell>
          <cell r="G5934">
            <v>0</v>
          </cell>
        </row>
        <row r="5935">
          <cell r="A5935" t="str">
            <v>638E20598</v>
          </cell>
          <cell r="B5935" t="str">
            <v>Y</v>
          </cell>
          <cell r="C5935" t="str">
            <v>EACH</v>
          </cell>
          <cell r="D5935" t="str">
            <v>PREFERENTIAL LANE MARKING</v>
          </cell>
          <cell r="F5935">
            <v>1</v>
          </cell>
          <cell r="G5935">
            <v>0</v>
          </cell>
        </row>
        <row r="5936">
          <cell r="A5936" t="str">
            <v>638E20602</v>
          </cell>
          <cell r="B5936" t="str">
            <v>Y</v>
          </cell>
          <cell r="C5936" t="str">
            <v>EACH</v>
          </cell>
          <cell r="D5936" t="str">
            <v>SHARED LANE MARKING, TYPE 1</v>
          </cell>
          <cell r="F5936">
            <v>1</v>
          </cell>
          <cell r="G5936">
            <v>0</v>
          </cell>
        </row>
        <row r="5937">
          <cell r="A5937" t="str">
            <v>638E20604</v>
          </cell>
          <cell r="B5937" t="str">
            <v>Y</v>
          </cell>
          <cell r="C5937" t="str">
            <v>EACH</v>
          </cell>
          <cell r="D5937" t="str">
            <v>SHARED LANE MARKING, TYPE 1A</v>
          </cell>
          <cell r="F5937">
            <v>1</v>
          </cell>
          <cell r="G5937">
            <v>0</v>
          </cell>
        </row>
        <row r="5938">
          <cell r="A5938" t="str">
            <v>638E20608</v>
          </cell>
          <cell r="B5938" t="str">
            <v>Y</v>
          </cell>
          <cell r="C5938" t="str">
            <v>LS</v>
          </cell>
          <cell r="D5938" t="str">
            <v>TWO-WAY RADIO EQUIPMENT</v>
          </cell>
          <cell r="F5938">
            <v>1</v>
          </cell>
          <cell r="G5938">
            <v>0</v>
          </cell>
        </row>
        <row r="5939">
          <cell r="A5939" t="str">
            <v>638E20610</v>
          </cell>
          <cell r="B5939" t="str">
            <v>Y</v>
          </cell>
          <cell r="C5939" t="str">
            <v>FT</v>
          </cell>
          <cell r="D5939" t="str">
            <v>YIELD LINE</v>
          </cell>
          <cell r="F5939">
            <v>1</v>
          </cell>
          <cell r="G5939">
            <v>0</v>
          </cell>
        </row>
        <row r="5940">
          <cell r="A5940" t="str">
            <v>638E20612</v>
          </cell>
          <cell r="B5940" t="str">
            <v>Y</v>
          </cell>
          <cell r="C5940" t="str">
            <v>FT</v>
          </cell>
          <cell r="D5940" t="str">
            <v>YIELD LINE, TYPE 1</v>
          </cell>
          <cell r="F5940">
            <v>1</v>
          </cell>
          <cell r="G5940">
            <v>0</v>
          </cell>
        </row>
        <row r="5941">
          <cell r="A5941" t="str">
            <v>638E20614</v>
          </cell>
          <cell r="B5941" t="str">
            <v>Y</v>
          </cell>
          <cell r="C5941" t="str">
            <v>FT</v>
          </cell>
          <cell r="D5941" t="str">
            <v>YIELD LINE, TYPE 1A</v>
          </cell>
          <cell r="F5941">
            <v>1</v>
          </cell>
          <cell r="G5941">
            <v>0</v>
          </cell>
        </row>
        <row r="5942">
          <cell r="A5942" t="str">
            <v>638E20616</v>
          </cell>
          <cell r="B5942" t="str">
            <v>Y</v>
          </cell>
          <cell r="C5942" t="str">
            <v>FT</v>
          </cell>
          <cell r="D5942" t="str">
            <v>REMOVAL OF PAVEMENT MARKING</v>
          </cell>
          <cell r="F5942">
            <v>1</v>
          </cell>
          <cell r="G5942">
            <v>0</v>
          </cell>
        </row>
        <row r="5943">
          <cell r="A5943" t="str">
            <v>638E20618</v>
          </cell>
          <cell r="B5943" t="str">
            <v>Y</v>
          </cell>
          <cell r="C5943" t="str">
            <v>FT</v>
          </cell>
          <cell r="D5943" t="str">
            <v>REMOVAL OF PAVEMENT MARKING, AS PER PLAN</v>
          </cell>
          <cell r="F5943">
            <v>1</v>
          </cell>
          <cell r="G5943">
            <v>0</v>
          </cell>
        </row>
        <row r="5944">
          <cell r="A5944" t="str">
            <v>638E20620</v>
          </cell>
          <cell r="B5944" t="str">
            <v>Y</v>
          </cell>
          <cell r="C5944" t="str">
            <v>SF</v>
          </cell>
          <cell r="D5944" t="str">
            <v>REMOVAL OF PAVEMENT MARKING</v>
          </cell>
          <cell r="F5944">
            <v>1</v>
          </cell>
          <cell r="G5944">
            <v>0</v>
          </cell>
        </row>
        <row r="5945">
          <cell r="A5945" t="str">
            <v>638E20622</v>
          </cell>
          <cell r="B5945" t="str">
            <v>Y</v>
          </cell>
          <cell r="C5945" t="str">
            <v>EACH</v>
          </cell>
          <cell r="D5945" t="str">
            <v>REMOVAL OF PAVEMENT MARKING</v>
          </cell>
          <cell r="F5945">
            <v>1</v>
          </cell>
          <cell r="G5945">
            <v>0</v>
          </cell>
        </row>
        <row r="5946">
          <cell r="A5946" t="str">
            <v>638E20624</v>
          </cell>
          <cell r="B5946" t="str">
            <v>Y</v>
          </cell>
          <cell r="C5946" t="str">
            <v>MILE</v>
          </cell>
          <cell r="D5946" t="str">
            <v>REMOVAL OF PAVEMENT MARKING</v>
          </cell>
          <cell r="F5946">
            <v>1</v>
          </cell>
          <cell r="G5946">
            <v>0</v>
          </cell>
        </row>
        <row r="5947">
          <cell r="A5947" t="str">
            <v>638E20626</v>
          </cell>
          <cell r="B5947" t="str">
            <v>Y</v>
          </cell>
          <cell r="C5947" t="str">
            <v>EACH</v>
          </cell>
          <cell r="D5947" t="str">
            <v>SPECIAL - 16" INSERTING VALVE WITH VALVE BOX</v>
          </cell>
          <cell r="F5947">
            <v>1</v>
          </cell>
          <cell r="G5947" t="str">
            <v>SPECIFY MUNICIPAL STANDARD</v>
          </cell>
        </row>
        <row r="5948">
          <cell r="A5948" t="str">
            <v>638E20628</v>
          </cell>
          <cell r="B5948" t="str">
            <v>Y</v>
          </cell>
          <cell r="C5948" t="str">
            <v>EACH</v>
          </cell>
          <cell r="D5948" t="str">
            <v>SPECIAL - 16" BUTTERFLY VALVE</v>
          </cell>
          <cell r="F5948">
            <v>1</v>
          </cell>
          <cell r="G5948" t="str">
            <v>SPECIFY MUNICIPAL STANDARD</v>
          </cell>
        </row>
        <row r="5949">
          <cell r="A5949" t="str">
            <v>638E20630</v>
          </cell>
          <cell r="B5949" t="str">
            <v>Y</v>
          </cell>
          <cell r="C5949" t="str">
            <v>MILE</v>
          </cell>
          <cell r="D5949" t="str">
            <v>PAVEMENT MARKING, MISC.:</v>
          </cell>
          <cell r="F5949">
            <v>1</v>
          </cell>
          <cell r="G5949" t="str">
            <v>SPECIFY MUNICIPAL STANDARD</v>
          </cell>
        </row>
        <row r="5950">
          <cell r="A5950" t="str">
            <v>638E20632</v>
          </cell>
          <cell r="B5950" t="str">
            <v>Y</v>
          </cell>
          <cell r="C5950" t="str">
            <v>EACH</v>
          </cell>
          <cell r="D5950" t="str">
            <v>PAVEMENT MARKING, MISC.:</v>
          </cell>
          <cell r="F5950">
            <v>1</v>
          </cell>
          <cell r="G5950" t="str">
            <v>SPECIFY MUNICIPAL STANDARD</v>
          </cell>
        </row>
        <row r="5951">
          <cell r="A5951" t="str">
            <v>638E20634</v>
          </cell>
          <cell r="B5951" t="str">
            <v>Y</v>
          </cell>
          <cell r="C5951" t="str">
            <v>FT</v>
          </cell>
          <cell r="D5951" t="str">
            <v>PAVEMENT MARKING, MISC.:</v>
          </cell>
          <cell r="F5951">
            <v>1</v>
          </cell>
          <cell r="G5951" t="str">
            <v>SPECIFY MUNICIPAL STANDARD</v>
          </cell>
        </row>
        <row r="5952">
          <cell r="A5952" t="str">
            <v>638E20636</v>
          </cell>
          <cell r="B5952" t="str">
            <v>Y</v>
          </cell>
          <cell r="C5952" t="str">
            <v>SF</v>
          </cell>
          <cell r="D5952" t="str">
            <v>PAVEMENT MARKING, MISC.:</v>
          </cell>
          <cell r="F5952">
            <v>1</v>
          </cell>
          <cell r="G5952" t="str">
            <v>SPECIFY MUNICIPAL STANDARD</v>
          </cell>
        </row>
        <row r="5953">
          <cell r="A5953" t="str">
            <v>638E20638</v>
          </cell>
          <cell r="B5953" t="str">
            <v>Y</v>
          </cell>
          <cell r="C5953" t="str">
            <v>LS</v>
          </cell>
          <cell r="D5953" t="str">
            <v>PAVEMENT MARKING, MISC.:</v>
          </cell>
          <cell r="F5953">
            <v>1</v>
          </cell>
          <cell r="G5953" t="str">
            <v>SPECIFY MUNICIPAL STANDARD</v>
          </cell>
        </row>
        <row r="5954">
          <cell r="A5954" t="str">
            <v>638E20642</v>
          </cell>
          <cell r="B5954" t="str">
            <v>Y</v>
          </cell>
          <cell r="C5954" t="str">
            <v>SF</v>
          </cell>
          <cell r="D5954" t="str">
            <v>GREEN COLORED PAVEMENT FOR BIKE LANES,TYPE 1</v>
          </cell>
          <cell r="F5954">
            <v>1</v>
          </cell>
          <cell r="G5954">
            <v>0</v>
          </cell>
        </row>
        <row r="5955">
          <cell r="A5955" t="str">
            <v>638E20644</v>
          </cell>
          <cell r="B5955" t="str">
            <v>Y</v>
          </cell>
          <cell r="C5955" t="str">
            <v>SF</v>
          </cell>
          <cell r="D5955" t="str">
            <v>GREEN COLORED PAVEMENT FOR BIKE LANES,TYPE 1A</v>
          </cell>
          <cell r="F5955">
            <v>1</v>
          </cell>
          <cell r="G5955">
            <v>0</v>
          </cell>
        </row>
        <row r="5956">
          <cell r="A5956" t="str">
            <v>638E20646</v>
          </cell>
          <cell r="B5956" t="str">
            <v>Y</v>
          </cell>
          <cell r="C5956" t="str">
            <v>MILE</v>
          </cell>
          <cell r="D5956" t="str">
            <v>EDGE LINE, 4"</v>
          </cell>
          <cell r="F5956">
            <v>1</v>
          </cell>
          <cell r="G5956">
            <v>0</v>
          </cell>
        </row>
        <row r="5957">
          <cell r="A5957" t="str">
            <v>638E20648</v>
          </cell>
          <cell r="B5957" t="str">
            <v>Y</v>
          </cell>
          <cell r="C5957" t="str">
            <v>MILE</v>
          </cell>
          <cell r="D5957" t="str">
            <v>EDGE LINE, 4", AS PER PLAN</v>
          </cell>
          <cell r="F5957">
            <v>1</v>
          </cell>
          <cell r="G5957">
            <v>0</v>
          </cell>
        </row>
        <row r="5958">
          <cell r="A5958" t="str">
            <v>638E20652</v>
          </cell>
          <cell r="B5958" t="str">
            <v>Y</v>
          </cell>
          <cell r="C5958" t="str">
            <v>MILE</v>
          </cell>
          <cell r="D5958" t="str">
            <v>EDGE LINE, 6"</v>
          </cell>
          <cell r="F5958">
            <v>1</v>
          </cell>
          <cell r="G5958">
            <v>0</v>
          </cell>
        </row>
        <row r="5959">
          <cell r="A5959" t="str">
            <v>638E20654</v>
          </cell>
          <cell r="B5959" t="str">
            <v>Y</v>
          </cell>
          <cell r="C5959" t="str">
            <v>MILE</v>
          </cell>
          <cell r="D5959" t="str">
            <v>EDGE LINE, 6", AS PER PLAN</v>
          </cell>
          <cell r="F5959">
            <v>1</v>
          </cell>
          <cell r="G5959">
            <v>0</v>
          </cell>
        </row>
        <row r="5960">
          <cell r="A5960" t="str">
            <v>638E20656</v>
          </cell>
          <cell r="B5960" t="str">
            <v>Y</v>
          </cell>
          <cell r="C5960" t="str">
            <v>MILE</v>
          </cell>
          <cell r="D5960" t="str">
            <v>LANE LINE, 4"</v>
          </cell>
          <cell r="F5960">
            <v>1</v>
          </cell>
          <cell r="G5960">
            <v>0</v>
          </cell>
        </row>
        <row r="5961">
          <cell r="A5961" t="str">
            <v>638E20658</v>
          </cell>
          <cell r="B5961" t="str">
            <v>Y</v>
          </cell>
          <cell r="C5961" t="str">
            <v>MILE</v>
          </cell>
          <cell r="D5961" t="str">
            <v>LANE LINE, 4", AS PER PLAN</v>
          </cell>
          <cell r="F5961">
            <v>1</v>
          </cell>
          <cell r="G5961">
            <v>0</v>
          </cell>
        </row>
        <row r="5962">
          <cell r="A5962" t="str">
            <v>638E20660</v>
          </cell>
          <cell r="B5962" t="str">
            <v>Y</v>
          </cell>
          <cell r="C5962" t="str">
            <v>MILE</v>
          </cell>
          <cell r="D5962" t="str">
            <v>LANE LINE, 6"</v>
          </cell>
          <cell r="F5962">
            <v>1</v>
          </cell>
          <cell r="G5962">
            <v>0</v>
          </cell>
        </row>
        <row r="5963">
          <cell r="A5963" t="str">
            <v>638E20662</v>
          </cell>
          <cell r="B5963" t="str">
            <v>Y</v>
          </cell>
          <cell r="C5963" t="str">
            <v>MILE</v>
          </cell>
          <cell r="D5963" t="str">
            <v>LANE LINE, 6", AS PER PLAN</v>
          </cell>
          <cell r="F5963">
            <v>1</v>
          </cell>
          <cell r="G5963">
            <v>0</v>
          </cell>
        </row>
        <row r="5964">
          <cell r="A5964" t="str">
            <v>638E20664</v>
          </cell>
          <cell r="B5964" t="str">
            <v>Y</v>
          </cell>
          <cell r="C5964" t="str">
            <v>MILE</v>
          </cell>
          <cell r="D5964" t="str">
            <v>CENTER LINE</v>
          </cell>
          <cell r="F5964">
            <v>1</v>
          </cell>
          <cell r="G5964">
            <v>0</v>
          </cell>
        </row>
        <row r="5965">
          <cell r="A5965" t="str">
            <v>638E20666</v>
          </cell>
          <cell r="B5965" t="str">
            <v>Y</v>
          </cell>
          <cell r="C5965" t="str">
            <v>MILE</v>
          </cell>
          <cell r="D5965" t="str">
            <v>CENTER LINE, AS PER PLAN</v>
          </cell>
          <cell r="F5965">
            <v>1</v>
          </cell>
          <cell r="G5965">
            <v>0</v>
          </cell>
        </row>
        <row r="5966">
          <cell r="A5966" t="str">
            <v>638E20668</v>
          </cell>
          <cell r="B5966" t="str">
            <v>Y</v>
          </cell>
          <cell r="C5966" t="str">
            <v>FT</v>
          </cell>
          <cell r="D5966" t="str">
            <v>CHANNELIZING LINE, 8"</v>
          </cell>
          <cell r="F5966">
            <v>1</v>
          </cell>
          <cell r="G5966">
            <v>0</v>
          </cell>
        </row>
        <row r="5967">
          <cell r="A5967" t="str">
            <v>638E20670</v>
          </cell>
          <cell r="B5967" t="str">
            <v>Y</v>
          </cell>
          <cell r="C5967" t="str">
            <v>FT</v>
          </cell>
          <cell r="D5967" t="str">
            <v>CHANNELIZING LINE, 8", AS PER PLAN</v>
          </cell>
          <cell r="F5967">
            <v>1</v>
          </cell>
          <cell r="G5967">
            <v>0</v>
          </cell>
        </row>
        <row r="5968">
          <cell r="A5968" t="str">
            <v>638E20672</v>
          </cell>
          <cell r="B5968" t="str">
            <v>Y</v>
          </cell>
          <cell r="C5968" t="str">
            <v>FT</v>
          </cell>
          <cell r="D5968" t="str">
            <v>CHANNELIZING LINE, 12"</v>
          </cell>
          <cell r="F5968">
            <v>1</v>
          </cell>
          <cell r="G5968">
            <v>0</v>
          </cell>
        </row>
        <row r="5969">
          <cell r="A5969" t="str">
            <v>638E20674</v>
          </cell>
          <cell r="B5969" t="str">
            <v>Y</v>
          </cell>
          <cell r="C5969" t="str">
            <v>FT</v>
          </cell>
          <cell r="D5969" t="str">
            <v>CHANNELIZING LINE, 12", AS PER PLAN</v>
          </cell>
          <cell r="F5969">
            <v>1</v>
          </cell>
          <cell r="G5969">
            <v>0</v>
          </cell>
        </row>
        <row r="5970">
          <cell r="A5970" t="str">
            <v>638E20676</v>
          </cell>
          <cell r="B5970" t="str">
            <v>Y</v>
          </cell>
          <cell r="C5970" t="str">
            <v>FT</v>
          </cell>
          <cell r="D5970" t="str">
            <v>STOP LINE</v>
          </cell>
          <cell r="F5970">
            <v>1</v>
          </cell>
          <cell r="G5970">
            <v>0</v>
          </cell>
        </row>
        <row r="5971">
          <cell r="A5971" t="str">
            <v>638E20678</v>
          </cell>
          <cell r="B5971" t="str">
            <v>Y</v>
          </cell>
          <cell r="C5971" t="str">
            <v>FT</v>
          </cell>
          <cell r="D5971" t="str">
            <v>STOP LINE, AS PER PLAN</v>
          </cell>
          <cell r="F5971">
            <v>1</v>
          </cell>
          <cell r="G5971">
            <v>0</v>
          </cell>
        </row>
        <row r="5972">
          <cell r="A5972" t="str">
            <v>638E20680</v>
          </cell>
          <cell r="B5972" t="str">
            <v>Y</v>
          </cell>
          <cell r="C5972" t="str">
            <v>FT</v>
          </cell>
          <cell r="D5972" t="str">
            <v>CROSSWALK LINE</v>
          </cell>
          <cell r="F5972">
            <v>1</v>
          </cell>
          <cell r="G5972">
            <v>0</v>
          </cell>
        </row>
        <row r="5973">
          <cell r="A5973" t="str">
            <v>638E20682</v>
          </cell>
          <cell r="B5973" t="str">
            <v>Y</v>
          </cell>
          <cell r="C5973" t="str">
            <v>FT</v>
          </cell>
          <cell r="D5973" t="str">
            <v>CROSSWALK LINE, AS PER PLAN</v>
          </cell>
          <cell r="F5973">
            <v>1</v>
          </cell>
          <cell r="G5973">
            <v>0</v>
          </cell>
        </row>
        <row r="5974">
          <cell r="A5974" t="str">
            <v>638E20684</v>
          </cell>
          <cell r="B5974" t="str">
            <v>Y</v>
          </cell>
          <cell r="C5974" t="str">
            <v>FT</v>
          </cell>
          <cell r="D5974" t="str">
            <v>TRANSVERSE/DIAGONAL LINE</v>
          </cell>
          <cell r="F5974">
            <v>1</v>
          </cell>
          <cell r="G5974">
            <v>0</v>
          </cell>
        </row>
        <row r="5975">
          <cell r="A5975" t="str">
            <v>638E20686</v>
          </cell>
          <cell r="B5975" t="str">
            <v>Y</v>
          </cell>
          <cell r="C5975" t="str">
            <v>FT</v>
          </cell>
          <cell r="D5975" t="str">
            <v>TRANSVERSE/DIAGONAL LINE, AS PER PLAN</v>
          </cell>
          <cell r="F5975">
            <v>1</v>
          </cell>
          <cell r="G5975">
            <v>0</v>
          </cell>
        </row>
        <row r="5976">
          <cell r="A5976" t="str">
            <v>638E20688</v>
          </cell>
          <cell r="B5976" t="str">
            <v>Y</v>
          </cell>
          <cell r="C5976" t="str">
            <v>FT</v>
          </cell>
          <cell r="D5976" t="str">
            <v>CHEVRON MARKING</v>
          </cell>
          <cell r="F5976">
            <v>1</v>
          </cell>
          <cell r="G5976">
            <v>0</v>
          </cell>
        </row>
        <row r="5977">
          <cell r="A5977" t="str">
            <v>638E20690</v>
          </cell>
          <cell r="B5977" t="str">
            <v>Y</v>
          </cell>
          <cell r="C5977" t="str">
            <v>FT</v>
          </cell>
          <cell r="D5977" t="str">
            <v>CHEVRON MARKING, AS PER PLAN</v>
          </cell>
          <cell r="F5977">
            <v>1</v>
          </cell>
          <cell r="G5977">
            <v>0</v>
          </cell>
        </row>
        <row r="5978">
          <cell r="A5978" t="str">
            <v>638E20692</v>
          </cell>
          <cell r="B5978" t="str">
            <v>Y</v>
          </cell>
          <cell r="C5978" t="str">
            <v>FT</v>
          </cell>
          <cell r="D5978" t="str">
            <v>CURB MARKING</v>
          </cell>
          <cell r="F5978">
            <v>1</v>
          </cell>
          <cell r="G5978">
            <v>0</v>
          </cell>
        </row>
        <row r="5979">
          <cell r="A5979" t="str">
            <v>638E20694</v>
          </cell>
          <cell r="B5979" t="str">
            <v>Y</v>
          </cell>
          <cell r="C5979" t="str">
            <v>FT</v>
          </cell>
          <cell r="D5979" t="str">
            <v>CURB MARKING, AS PER PLAN</v>
          </cell>
          <cell r="F5979">
            <v>1</v>
          </cell>
          <cell r="G5979">
            <v>0</v>
          </cell>
        </row>
        <row r="5980">
          <cell r="A5980" t="str">
            <v>638E20696</v>
          </cell>
          <cell r="B5980" t="str">
            <v>Y</v>
          </cell>
          <cell r="C5980" t="str">
            <v>SF</v>
          </cell>
          <cell r="D5980" t="str">
            <v>ISLAND MARKING</v>
          </cell>
          <cell r="F5980">
            <v>1</v>
          </cell>
          <cell r="G5980">
            <v>0</v>
          </cell>
        </row>
        <row r="5981">
          <cell r="A5981" t="str">
            <v>638E20698</v>
          </cell>
          <cell r="B5981" t="str">
            <v>Y</v>
          </cell>
          <cell r="C5981" t="str">
            <v>SF</v>
          </cell>
          <cell r="D5981" t="str">
            <v>ISLAND MARKING, AS PER PLAN</v>
          </cell>
          <cell r="F5981">
            <v>1</v>
          </cell>
          <cell r="G5981">
            <v>0</v>
          </cell>
        </row>
        <row r="5982">
          <cell r="A5982" t="str">
            <v>638E20700</v>
          </cell>
          <cell r="B5982" t="str">
            <v>Y</v>
          </cell>
          <cell r="C5982" t="str">
            <v>EACH</v>
          </cell>
          <cell r="D5982" t="str">
            <v>RAILROAD SYMBOL MARKING</v>
          </cell>
          <cell r="F5982">
            <v>1</v>
          </cell>
          <cell r="G5982">
            <v>0</v>
          </cell>
        </row>
        <row r="5983">
          <cell r="A5983" t="str">
            <v>638E20702</v>
          </cell>
          <cell r="B5983" t="str">
            <v>Y</v>
          </cell>
          <cell r="C5983" t="str">
            <v>EACH</v>
          </cell>
          <cell r="D5983" t="str">
            <v>RAILROAD SYMBOL MARKING, AS PER PLAN</v>
          </cell>
          <cell r="F5983">
            <v>1</v>
          </cell>
          <cell r="G5983">
            <v>0</v>
          </cell>
        </row>
        <row r="5984">
          <cell r="A5984" t="str">
            <v>638E20704</v>
          </cell>
          <cell r="B5984" t="str">
            <v>Y</v>
          </cell>
          <cell r="C5984" t="str">
            <v>EACH</v>
          </cell>
          <cell r="D5984" t="str">
            <v>SCHOOL SYMBOL MARKING, 72"</v>
          </cell>
          <cell r="F5984">
            <v>1</v>
          </cell>
          <cell r="G5984">
            <v>0</v>
          </cell>
        </row>
        <row r="5985">
          <cell r="A5985" t="str">
            <v>638E20706</v>
          </cell>
          <cell r="B5985" t="str">
            <v>Y</v>
          </cell>
          <cell r="C5985" t="str">
            <v>EACH</v>
          </cell>
          <cell r="D5985" t="str">
            <v>SCHOOL SYMBOL MARKING, 72", AS PER PLAN</v>
          </cell>
          <cell r="F5985">
            <v>1</v>
          </cell>
          <cell r="G5985">
            <v>0</v>
          </cell>
        </row>
        <row r="5986">
          <cell r="A5986" t="str">
            <v>638E20708</v>
          </cell>
          <cell r="B5986" t="str">
            <v>Y</v>
          </cell>
          <cell r="C5986" t="str">
            <v>EACH</v>
          </cell>
          <cell r="D5986" t="str">
            <v>SCHOOL SYMBOL MARKING, 96"</v>
          </cell>
          <cell r="F5986">
            <v>1</v>
          </cell>
          <cell r="G5986">
            <v>0</v>
          </cell>
        </row>
        <row r="5987">
          <cell r="A5987" t="str">
            <v>638E20710</v>
          </cell>
          <cell r="B5987" t="str">
            <v>Y</v>
          </cell>
          <cell r="C5987" t="str">
            <v>EACH</v>
          </cell>
          <cell r="D5987" t="str">
            <v>SCHOOL SYMBOL MARKING, 96", AS PER PLAN</v>
          </cell>
          <cell r="F5987">
            <v>1</v>
          </cell>
          <cell r="G5987">
            <v>0</v>
          </cell>
        </row>
        <row r="5988">
          <cell r="A5988" t="str">
            <v>638E20712</v>
          </cell>
          <cell r="B5988" t="str">
            <v>Y</v>
          </cell>
          <cell r="C5988" t="str">
            <v>EACH</v>
          </cell>
          <cell r="D5988" t="str">
            <v>SCHOOL SYMBOL MARKING, 120"</v>
          </cell>
          <cell r="F5988">
            <v>1</v>
          </cell>
          <cell r="G5988">
            <v>0</v>
          </cell>
        </row>
        <row r="5989">
          <cell r="A5989" t="str">
            <v>638E20714</v>
          </cell>
          <cell r="B5989" t="str">
            <v>Y</v>
          </cell>
          <cell r="C5989" t="str">
            <v>EACH</v>
          </cell>
          <cell r="D5989" t="str">
            <v>SCHOOL SYMBOL MARKING, 120", AS PER PLAN</v>
          </cell>
          <cell r="F5989">
            <v>1</v>
          </cell>
          <cell r="G5989">
            <v>0</v>
          </cell>
        </row>
        <row r="5990">
          <cell r="A5990" t="str">
            <v>638E20716</v>
          </cell>
          <cell r="B5990" t="str">
            <v>Y</v>
          </cell>
          <cell r="C5990" t="str">
            <v>FT</v>
          </cell>
          <cell r="D5990" t="str">
            <v>PARKING LOT STALL MARKING</v>
          </cell>
          <cell r="F5990">
            <v>1</v>
          </cell>
          <cell r="G5990">
            <v>0</v>
          </cell>
        </row>
        <row r="5991">
          <cell r="A5991" t="str">
            <v>638E20718</v>
          </cell>
          <cell r="B5991" t="str">
            <v>Y</v>
          </cell>
          <cell r="C5991" t="str">
            <v>FT</v>
          </cell>
          <cell r="D5991" t="str">
            <v>PARKING LOT STALL MARKING, AS PER PLAN</v>
          </cell>
          <cell r="F5991">
            <v>1</v>
          </cell>
          <cell r="G5991">
            <v>0</v>
          </cell>
        </row>
        <row r="5992">
          <cell r="A5992" t="str">
            <v>638E20720</v>
          </cell>
          <cell r="B5992" t="str">
            <v>Y</v>
          </cell>
          <cell r="C5992" t="str">
            <v>EACH</v>
          </cell>
          <cell r="D5992" t="str">
            <v>LANE ARROW</v>
          </cell>
          <cell r="F5992">
            <v>1</v>
          </cell>
          <cell r="G5992">
            <v>0</v>
          </cell>
        </row>
        <row r="5993">
          <cell r="A5993" t="str">
            <v>638E20722</v>
          </cell>
          <cell r="B5993" t="str">
            <v>Y</v>
          </cell>
          <cell r="C5993" t="str">
            <v>EACH</v>
          </cell>
          <cell r="D5993" t="str">
            <v>LANE ARROW, AS PER PLAN</v>
          </cell>
          <cell r="F5993">
            <v>1</v>
          </cell>
          <cell r="G5993">
            <v>0</v>
          </cell>
        </row>
        <row r="5994">
          <cell r="A5994" t="str">
            <v>638E20724</v>
          </cell>
          <cell r="B5994" t="str">
            <v>Y</v>
          </cell>
          <cell r="C5994" t="str">
            <v>EACH</v>
          </cell>
          <cell r="D5994" t="str">
            <v>WORD ON PAVEMENT, 72"</v>
          </cell>
          <cell r="F5994">
            <v>1</v>
          </cell>
          <cell r="G5994">
            <v>0</v>
          </cell>
        </row>
        <row r="5995">
          <cell r="A5995" t="str">
            <v>638E20726</v>
          </cell>
          <cell r="B5995" t="str">
            <v>Y</v>
          </cell>
          <cell r="C5995" t="str">
            <v>EACH</v>
          </cell>
          <cell r="D5995" t="str">
            <v>WORD ON PAVEMENT, 72", AS PER PLAN</v>
          </cell>
          <cell r="F5995">
            <v>1</v>
          </cell>
          <cell r="G5995">
            <v>0</v>
          </cell>
        </row>
        <row r="5996">
          <cell r="A5996" t="str">
            <v>638E20727</v>
          </cell>
          <cell r="B5996" t="str">
            <v>Y</v>
          </cell>
          <cell r="C5996" t="str">
            <v>EACH</v>
          </cell>
          <cell r="D5996" t="str">
            <v>WORD ON PAVEMENT, 96"</v>
          </cell>
          <cell r="F5996">
            <v>1</v>
          </cell>
          <cell r="G5996">
            <v>0</v>
          </cell>
        </row>
        <row r="5997">
          <cell r="A5997" t="str">
            <v>638E20728</v>
          </cell>
          <cell r="B5997" t="str">
            <v>Y</v>
          </cell>
          <cell r="C5997" t="str">
            <v>EACH</v>
          </cell>
          <cell r="D5997" t="str">
            <v>WORD ON PAVEMENT, 96", AS PER PLAN</v>
          </cell>
          <cell r="F5997">
            <v>1</v>
          </cell>
          <cell r="G5997">
            <v>0</v>
          </cell>
        </row>
        <row r="5998">
          <cell r="A5998" t="str">
            <v>638E20730</v>
          </cell>
          <cell r="B5998" t="str">
            <v>Y</v>
          </cell>
          <cell r="C5998" t="str">
            <v>FT</v>
          </cell>
          <cell r="D5998" t="str">
            <v>DOTTED LINE, 4"</v>
          </cell>
          <cell r="F5998">
            <v>1</v>
          </cell>
          <cell r="G5998">
            <v>0</v>
          </cell>
        </row>
        <row r="5999">
          <cell r="A5999" t="str">
            <v>638E20732</v>
          </cell>
          <cell r="B5999" t="str">
            <v>Y</v>
          </cell>
          <cell r="C5999" t="str">
            <v>FT</v>
          </cell>
          <cell r="D5999" t="str">
            <v>DOTTED LINE, 4", AS PER PLAN</v>
          </cell>
          <cell r="F5999">
            <v>1</v>
          </cell>
          <cell r="G5999">
            <v>0</v>
          </cell>
        </row>
        <row r="6000">
          <cell r="A6000" t="str">
            <v>638E20734</v>
          </cell>
          <cell r="B6000" t="str">
            <v>Y</v>
          </cell>
          <cell r="C6000" t="str">
            <v>FT</v>
          </cell>
          <cell r="D6000" t="str">
            <v>DOTTED LINE, 6"</v>
          </cell>
          <cell r="F6000">
            <v>1</v>
          </cell>
          <cell r="G6000">
            <v>0</v>
          </cell>
        </row>
        <row r="6001">
          <cell r="A6001" t="str">
            <v>638E20736</v>
          </cell>
          <cell r="B6001" t="str">
            <v>Y</v>
          </cell>
          <cell r="C6001" t="str">
            <v>FT</v>
          </cell>
          <cell r="D6001" t="str">
            <v>DOTTED LINE, 6", AS PER PLAN</v>
          </cell>
          <cell r="F6001">
            <v>1</v>
          </cell>
          <cell r="G6001">
            <v>0</v>
          </cell>
        </row>
        <row r="6002">
          <cell r="A6002" t="str">
            <v>638E20738</v>
          </cell>
          <cell r="B6002" t="str">
            <v>Y</v>
          </cell>
          <cell r="C6002" t="str">
            <v>FT</v>
          </cell>
          <cell r="D6002" t="str">
            <v>DOTTED LINE, 12"</v>
          </cell>
          <cell r="F6002">
            <v>1</v>
          </cell>
          <cell r="G6002">
            <v>0</v>
          </cell>
        </row>
        <row r="6003">
          <cell r="A6003" t="str">
            <v>638E20740</v>
          </cell>
          <cell r="B6003" t="str">
            <v>Y</v>
          </cell>
          <cell r="C6003" t="str">
            <v>FT</v>
          </cell>
          <cell r="D6003" t="str">
            <v>DOTTED LINE, 12", AS PER PLAN</v>
          </cell>
          <cell r="F6003">
            <v>1</v>
          </cell>
          <cell r="G6003">
            <v>0</v>
          </cell>
        </row>
        <row r="6004">
          <cell r="A6004" t="str">
            <v>638E20742</v>
          </cell>
          <cell r="B6004" t="str">
            <v>Y</v>
          </cell>
          <cell r="C6004" t="str">
            <v>EACH</v>
          </cell>
          <cell r="D6004" t="str">
            <v>HANDICAP SYMBOL MARKING</v>
          </cell>
          <cell r="F6004">
            <v>1</v>
          </cell>
          <cell r="G6004">
            <v>0</v>
          </cell>
        </row>
        <row r="6005">
          <cell r="A6005" t="str">
            <v>638E20744</v>
          </cell>
          <cell r="B6005" t="str">
            <v>Y</v>
          </cell>
          <cell r="C6005" t="str">
            <v>EACH</v>
          </cell>
          <cell r="D6005" t="str">
            <v>HANDICAP SYMBOL MARKING, AS PER PLAN</v>
          </cell>
          <cell r="F6005">
            <v>1</v>
          </cell>
          <cell r="G6005">
            <v>0</v>
          </cell>
        </row>
        <row r="6006">
          <cell r="A6006" t="str">
            <v>638E20746</v>
          </cell>
          <cell r="B6006" t="str">
            <v>Y</v>
          </cell>
          <cell r="C6006" t="str">
            <v>EACH</v>
          </cell>
          <cell r="D6006" t="str">
            <v>BIKE LANE SYMBOL MARKING</v>
          </cell>
          <cell r="F6006">
            <v>1</v>
          </cell>
          <cell r="G6006">
            <v>0</v>
          </cell>
        </row>
        <row r="6007">
          <cell r="A6007" t="str">
            <v>638E20748</v>
          </cell>
          <cell r="B6007" t="str">
            <v>Y</v>
          </cell>
          <cell r="C6007" t="str">
            <v>EACH</v>
          </cell>
          <cell r="D6007" t="str">
            <v>SHARED LANE MARKING</v>
          </cell>
          <cell r="F6007">
            <v>1</v>
          </cell>
          <cell r="G6007">
            <v>0</v>
          </cell>
        </row>
        <row r="6008">
          <cell r="A6008" t="str">
            <v>638E20750</v>
          </cell>
          <cell r="B6008" t="str">
            <v>Y</v>
          </cell>
          <cell r="C6008" t="str">
            <v>LS</v>
          </cell>
          <cell r="D6008" t="str">
            <v>TWO-WAY RADIO EQUIPMENT</v>
          </cell>
          <cell r="F6008">
            <v>1</v>
          </cell>
          <cell r="G6008">
            <v>0</v>
          </cell>
        </row>
        <row r="6009">
          <cell r="A6009" t="str">
            <v>638E20752</v>
          </cell>
          <cell r="B6009" t="str">
            <v>Y</v>
          </cell>
          <cell r="C6009" t="str">
            <v>FT</v>
          </cell>
          <cell r="D6009" t="str">
            <v>YIELD LINE</v>
          </cell>
          <cell r="F6009">
            <v>1</v>
          </cell>
          <cell r="G6009">
            <v>0</v>
          </cell>
        </row>
        <row r="6010">
          <cell r="A6010" t="str">
            <v>638E20754</v>
          </cell>
          <cell r="B6010" t="str">
            <v>Y</v>
          </cell>
          <cell r="C6010" t="str">
            <v>FT</v>
          </cell>
          <cell r="D6010" t="str">
            <v>REMOVAL OF PAVEMENT MARKING</v>
          </cell>
          <cell r="F6010">
            <v>1</v>
          </cell>
          <cell r="G6010">
            <v>0</v>
          </cell>
        </row>
        <row r="6011">
          <cell r="A6011" t="str">
            <v>638E20758</v>
          </cell>
          <cell r="B6011" t="str">
            <v>Y</v>
          </cell>
          <cell r="C6011" t="str">
            <v>SF</v>
          </cell>
          <cell r="D6011" t="str">
            <v>REMOVAL OF PAVEMENT MARKING</v>
          </cell>
          <cell r="F6011">
            <v>1</v>
          </cell>
          <cell r="G6011">
            <v>0</v>
          </cell>
        </row>
        <row r="6012">
          <cell r="A6012" t="str">
            <v>638E20760</v>
          </cell>
          <cell r="B6012" t="str">
            <v>Y</v>
          </cell>
          <cell r="C6012" t="str">
            <v>EACH</v>
          </cell>
          <cell r="D6012" t="str">
            <v>REMOVAL OF PAVEMENT MARKING</v>
          </cell>
          <cell r="F6012">
            <v>1</v>
          </cell>
          <cell r="G6012">
            <v>0</v>
          </cell>
        </row>
        <row r="6013">
          <cell r="A6013" t="str">
            <v>638E20762</v>
          </cell>
          <cell r="B6013" t="str">
            <v>Y</v>
          </cell>
          <cell r="C6013" t="str">
            <v>MILE</v>
          </cell>
          <cell r="D6013" t="str">
            <v>REMOVAL OF PAVEMENT MARKING</v>
          </cell>
          <cell r="F6013">
            <v>1</v>
          </cell>
          <cell r="G6013">
            <v>0</v>
          </cell>
        </row>
        <row r="6014">
          <cell r="A6014" t="str">
            <v>638E20764</v>
          </cell>
          <cell r="B6014" t="str">
            <v>Y</v>
          </cell>
          <cell r="C6014" t="str">
            <v>EACH</v>
          </cell>
          <cell r="D6014" t="str">
            <v>SPECIAL - FIRE HYDRANT SERVICE LINE SHORTENED AND ADJUSTED TO GRADE</v>
          </cell>
          <cell r="F6014">
            <v>1</v>
          </cell>
          <cell r="G6014">
            <v>0</v>
          </cell>
        </row>
        <row r="6015">
          <cell r="A6015" t="str">
            <v>638E20766</v>
          </cell>
          <cell r="B6015" t="str">
            <v>Y</v>
          </cell>
          <cell r="C6015" t="str">
            <v>MILE</v>
          </cell>
          <cell r="D6015" t="str">
            <v>PAVEMENT MARKING, MISC.:</v>
          </cell>
          <cell r="F6015">
            <v>1</v>
          </cell>
          <cell r="G6015" t="str">
            <v>SPECIFY MUNICIPAL STANDARD</v>
          </cell>
        </row>
        <row r="6016">
          <cell r="A6016" t="str">
            <v>638E20768</v>
          </cell>
          <cell r="B6016" t="str">
            <v>Y</v>
          </cell>
          <cell r="C6016" t="str">
            <v>EACH</v>
          </cell>
          <cell r="D6016" t="str">
            <v>PAVEMENT MARKING, MISC.:</v>
          </cell>
          <cell r="F6016">
            <v>1</v>
          </cell>
          <cell r="G6016" t="str">
            <v>SPECIFY MUNICIPAL STANDARD</v>
          </cell>
        </row>
        <row r="6017">
          <cell r="A6017" t="str">
            <v>638E20770</v>
          </cell>
          <cell r="B6017" t="str">
            <v>Y</v>
          </cell>
          <cell r="C6017" t="str">
            <v>FT</v>
          </cell>
          <cell r="D6017" t="str">
            <v>PAVEMENT MARKING, MISC.:</v>
          </cell>
          <cell r="F6017">
            <v>1</v>
          </cell>
          <cell r="G6017" t="str">
            <v>SPECIFY MUNICIPAL STANDARD</v>
          </cell>
        </row>
        <row r="6018">
          <cell r="A6018" t="str">
            <v>638E20772</v>
          </cell>
          <cell r="B6018" t="str">
            <v>Y</v>
          </cell>
          <cell r="C6018" t="str">
            <v>SF</v>
          </cell>
          <cell r="D6018" t="str">
            <v>GREEN COLORED PAVEMENT FOR BIKE LANES</v>
          </cell>
          <cell r="F6018">
            <v>1</v>
          </cell>
          <cell r="G6018">
            <v>0</v>
          </cell>
        </row>
        <row r="6019">
          <cell r="A6019" t="str">
            <v>638E20774</v>
          </cell>
          <cell r="B6019" t="str">
            <v>Y</v>
          </cell>
          <cell r="C6019" t="str">
            <v>MILE</v>
          </cell>
          <cell r="D6019" t="str">
            <v>EDGE LINE, 4"</v>
          </cell>
          <cell r="F6019">
            <v>1</v>
          </cell>
          <cell r="G6019">
            <v>0</v>
          </cell>
        </row>
        <row r="6020">
          <cell r="A6020" t="str">
            <v>638E20776</v>
          </cell>
          <cell r="B6020" t="str">
            <v>Y</v>
          </cell>
          <cell r="C6020" t="str">
            <v>MILE</v>
          </cell>
          <cell r="D6020" t="str">
            <v>EDGE LINE, 4", AS PER PLAN</v>
          </cell>
          <cell r="F6020">
            <v>1</v>
          </cell>
          <cell r="G6020">
            <v>0</v>
          </cell>
        </row>
        <row r="6021">
          <cell r="A6021" t="str">
            <v>638E20778</v>
          </cell>
          <cell r="B6021" t="str">
            <v>Y</v>
          </cell>
          <cell r="C6021" t="str">
            <v>MILE</v>
          </cell>
          <cell r="D6021" t="str">
            <v>EDGE LINE, 6"</v>
          </cell>
          <cell r="F6021">
            <v>1</v>
          </cell>
          <cell r="G6021">
            <v>0</v>
          </cell>
        </row>
        <row r="6022">
          <cell r="A6022" t="str">
            <v>638E20780</v>
          </cell>
          <cell r="B6022" t="str">
            <v>Y</v>
          </cell>
          <cell r="C6022" t="str">
            <v>MILE</v>
          </cell>
          <cell r="D6022" t="str">
            <v>LANE LINE, 4"</v>
          </cell>
          <cell r="F6022">
            <v>1</v>
          </cell>
          <cell r="G6022">
            <v>0</v>
          </cell>
        </row>
        <row r="6023">
          <cell r="A6023" t="str">
            <v>638E20782</v>
          </cell>
          <cell r="B6023" t="str">
            <v>Y</v>
          </cell>
          <cell r="C6023" t="str">
            <v>MILE</v>
          </cell>
          <cell r="D6023" t="str">
            <v>LANE LINE, 4", AS PER PLAN</v>
          </cell>
          <cell r="F6023">
            <v>1</v>
          </cell>
          <cell r="G6023">
            <v>0</v>
          </cell>
        </row>
        <row r="6024">
          <cell r="A6024" t="str">
            <v>638E20784</v>
          </cell>
          <cell r="B6024" t="str">
            <v>Y</v>
          </cell>
          <cell r="C6024" t="str">
            <v>MILE</v>
          </cell>
          <cell r="D6024" t="str">
            <v>LANE LINE, 6"</v>
          </cell>
          <cell r="F6024">
            <v>1</v>
          </cell>
          <cell r="G6024">
            <v>0</v>
          </cell>
        </row>
        <row r="6025">
          <cell r="A6025" t="str">
            <v>638E20786</v>
          </cell>
          <cell r="B6025" t="str">
            <v>Y</v>
          </cell>
          <cell r="C6025" t="str">
            <v>MILE</v>
          </cell>
          <cell r="D6025" t="str">
            <v>CENTER LINE</v>
          </cell>
          <cell r="F6025">
            <v>1</v>
          </cell>
          <cell r="G6025">
            <v>0</v>
          </cell>
        </row>
        <row r="6026">
          <cell r="A6026" t="str">
            <v>638E20788</v>
          </cell>
          <cell r="B6026" t="str">
            <v>Y</v>
          </cell>
          <cell r="C6026" t="str">
            <v>MILE</v>
          </cell>
          <cell r="D6026" t="str">
            <v>CENTER LINE, AS PER PLAN</v>
          </cell>
          <cell r="F6026">
            <v>1</v>
          </cell>
          <cell r="G6026">
            <v>0</v>
          </cell>
        </row>
        <row r="6027">
          <cell r="A6027" t="str">
            <v>638E20790</v>
          </cell>
          <cell r="B6027" t="str">
            <v>Y</v>
          </cell>
          <cell r="C6027" t="str">
            <v>FT</v>
          </cell>
          <cell r="D6027" t="str">
            <v>CHANNELIZING LINE, 8"</v>
          </cell>
          <cell r="F6027">
            <v>1</v>
          </cell>
          <cell r="G6027">
            <v>0</v>
          </cell>
        </row>
        <row r="6028">
          <cell r="A6028" t="str">
            <v>638E20792</v>
          </cell>
          <cell r="B6028" t="str">
            <v>Y</v>
          </cell>
          <cell r="C6028" t="str">
            <v>FT</v>
          </cell>
          <cell r="D6028" t="str">
            <v>CHANNELIZING LINE, 8", AS PER PLAN</v>
          </cell>
          <cell r="F6028">
            <v>1</v>
          </cell>
          <cell r="G6028">
            <v>0</v>
          </cell>
        </row>
        <row r="6029">
          <cell r="A6029" t="str">
            <v>638E20794</v>
          </cell>
          <cell r="B6029" t="str">
            <v>Y</v>
          </cell>
          <cell r="C6029" t="str">
            <v>FT</v>
          </cell>
          <cell r="D6029" t="str">
            <v>CHANNELIZING LINE, 12"</v>
          </cell>
          <cell r="F6029">
            <v>1</v>
          </cell>
          <cell r="G6029">
            <v>0</v>
          </cell>
        </row>
        <row r="6030">
          <cell r="A6030" t="str">
            <v>638E20796</v>
          </cell>
          <cell r="B6030" t="str">
            <v>Y</v>
          </cell>
          <cell r="C6030" t="str">
            <v>FT</v>
          </cell>
          <cell r="D6030" t="str">
            <v>STOP LINE</v>
          </cell>
          <cell r="F6030">
            <v>1</v>
          </cell>
          <cell r="G6030">
            <v>0</v>
          </cell>
        </row>
        <row r="6031">
          <cell r="A6031" t="str">
            <v>638E20798</v>
          </cell>
          <cell r="B6031" t="str">
            <v>Y</v>
          </cell>
          <cell r="C6031" t="str">
            <v>FT</v>
          </cell>
          <cell r="D6031" t="str">
            <v>STOP LINE, AS PER PLAN</v>
          </cell>
          <cell r="F6031">
            <v>1</v>
          </cell>
          <cell r="G6031">
            <v>0</v>
          </cell>
        </row>
        <row r="6032">
          <cell r="A6032" t="str">
            <v>638E20800</v>
          </cell>
          <cell r="B6032" t="str">
            <v>Y</v>
          </cell>
          <cell r="C6032" t="str">
            <v>FT</v>
          </cell>
          <cell r="D6032" t="str">
            <v>CROSSWALK LINE</v>
          </cell>
          <cell r="F6032">
            <v>1</v>
          </cell>
          <cell r="G6032">
            <v>0</v>
          </cell>
        </row>
        <row r="6033">
          <cell r="A6033" t="str">
            <v>638E20802</v>
          </cell>
          <cell r="B6033" t="str">
            <v>Y</v>
          </cell>
          <cell r="C6033" t="str">
            <v>FT</v>
          </cell>
          <cell r="D6033" t="str">
            <v>CROSSWALK LINE, AS PER PLAN</v>
          </cell>
          <cell r="F6033">
            <v>1</v>
          </cell>
          <cell r="G6033">
            <v>0</v>
          </cell>
        </row>
        <row r="6034">
          <cell r="A6034" t="str">
            <v>638E20804</v>
          </cell>
          <cell r="B6034" t="str">
            <v>Y</v>
          </cell>
          <cell r="C6034" t="str">
            <v>FT</v>
          </cell>
          <cell r="D6034" t="str">
            <v>TRANSVERSE/DIAGONAL LINE</v>
          </cell>
          <cell r="F6034">
            <v>1</v>
          </cell>
          <cell r="G6034">
            <v>0</v>
          </cell>
        </row>
        <row r="6035">
          <cell r="A6035" t="str">
            <v>638E20806</v>
          </cell>
          <cell r="B6035" t="str">
            <v>Y</v>
          </cell>
          <cell r="C6035" t="str">
            <v>FT</v>
          </cell>
          <cell r="D6035" t="str">
            <v>TRANSVERSE/DIAGONAL LINE, AS PER PLAN</v>
          </cell>
          <cell r="F6035">
            <v>1</v>
          </cell>
          <cell r="G6035">
            <v>0</v>
          </cell>
        </row>
        <row r="6036">
          <cell r="A6036" t="str">
            <v>638E20808</v>
          </cell>
          <cell r="B6036" t="str">
            <v>Y</v>
          </cell>
          <cell r="C6036" t="str">
            <v>FT</v>
          </cell>
          <cell r="D6036" t="str">
            <v>CHEVRON MARKING</v>
          </cell>
          <cell r="F6036">
            <v>1</v>
          </cell>
          <cell r="G6036">
            <v>0</v>
          </cell>
        </row>
        <row r="6037">
          <cell r="A6037" t="str">
            <v>638E20810</v>
          </cell>
          <cell r="B6037" t="str">
            <v>Y</v>
          </cell>
          <cell r="C6037" t="str">
            <v>FT</v>
          </cell>
          <cell r="D6037" t="str">
            <v>CHEVRON MARKING, AS PER PLAN</v>
          </cell>
          <cell r="F6037">
            <v>1</v>
          </cell>
          <cell r="G6037">
            <v>0</v>
          </cell>
        </row>
        <row r="6038">
          <cell r="A6038" t="str">
            <v>638E20812</v>
          </cell>
          <cell r="B6038" t="str">
            <v>Y</v>
          </cell>
          <cell r="C6038" t="str">
            <v>FT</v>
          </cell>
          <cell r="D6038" t="str">
            <v>CURB MARKING</v>
          </cell>
          <cell r="F6038">
            <v>1</v>
          </cell>
          <cell r="G6038">
            <v>0</v>
          </cell>
        </row>
        <row r="6039">
          <cell r="A6039" t="str">
            <v>638E20814</v>
          </cell>
          <cell r="B6039" t="str">
            <v>Y</v>
          </cell>
          <cell r="C6039" t="str">
            <v>SF</v>
          </cell>
          <cell r="D6039" t="str">
            <v>ISLAND MARKING</v>
          </cell>
          <cell r="F6039">
            <v>1</v>
          </cell>
          <cell r="G6039">
            <v>0</v>
          </cell>
        </row>
        <row r="6040">
          <cell r="A6040" t="str">
            <v>638E20816</v>
          </cell>
          <cell r="B6040" t="str">
            <v>Y</v>
          </cell>
          <cell r="C6040" t="str">
            <v>SF</v>
          </cell>
          <cell r="D6040" t="str">
            <v>ISLAND MARKING, AS PER PLAN</v>
          </cell>
          <cell r="F6040">
            <v>1</v>
          </cell>
          <cell r="G6040">
            <v>0</v>
          </cell>
        </row>
        <row r="6041">
          <cell r="A6041" t="str">
            <v>638E20818</v>
          </cell>
          <cell r="B6041" t="str">
            <v>Y</v>
          </cell>
          <cell r="C6041" t="str">
            <v>EACH</v>
          </cell>
          <cell r="D6041" t="str">
            <v>RAILROAD SYMBOL MARKING</v>
          </cell>
          <cell r="F6041">
            <v>1</v>
          </cell>
          <cell r="G6041">
            <v>0</v>
          </cell>
        </row>
        <row r="6042">
          <cell r="A6042" t="str">
            <v>638E20820</v>
          </cell>
          <cell r="B6042" t="str">
            <v>Y</v>
          </cell>
          <cell r="C6042" t="str">
            <v>EACH</v>
          </cell>
          <cell r="D6042" t="str">
            <v>RAILROAD SYMBOL MARKING, AS PER PLAN</v>
          </cell>
          <cell r="F6042">
            <v>1</v>
          </cell>
          <cell r="G6042">
            <v>0</v>
          </cell>
        </row>
        <row r="6043">
          <cell r="A6043" t="str">
            <v>638E20822</v>
          </cell>
          <cell r="B6043" t="str">
            <v>Y</v>
          </cell>
          <cell r="C6043" t="str">
            <v>EACH</v>
          </cell>
          <cell r="D6043" t="str">
            <v>SCHOOL SYMBOL MARKING, 72"</v>
          </cell>
          <cell r="F6043">
            <v>1</v>
          </cell>
          <cell r="G6043">
            <v>0</v>
          </cell>
        </row>
        <row r="6044">
          <cell r="A6044" t="str">
            <v>638E20824</v>
          </cell>
          <cell r="B6044" t="str">
            <v>Y</v>
          </cell>
          <cell r="C6044" t="str">
            <v>EACH</v>
          </cell>
          <cell r="D6044" t="str">
            <v>SCHOOL SYMBOL MARKING, 96"</v>
          </cell>
          <cell r="F6044">
            <v>1</v>
          </cell>
          <cell r="G6044">
            <v>0</v>
          </cell>
        </row>
        <row r="6045">
          <cell r="A6045" t="str">
            <v>638E20826</v>
          </cell>
          <cell r="B6045" t="str">
            <v>Y</v>
          </cell>
          <cell r="C6045" t="str">
            <v>EACH</v>
          </cell>
          <cell r="D6045" t="str">
            <v>SCHOOL SYMBOL MARKING, 96", AS PER PLAN</v>
          </cell>
          <cell r="F6045">
            <v>1</v>
          </cell>
          <cell r="G6045">
            <v>0</v>
          </cell>
        </row>
        <row r="6046">
          <cell r="A6046" t="str">
            <v>638E20828</v>
          </cell>
          <cell r="B6046" t="str">
            <v>Y</v>
          </cell>
          <cell r="C6046" t="str">
            <v>EACH</v>
          </cell>
          <cell r="D6046" t="str">
            <v>SCHOOL SYMBOL MARKING, 120"</v>
          </cell>
          <cell r="F6046">
            <v>1</v>
          </cell>
          <cell r="G6046">
            <v>0</v>
          </cell>
        </row>
        <row r="6047">
          <cell r="A6047" t="str">
            <v>638E20830</v>
          </cell>
          <cell r="B6047" t="str">
            <v>Y</v>
          </cell>
          <cell r="C6047" t="str">
            <v>EACH</v>
          </cell>
          <cell r="D6047" t="str">
            <v>SCHOOL SYMBOL MARKING, 120", AS PER PLAN</v>
          </cell>
          <cell r="F6047">
            <v>1</v>
          </cell>
          <cell r="G6047">
            <v>0</v>
          </cell>
        </row>
        <row r="6048">
          <cell r="A6048" t="str">
            <v>638E20832</v>
          </cell>
          <cell r="B6048" t="str">
            <v>Y</v>
          </cell>
          <cell r="C6048" t="str">
            <v>FT</v>
          </cell>
          <cell r="D6048" t="str">
            <v>PARKING LOT STALL MARKING</v>
          </cell>
          <cell r="F6048">
            <v>1</v>
          </cell>
          <cell r="G6048">
            <v>0</v>
          </cell>
        </row>
        <row r="6049">
          <cell r="A6049" t="str">
            <v>638E20834</v>
          </cell>
          <cell r="B6049" t="str">
            <v>Y</v>
          </cell>
          <cell r="C6049" t="str">
            <v>FT</v>
          </cell>
          <cell r="D6049" t="str">
            <v>PARKING LOT STALL MARKING, AS PER PLAN</v>
          </cell>
          <cell r="F6049">
            <v>1</v>
          </cell>
          <cell r="G6049">
            <v>0</v>
          </cell>
        </row>
        <row r="6050">
          <cell r="A6050" t="str">
            <v>638E20836</v>
          </cell>
          <cell r="B6050" t="str">
            <v>Y</v>
          </cell>
          <cell r="C6050" t="str">
            <v>EACH</v>
          </cell>
          <cell r="D6050" t="str">
            <v>LANE ARROW</v>
          </cell>
          <cell r="F6050">
            <v>1</v>
          </cell>
          <cell r="G6050">
            <v>0</v>
          </cell>
        </row>
        <row r="6051">
          <cell r="A6051" t="str">
            <v>638E20838</v>
          </cell>
          <cell r="B6051" t="str">
            <v>Y</v>
          </cell>
          <cell r="C6051" t="str">
            <v>EACH</v>
          </cell>
          <cell r="D6051" t="str">
            <v>LANE ARROW, AS PER PLAN</v>
          </cell>
          <cell r="F6051">
            <v>1</v>
          </cell>
          <cell r="G6051">
            <v>0</v>
          </cell>
        </row>
        <row r="6052">
          <cell r="A6052" t="str">
            <v>638E20840</v>
          </cell>
          <cell r="B6052" t="str">
            <v>Y</v>
          </cell>
          <cell r="C6052" t="str">
            <v>EACH</v>
          </cell>
          <cell r="D6052" t="str">
            <v>LANE REDUCTION ARROW</v>
          </cell>
          <cell r="F6052">
            <v>1</v>
          </cell>
          <cell r="G6052">
            <v>0</v>
          </cell>
        </row>
        <row r="6053">
          <cell r="A6053" t="str">
            <v>638E20842</v>
          </cell>
          <cell r="B6053" t="str">
            <v>Y</v>
          </cell>
          <cell r="C6053" t="str">
            <v>EACH</v>
          </cell>
          <cell r="D6053" t="str">
            <v>WORD ON PAVEMENT, 48"</v>
          </cell>
          <cell r="F6053">
            <v>1</v>
          </cell>
          <cell r="G6053">
            <v>0</v>
          </cell>
        </row>
        <row r="6054">
          <cell r="A6054" t="str">
            <v>638E20844</v>
          </cell>
          <cell r="B6054" t="str">
            <v>Y</v>
          </cell>
          <cell r="C6054" t="str">
            <v>EACH</v>
          </cell>
          <cell r="D6054" t="str">
            <v>WORD ON PAVEMENT, 48", AS PER PLAN</v>
          </cell>
          <cell r="F6054">
            <v>1</v>
          </cell>
          <cell r="G6054">
            <v>0</v>
          </cell>
        </row>
        <row r="6055">
          <cell r="A6055" t="str">
            <v>638E20846</v>
          </cell>
          <cell r="B6055" t="str">
            <v>Y</v>
          </cell>
          <cell r="C6055" t="str">
            <v>EACH</v>
          </cell>
          <cell r="D6055" t="str">
            <v>WORD ON PAVEMENT, 72"</v>
          </cell>
          <cell r="F6055">
            <v>1</v>
          </cell>
          <cell r="G6055">
            <v>0</v>
          </cell>
        </row>
        <row r="6056">
          <cell r="A6056" t="str">
            <v>638E20848</v>
          </cell>
          <cell r="B6056" t="str">
            <v>Y</v>
          </cell>
          <cell r="C6056" t="str">
            <v>EACH</v>
          </cell>
          <cell r="D6056" t="str">
            <v>WORD ON PAVEMENT, 72", AS PER PLAN</v>
          </cell>
          <cell r="F6056">
            <v>1</v>
          </cell>
          <cell r="G6056">
            <v>0</v>
          </cell>
        </row>
        <row r="6057">
          <cell r="A6057" t="str">
            <v>638E20850</v>
          </cell>
          <cell r="B6057" t="str">
            <v>Y</v>
          </cell>
          <cell r="C6057" t="str">
            <v>EACH</v>
          </cell>
          <cell r="D6057" t="str">
            <v>WORD ON PAVEMENT, 96"</v>
          </cell>
          <cell r="F6057">
            <v>1</v>
          </cell>
          <cell r="G6057">
            <v>0</v>
          </cell>
        </row>
        <row r="6058">
          <cell r="A6058" t="str">
            <v>638E20852</v>
          </cell>
          <cell r="B6058" t="str">
            <v>Y</v>
          </cell>
          <cell r="C6058" t="str">
            <v>EACH</v>
          </cell>
          <cell r="D6058" t="str">
            <v>WORD ON PAVEMENT, 96", AS PER PLAN</v>
          </cell>
          <cell r="F6058">
            <v>1</v>
          </cell>
          <cell r="G6058">
            <v>0</v>
          </cell>
        </row>
        <row r="6059">
          <cell r="A6059" t="str">
            <v>638E20854</v>
          </cell>
          <cell r="B6059" t="str">
            <v>Y</v>
          </cell>
          <cell r="C6059" t="str">
            <v>FT</v>
          </cell>
          <cell r="D6059" t="str">
            <v>DOTTED LINE, 4"</v>
          </cell>
          <cell r="F6059">
            <v>1</v>
          </cell>
          <cell r="G6059">
            <v>0</v>
          </cell>
        </row>
        <row r="6060">
          <cell r="A6060" t="str">
            <v>638E20856</v>
          </cell>
          <cell r="B6060" t="str">
            <v>Y</v>
          </cell>
          <cell r="C6060" t="str">
            <v>FT</v>
          </cell>
          <cell r="D6060" t="str">
            <v>DOTTED LINE, 4", AS PER PLAN</v>
          </cell>
          <cell r="F6060">
            <v>1</v>
          </cell>
          <cell r="G6060">
            <v>0</v>
          </cell>
        </row>
        <row r="6061">
          <cell r="A6061" t="str">
            <v>638E20858</v>
          </cell>
          <cell r="B6061" t="str">
            <v>Y</v>
          </cell>
          <cell r="C6061" t="str">
            <v>FT</v>
          </cell>
          <cell r="D6061" t="str">
            <v>DOTTED LINE, 6"</v>
          </cell>
          <cell r="F6061">
            <v>1</v>
          </cell>
          <cell r="G6061">
            <v>0</v>
          </cell>
        </row>
        <row r="6062">
          <cell r="A6062" t="str">
            <v>638E20860</v>
          </cell>
          <cell r="B6062" t="str">
            <v>Y</v>
          </cell>
          <cell r="C6062" t="str">
            <v>FT</v>
          </cell>
          <cell r="D6062" t="str">
            <v>DOTTED LINE, 6", AS PER PLAN</v>
          </cell>
          <cell r="F6062">
            <v>1</v>
          </cell>
          <cell r="G6062">
            <v>0</v>
          </cell>
        </row>
        <row r="6063">
          <cell r="A6063" t="str">
            <v>638E20862</v>
          </cell>
          <cell r="B6063" t="str">
            <v>Y</v>
          </cell>
          <cell r="C6063" t="str">
            <v>FT</v>
          </cell>
          <cell r="D6063" t="str">
            <v>DOTTED LINE, 8"</v>
          </cell>
          <cell r="F6063">
            <v>1</v>
          </cell>
          <cell r="G6063">
            <v>0</v>
          </cell>
        </row>
        <row r="6064">
          <cell r="A6064" t="str">
            <v>638E20864</v>
          </cell>
          <cell r="B6064" t="str">
            <v>Y</v>
          </cell>
          <cell r="C6064" t="str">
            <v>FT</v>
          </cell>
          <cell r="D6064" t="str">
            <v>DOTTED LINE, 12"</v>
          </cell>
          <cell r="F6064">
            <v>1</v>
          </cell>
          <cell r="G6064">
            <v>0</v>
          </cell>
        </row>
        <row r="6065">
          <cell r="A6065" t="str">
            <v>638E20866</v>
          </cell>
          <cell r="B6065" t="str">
            <v>Y</v>
          </cell>
          <cell r="C6065" t="str">
            <v>EACH</v>
          </cell>
          <cell r="D6065" t="str">
            <v>HANDICAP SYMBOL MARKING</v>
          </cell>
          <cell r="F6065">
            <v>1</v>
          </cell>
          <cell r="G6065">
            <v>0</v>
          </cell>
        </row>
        <row r="6066">
          <cell r="A6066" t="str">
            <v>638E20868</v>
          </cell>
          <cell r="B6066" t="str">
            <v>Y</v>
          </cell>
          <cell r="C6066" t="str">
            <v>EACH</v>
          </cell>
          <cell r="D6066" t="str">
            <v>HANDICAP SYMBOL MARKING, AS PER PLAN</v>
          </cell>
          <cell r="F6066">
            <v>1</v>
          </cell>
          <cell r="G6066">
            <v>0</v>
          </cell>
        </row>
        <row r="6067">
          <cell r="A6067" t="str">
            <v>638E20870</v>
          </cell>
          <cell r="B6067" t="str">
            <v>Y</v>
          </cell>
          <cell r="C6067" t="str">
            <v>EACH</v>
          </cell>
          <cell r="D6067" t="str">
            <v>BIKE CROSSING SYMBOL</v>
          </cell>
          <cell r="F6067">
            <v>1</v>
          </cell>
          <cell r="G6067">
            <v>0</v>
          </cell>
        </row>
        <row r="6068">
          <cell r="A6068" t="str">
            <v>638E20872</v>
          </cell>
          <cell r="B6068" t="str">
            <v>Y</v>
          </cell>
          <cell r="C6068" t="str">
            <v>EACH</v>
          </cell>
          <cell r="D6068" t="str">
            <v>BIKE LANE SYMBOL MARKING</v>
          </cell>
          <cell r="F6068">
            <v>1</v>
          </cell>
          <cell r="G6068">
            <v>0</v>
          </cell>
        </row>
        <row r="6069">
          <cell r="A6069" t="str">
            <v>638E20874</v>
          </cell>
          <cell r="B6069" t="str">
            <v>Y</v>
          </cell>
          <cell r="C6069" t="str">
            <v>EACH</v>
          </cell>
          <cell r="D6069" t="str">
            <v>PREFERENTIAL LANE MARKING</v>
          </cell>
          <cell r="F6069">
            <v>1</v>
          </cell>
          <cell r="G6069">
            <v>0</v>
          </cell>
        </row>
        <row r="6070">
          <cell r="A6070" t="str">
            <v>638E20876</v>
          </cell>
          <cell r="B6070" t="str">
            <v>Y</v>
          </cell>
          <cell r="C6070" t="str">
            <v>EACH</v>
          </cell>
          <cell r="D6070" t="str">
            <v>SHARED LANE MARKING</v>
          </cell>
          <cell r="F6070">
            <v>1</v>
          </cell>
          <cell r="G6070">
            <v>0</v>
          </cell>
        </row>
        <row r="6071">
          <cell r="A6071" t="str">
            <v>638E20878</v>
          </cell>
          <cell r="B6071" t="str">
            <v>Y</v>
          </cell>
          <cell r="C6071" t="str">
            <v>LS</v>
          </cell>
          <cell r="D6071" t="str">
            <v>TWO-WAY RADIO EQUIPMENT</v>
          </cell>
          <cell r="F6071">
            <v>1</v>
          </cell>
          <cell r="G6071">
            <v>0</v>
          </cell>
        </row>
        <row r="6072">
          <cell r="A6072" t="str">
            <v>638E20880</v>
          </cell>
          <cell r="B6072" t="str">
            <v>Y</v>
          </cell>
          <cell r="C6072" t="str">
            <v>LS</v>
          </cell>
          <cell r="D6072" t="str">
            <v>TWO WAY RADIO EQUIPMENT, AS PER PLAN</v>
          </cell>
          <cell r="F6072">
            <v>1</v>
          </cell>
          <cell r="G6072">
            <v>0</v>
          </cell>
        </row>
        <row r="6073">
          <cell r="A6073" t="str">
            <v>638E20882</v>
          </cell>
          <cell r="B6073" t="str">
            <v>Y</v>
          </cell>
          <cell r="C6073" t="str">
            <v>FT</v>
          </cell>
          <cell r="D6073" t="str">
            <v>YIELD LINE</v>
          </cell>
          <cell r="F6073">
            <v>1</v>
          </cell>
          <cell r="G6073">
            <v>0</v>
          </cell>
        </row>
        <row r="6074">
          <cell r="A6074" t="str">
            <v>638E20884</v>
          </cell>
          <cell r="B6074" t="str">
            <v>Y</v>
          </cell>
          <cell r="C6074" t="str">
            <v>FT</v>
          </cell>
          <cell r="D6074" t="str">
            <v>YIELD LINE, AS PER PLAN</v>
          </cell>
          <cell r="F6074">
            <v>1</v>
          </cell>
          <cell r="G6074">
            <v>0</v>
          </cell>
        </row>
        <row r="6075">
          <cell r="A6075" t="str">
            <v>638E20886</v>
          </cell>
          <cell r="B6075" t="str">
            <v>Y</v>
          </cell>
          <cell r="C6075" t="str">
            <v>FT</v>
          </cell>
          <cell r="D6075" t="str">
            <v>REMOVAL OF PAVEMENT MARKING</v>
          </cell>
          <cell r="F6075">
            <v>1</v>
          </cell>
          <cell r="G6075">
            <v>0</v>
          </cell>
        </row>
        <row r="6076">
          <cell r="A6076" t="str">
            <v>638E20888</v>
          </cell>
          <cell r="B6076" t="str">
            <v>Y</v>
          </cell>
          <cell r="C6076" t="str">
            <v>SF</v>
          </cell>
          <cell r="D6076" t="str">
            <v>REMOVAL OF PAVEMENT MARKING</v>
          </cell>
          <cell r="F6076">
            <v>1</v>
          </cell>
          <cell r="G6076">
            <v>0</v>
          </cell>
        </row>
        <row r="6077">
          <cell r="A6077" t="str">
            <v>638E20890</v>
          </cell>
          <cell r="B6077" t="str">
            <v>Y</v>
          </cell>
          <cell r="C6077" t="str">
            <v>EACH</v>
          </cell>
          <cell r="D6077" t="str">
            <v>REMOVAL OF PAVEMENT MARKING</v>
          </cell>
          <cell r="F6077">
            <v>1</v>
          </cell>
          <cell r="G6077">
            <v>0</v>
          </cell>
        </row>
        <row r="6078">
          <cell r="A6078" t="str">
            <v>638E20892</v>
          </cell>
          <cell r="B6078" t="str">
            <v>Y</v>
          </cell>
          <cell r="C6078" t="str">
            <v>MILE</v>
          </cell>
          <cell r="D6078" t="str">
            <v>REMOVAL OF PAVEMENT MARKING</v>
          </cell>
          <cell r="F6078">
            <v>1</v>
          </cell>
          <cell r="G6078">
            <v>0</v>
          </cell>
        </row>
        <row r="6079">
          <cell r="A6079" t="str">
            <v>638E20894</v>
          </cell>
          <cell r="B6079" t="str">
            <v>Y</v>
          </cell>
          <cell r="C6079" t="str">
            <v>EACH</v>
          </cell>
          <cell r="D6079" t="str">
            <v>SPECIAL - 1" CORPORATION STOP</v>
          </cell>
          <cell r="F6079">
            <v>1</v>
          </cell>
          <cell r="G6079" t="str">
            <v>SPECIFY MUNICIPAL STANDARD</v>
          </cell>
        </row>
        <row r="6080">
          <cell r="A6080" t="str">
            <v>638E20896</v>
          </cell>
          <cell r="B6080" t="str">
            <v>Y</v>
          </cell>
          <cell r="C6080" t="str">
            <v>EACH</v>
          </cell>
          <cell r="D6080" t="str">
            <v>SPECIAL - 1 1/2" CORPORATION STOP</v>
          </cell>
          <cell r="F6080">
            <v>1</v>
          </cell>
          <cell r="G6080" t="str">
            <v>SPECIFY MUNICIPAL STANDARD</v>
          </cell>
        </row>
        <row r="6081">
          <cell r="A6081" t="str">
            <v>638E20902</v>
          </cell>
          <cell r="B6081" t="str">
            <v>Y</v>
          </cell>
          <cell r="C6081" t="str">
            <v>EACH</v>
          </cell>
          <cell r="D6081" t="str">
            <v>PAVEMENT MARKING, MISC.:</v>
          </cell>
          <cell r="F6081">
            <v>1</v>
          </cell>
          <cell r="G6081" t="str">
            <v>SPECIFY MUNICIPAL STANDARD</v>
          </cell>
        </row>
        <row r="6082">
          <cell r="A6082" t="str">
            <v>638E20904</v>
          </cell>
          <cell r="B6082" t="str">
            <v>Y</v>
          </cell>
          <cell r="C6082" t="str">
            <v>SF</v>
          </cell>
          <cell r="D6082" t="str">
            <v>PAVEMENT MARKING, MISC.:</v>
          </cell>
          <cell r="F6082">
            <v>1</v>
          </cell>
          <cell r="G6082" t="str">
            <v>SPECIFY MUNICIPAL STANDARD</v>
          </cell>
        </row>
        <row r="6083">
          <cell r="A6083" t="str">
            <v>638E20912</v>
          </cell>
          <cell r="B6083" t="str">
            <v>Y</v>
          </cell>
          <cell r="C6083" t="str">
            <v>FT</v>
          </cell>
          <cell r="D6083" t="str">
            <v>PAVEMENT MARKING, MISC.:</v>
          </cell>
          <cell r="F6083">
            <v>1</v>
          </cell>
          <cell r="G6083" t="str">
            <v>SPECIFY MUNICIPAL STANDARD</v>
          </cell>
        </row>
        <row r="6084">
          <cell r="A6084" t="str">
            <v>638E20914</v>
          </cell>
          <cell r="B6084" t="str">
            <v>Y</v>
          </cell>
          <cell r="C6084" t="str">
            <v>MILE</v>
          </cell>
          <cell r="D6084" t="str">
            <v>PAVEMENT MARKING, MISC.:</v>
          </cell>
          <cell r="F6084">
            <v>1</v>
          </cell>
          <cell r="G6084" t="str">
            <v>SPECIFY MUNICIPAL STANDARD</v>
          </cell>
        </row>
        <row r="6085">
          <cell r="A6085" t="str">
            <v>638E20916</v>
          </cell>
          <cell r="B6085" t="str">
            <v>Y</v>
          </cell>
          <cell r="C6085" t="str">
            <v>SF</v>
          </cell>
          <cell r="D6085" t="str">
            <v>GREEN COLORED PAVEMENT FOR BIKE LANES</v>
          </cell>
          <cell r="F6085">
            <v>1</v>
          </cell>
          <cell r="G6085">
            <v>0</v>
          </cell>
        </row>
        <row r="6086">
          <cell r="A6086" t="str">
            <v>638E21002</v>
          </cell>
          <cell r="B6086" t="str">
            <v>Y</v>
          </cell>
          <cell r="C6086" t="str">
            <v>MILE</v>
          </cell>
          <cell r="D6086" t="str">
            <v>EDGE LINE, 4", TYPE A</v>
          </cell>
          <cell r="F6086">
            <v>1</v>
          </cell>
          <cell r="G6086">
            <v>0</v>
          </cell>
        </row>
        <row r="6087">
          <cell r="A6087" t="str">
            <v>638E21004</v>
          </cell>
          <cell r="B6087" t="str">
            <v>Y</v>
          </cell>
          <cell r="C6087" t="str">
            <v>MILE</v>
          </cell>
          <cell r="D6087" t="str">
            <v>EDGE LINE, 4", TYPE A, AS PER PLAN</v>
          </cell>
          <cell r="F6087">
            <v>1</v>
          </cell>
          <cell r="G6087">
            <v>0</v>
          </cell>
        </row>
        <row r="6088">
          <cell r="A6088" t="str">
            <v>638E21006</v>
          </cell>
          <cell r="B6088" t="str">
            <v>Y</v>
          </cell>
          <cell r="C6088" t="str">
            <v>MILE</v>
          </cell>
          <cell r="D6088" t="str">
            <v>EDGE LINE, 6", TYPE A</v>
          </cell>
          <cell r="F6088">
            <v>1</v>
          </cell>
          <cell r="G6088">
            <v>0</v>
          </cell>
        </row>
        <row r="6089">
          <cell r="A6089" t="str">
            <v>638E21012</v>
          </cell>
          <cell r="B6089" t="str">
            <v>Y</v>
          </cell>
          <cell r="C6089" t="str">
            <v>MILE</v>
          </cell>
          <cell r="D6089" t="str">
            <v>EDGE LINE, 4", TYPE A1</v>
          </cell>
          <cell r="F6089">
            <v>1</v>
          </cell>
          <cell r="G6089">
            <v>0</v>
          </cell>
        </row>
        <row r="6090">
          <cell r="A6090" t="str">
            <v>638E21014</v>
          </cell>
          <cell r="B6090" t="str">
            <v>Y</v>
          </cell>
          <cell r="C6090" t="str">
            <v>MILE</v>
          </cell>
          <cell r="D6090" t="str">
            <v>EDGE LINE, 4", TYPE A2</v>
          </cell>
          <cell r="F6090">
            <v>1</v>
          </cell>
          <cell r="G6090">
            <v>0</v>
          </cell>
        </row>
        <row r="6091">
          <cell r="A6091" t="str">
            <v>638E21400</v>
          </cell>
          <cell r="B6091" t="str">
            <v>Y</v>
          </cell>
          <cell r="C6091" t="str">
            <v>MILE</v>
          </cell>
          <cell r="D6091" t="str">
            <v>EDGE LINE, TYPE B</v>
          </cell>
          <cell r="F6091">
            <v>1</v>
          </cell>
          <cell r="G6091">
            <v>0</v>
          </cell>
        </row>
        <row r="6092">
          <cell r="A6092" t="str">
            <v>638E21600</v>
          </cell>
          <cell r="B6092" t="str">
            <v>Y</v>
          </cell>
          <cell r="C6092" t="str">
            <v>MILE</v>
          </cell>
          <cell r="D6092" t="str">
            <v>EDGE LINE, TYPE C</v>
          </cell>
          <cell r="F6092">
            <v>1</v>
          </cell>
          <cell r="G6092">
            <v>0</v>
          </cell>
        </row>
        <row r="6093">
          <cell r="A6093" t="str">
            <v>638E30002</v>
          </cell>
          <cell r="B6093" t="str">
            <v>Y</v>
          </cell>
          <cell r="C6093" t="str">
            <v>MILE</v>
          </cell>
          <cell r="D6093" t="str">
            <v>EDGE LINE, 4", TYPE A3</v>
          </cell>
          <cell r="F6093">
            <v>1</v>
          </cell>
          <cell r="G6093">
            <v>0</v>
          </cell>
        </row>
        <row r="6094">
          <cell r="A6094" t="str">
            <v>638E98000</v>
          </cell>
          <cell r="C6094" t="str">
            <v>EACH</v>
          </cell>
          <cell r="D6094" t="str">
            <v>WATER WORK, MISC.:</v>
          </cell>
          <cell r="F6094">
            <v>1</v>
          </cell>
          <cell r="G6094">
            <v>0</v>
          </cell>
        </row>
        <row r="6095">
          <cell r="A6095" t="str">
            <v>638E98100</v>
          </cell>
          <cell r="C6095" t="str">
            <v>LS</v>
          </cell>
          <cell r="D6095" t="str">
            <v>WATER WORK, MISC.:</v>
          </cell>
          <cell r="F6095">
            <v>1</v>
          </cell>
          <cell r="G6095">
            <v>0</v>
          </cell>
        </row>
        <row r="6096">
          <cell r="A6096" t="str">
            <v>638E98600</v>
          </cell>
          <cell r="C6096" t="str">
            <v>FT</v>
          </cell>
          <cell r="D6096" t="str">
            <v>WATER WORK, MISC.:</v>
          </cell>
          <cell r="F6096">
            <v>1</v>
          </cell>
          <cell r="G6096">
            <v>0</v>
          </cell>
        </row>
        <row r="6097">
          <cell r="A6097" t="str">
            <v>638E99000</v>
          </cell>
          <cell r="B6097" t="str">
            <v>Y</v>
          </cell>
          <cell r="C6097" t="str">
            <v>MILE</v>
          </cell>
          <cell r="D6097" t="str">
            <v>EDGE LINE, 6", TYPE A3</v>
          </cell>
          <cell r="F6097">
            <v>0</v>
          </cell>
          <cell r="G6097">
            <v>0</v>
          </cell>
        </row>
        <row r="6098">
          <cell r="A6098" t="str">
            <v>640E99000</v>
          </cell>
          <cell r="B6098" t="str">
            <v>Y</v>
          </cell>
          <cell r="C6098" t="str">
            <v>MILE</v>
          </cell>
          <cell r="D6098" t="str">
            <v>LANE LINE, 4", TYPE A</v>
          </cell>
          <cell r="F6098">
            <v>0</v>
          </cell>
          <cell r="G6098">
            <v>0</v>
          </cell>
        </row>
        <row r="6099">
          <cell r="A6099" t="str">
            <v>642E00100</v>
          </cell>
          <cell r="C6099" t="str">
            <v>MILE</v>
          </cell>
          <cell r="D6099" t="str">
            <v>EDGE LINE, 4", TYPE 1</v>
          </cell>
          <cell r="F6099">
            <v>0</v>
          </cell>
          <cell r="G6099">
            <v>0</v>
          </cell>
        </row>
        <row r="6100">
          <cell r="A6100" t="str">
            <v>642E00101</v>
          </cell>
          <cell r="C6100" t="str">
            <v>MILE</v>
          </cell>
          <cell r="D6100" t="str">
            <v>EDGE LINE, 4", TYPE 1, AS PER PLAN</v>
          </cell>
          <cell r="F6100">
            <v>0</v>
          </cell>
          <cell r="G6100">
            <v>0</v>
          </cell>
        </row>
        <row r="6101">
          <cell r="A6101" t="str">
            <v>642E00104</v>
          </cell>
          <cell r="C6101" t="str">
            <v>MILE</v>
          </cell>
          <cell r="D6101" t="str">
            <v>EDGE LINE, 6", TYPE 1</v>
          </cell>
          <cell r="F6101">
            <v>0</v>
          </cell>
          <cell r="G6101">
            <v>0</v>
          </cell>
        </row>
        <row r="6102">
          <cell r="A6102" t="str">
            <v>642E00105</v>
          </cell>
          <cell r="C6102" t="str">
            <v>MILE</v>
          </cell>
          <cell r="D6102" t="str">
            <v>EDGE LINE, 6", TYPE 1, AS PER PLAN</v>
          </cell>
          <cell r="F6102">
            <v>0</v>
          </cell>
          <cell r="G6102">
            <v>0</v>
          </cell>
        </row>
        <row r="6103">
          <cell r="A6103" t="str">
            <v>642E00110</v>
          </cell>
          <cell r="C6103" t="str">
            <v>MILE</v>
          </cell>
          <cell r="D6103" t="str">
            <v>EDGE LINE, 4", TYPE 1A</v>
          </cell>
          <cell r="F6103">
            <v>0</v>
          </cell>
          <cell r="G6103">
            <v>0</v>
          </cell>
        </row>
        <row r="6104">
          <cell r="A6104" t="str">
            <v>642E00111</v>
          </cell>
          <cell r="B6104">
            <v>0</v>
          </cell>
          <cell r="C6104" t="str">
            <v>MILE</v>
          </cell>
          <cell r="D6104" t="str">
            <v>LANE LINE, TYPE C</v>
          </cell>
          <cell r="F6104">
            <v>0</v>
          </cell>
          <cell r="G6104">
            <v>0</v>
          </cell>
        </row>
        <row r="6105">
          <cell r="A6105" t="str">
            <v>642E00114</v>
          </cell>
          <cell r="C6105" t="str">
            <v>MILE</v>
          </cell>
          <cell r="D6105" t="str">
            <v>EDGE LINE, 6", TYPE 1A</v>
          </cell>
          <cell r="F6105">
            <v>0</v>
          </cell>
          <cell r="G6105">
            <v>0</v>
          </cell>
        </row>
        <row r="6106">
          <cell r="A6106" t="str">
            <v>642E00200</v>
          </cell>
          <cell r="C6106" t="str">
            <v>MILE</v>
          </cell>
          <cell r="D6106" t="str">
            <v>LANE LINE, 4", TYPE 1</v>
          </cell>
          <cell r="F6106">
            <v>0</v>
          </cell>
          <cell r="G6106">
            <v>0</v>
          </cell>
        </row>
        <row r="6107">
          <cell r="A6107" t="str">
            <v>642E00201</v>
          </cell>
          <cell r="C6107" t="str">
            <v>MILE</v>
          </cell>
          <cell r="D6107" t="str">
            <v>LANE LINE, 4", TYPE 1, AS PER PLAN</v>
          </cell>
          <cell r="F6107">
            <v>0</v>
          </cell>
          <cell r="G6107">
            <v>0</v>
          </cell>
        </row>
        <row r="6108">
          <cell r="A6108" t="str">
            <v>642E00204</v>
          </cell>
          <cell r="C6108" t="str">
            <v>MILE</v>
          </cell>
          <cell r="D6108" t="str">
            <v>LANE LINE, 6", TYPE 1</v>
          </cell>
          <cell r="F6108">
            <v>0</v>
          </cell>
          <cell r="G6108">
            <v>0</v>
          </cell>
        </row>
        <row r="6109">
          <cell r="A6109" t="str">
            <v>642E00205</v>
          </cell>
          <cell r="C6109" t="str">
            <v>MILE</v>
          </cell>
          <cell r="D6109" t="str">
            <v>LANE LINE, 6", TYPE 1, AS PER PLAN</v>
          </cell>
          <cell r="F6109">
            <v>0</v>
          </cell>
          <cell r="G6109">
            <v>0</v>
          </cell>
        </row>
        <row r="6110">
          <cell r="A6110" t="str">
            <v>642E00210</v>
          </cell>
          <cell r="C6110" t="str">
            <v>MILE</v>
          </cell>
          <cell r="D6110" t="str">
            <v>LANE LINE, 4", TYPE 1A</v>
          </cell>
          <cell r="F6110">
            <v>0</v>
          </cell>
          <cell r="G6110">
            <v>0</v>
          </cell>
        </row>
        <row r="6111">
          <cell r="A6111" t="str">
            <v>642E00211</v>
          </cell>
          <cell r="C6111" t="str">
            <v>MILE</v>
          </cell>
          <cell r="D6111" t="str">
            <v>LANE LINE, 4", TYPE 1A, AS PER PLAN</v>
          </cell>
          <cell r="F6111">
            <v>0</v>
          </cell>
          <cell r="G6111">
            <v>0</v>
          </cell>
        </row>
        <row r="6112">
          <cell r="A6112" t="str">
            <v>642E00214</v>
          </cell>
          <cell r="C6112" t="str">
            <v>MILE</v>
          </cell>
          <cell r="D6112" t="str">
            <v>LANE LINE, 6", TYPE 1A</v>
          </cell>
          <cell r="F6112">
            <v>0</v>
          </cell>
          <cell r="G6112">
            <v>0</v>
          </cell>
        </row>
        <row r="6113">
          <cell r="A6113" t="str">
            <v>642E00300</v>
          </cell>
          <cell r="C6113" t="str">
            <v>MILE</v>
          </cell>
          <cell r="D6113" t="str">
            <v>CENTER LINE, TYPE 1</v>
          </cell>
          <cell r="F6113">
            <v>0</v>
          </cell>
          <cell r="G6113">
            <v>0</v>
          </cell>
        </row>
        <row r="6114">
          <cell r="A6114" t="str">
            <v>642E00301</v>
          </cell>
          <cell r="C6114" t="str">
            <v>MILE</v>
          </cell>
          <cell r="D6114" t="str">
            <v>CENTER LINE, TYPE 1, AS PER PLAN</v>
          </cell>
          <cell r="F6114">
            <v>0</v>
          </cell>
          <cell r="G6114">
            <v>0</v>
          </cell>
        </row>
        <row r="6115">
          <cell r="A6115" t="str">
            <v>642E00310</v>
          </cell>
          <cell r="C6115" t="str">
            <v>MILE</v>
          </cell>
          <cell r="D6115" t="str">
            <v>CENTER LINE, TYPE 1A</v>
          </cell>
          <cell r="F6115">
            <v>0</v>
          </cell>
          <cell r="G6115">
            <v>0</v>
          </cell>
        </row>
        <row r="6116">
          <cell r="A6116" t="str">
            <v>642E00311</v>
          </cell>
          <cell r="C6116" t="str">
            <v>MILE</v>
          </cell>
          <cell r="D6116" t="str">
            <v>CENTER LINE, TYPE 1A, AS PER PLAN</v>
          </cell>
          <cell r="F6116">
            <v>0</v>
          </cell>
          <cell r="G6116">
            <v>0</v>
          </cell>
        </row>
        <row r="6117">
          <cell r="A6117" t="str">
            <v>642E00400</v>
          </cell>
          <cell r="C6117" t="str">
            <v>FT</v>
          </cell>
          <cell r="D6117" t="str">
            <v>CHANNELIZING LINE, 8", TYPE 1</v>
          </cell>
          <cell r="F6117">
            <v>0</v>
          </cell>
          <cell r="G6117">
            <v>0</v>
          </cell>
        </row>
        <row r="6118">
          <cell r="A6118" t="str">
            <v>642E00401</v>
          </cell>
          <cell r="C6118" t="str">
            <v>FT</v>
          </cell>
          <cell r="D6118" t="str">
            <v>CHANNELIZING LINE, 8", TYPE 1, AS PER PLAN</v>
          </cell>
          <cell r="F6118">
            <v>0</v>
          </cell>
          <cell r="G6118">
            <v>0</v>
          </cell>
        </row>
        <row r="6119">
          <cell r="A6119" t="str">
            <v>642E00404</v>
          </cell>
          <cell r="C6119" t="str">
            <v>FT</v>
          </cell>
          <cell r="D6119" t="str">
            <v>CHANNELIZING LINE, 12", TYPE 1</v>
          </cell>
          <cell r="F6119">
            <v>0</v>
          </cell>
          <cell r="G6119">
            <v>0</v>
          </cell>
        </row>
        <row r="6120">
          <cell r="A6120" t="str">
            <v>642E00405</v>
          </cell>
          <cell r="C6120" t="str">
            <v>FT</v>
          </cell>
          <cell r="D6120" t="str">
            <v>CHANNELIZING LINE, 12", TYPE 1, AS PER PLAN</v>
          </cell>
          <cell r="F6120">
            <v>0</v>
          </cell>
          <cell r="G6120">
            <v>0</v>
          </cell>
        </row>
        <row r="6121">
          <cell r="A6121" t="str">
            <v>642E00410</v>
          </cell>
          <cell r="C6121" t="str">
            <v>FT</v>
          </cell>
          <cell r="D6121" t="str">
            <v>CHANNELIZING LINE, 8", TYPE 1A</v>
          </cell>
          <cell r="F6121">
            <v>0</v>
          </cell>
          <cell r="G6121">
            <v>0</v>
          </cell>
        </row>
        <row r="6122">
          <cell r="A6122" t="str">
            <v>642E00411</v>
          </cell>
          <cell r="C6122" t="str">
            <v>FT</v>
          </cell>
          <cell r="D6122" t="str">
            <v>CHANNELIZING LINE, 8", TYPE 1A, AS PER PLAN</v>
          </cell>
          <cell r="F6122">
            <v>0</v>
          </cell>
          <cell r="G6122">
            <v>0</v>
          </cell>
        </row>
        <row r="6123">
          <cell r="A6123" t="str">
            <v>642E00414</v>
          </cell>
          <cell r="C6123" t="str">
            <v>FT</v>
          </cell>
          <cell r="D6123" t="str">
            <v>CHANNELIZING LINE, 12", TYPE 1A</v>
          </cell>
          <cell r="F6123">
            <v>0</v>
          </cell>
          <cell r="G6123">
            <v>0</v>
          </cell>
        </row>
        <row r="6124">
          <cell r="A6124" t="str">
            <v>642E00500</v>
          </cell>
          <cell r="C6124" t="str">
            <v>FT</v>
          </cell>
          <cell r="D6124" t="str">
            <v>STOP LINE, TYPE 1</v>
          </cell>
          <cell r="F6124">
            <v>0</v>
          </cell>
          <cell r="G6124">
            <v>0</v>
          </cell>
        </row>
        <row r="6125">
          <cell r="A6125" t="str">
            <v>642E00501</v>
          </cell>
          <cell r="C6125" t="str">
            <v>FT</v>
          </cell>
          <cell r="D6125" t="str">
            <v>STOP LINE, TYPE 1, AS PER PLAN</v>
          </cell>
          <cell r="F6125">
            <v>0</v>
          </cell>
          <cell r="G6125">
            <v>0</v>
          </cell>
        </row>
        <row r="6126">
          <cell r="A6126" t="str">
            <v>642E00510</v>
          </cell>
          <cell r="C6126" t="str">
            <v>FT</v>
          </cell>
          <cell r="D6126" t="str">
            <v>STOP LINE, TYPE 1A</v>
          </cell>
          <cell r="F6126">
            <v>0</v>
          </cell>
          <cell r="G6126">
            <v>0</v>
          </cell>
        </row>
        <row r="6127">
          <cell r="A6127" t="str">
            <v>642E00511</v>
          </cell>
          <cell r="C6127" t="str">
            <v>FT</v>
          </cell>
          <cell r="D6127" t="str">
            <v>STOP LINE, TYPE 1A, AS PER PLAN</v>
          </cell>
          <cell r="F6127">
            <v>0</v>
          </cell>
          <cell r="G6127">
            <v>0</v>
          </cell>
        </row>
        <row r="6128">
          <cell r="A6128" t="str">
            <v>642E00600</v>
          </cell>
          <cell r="C6128" t="str">
            <v>FT</v>
          </cell>
          <cell r="D6128" t="str">
            <v>CROSSWALK LINE, TYPE 1</v>
          </cell>
          <cell r="F6128">
            <v>0</v>
          </cell>
          <cell r="G6128">
            <v>0</v>
          </cell>
        </row>
        <row r="6129">
          <cell r="A6129" t="str">
            <v>642E00601</v>
          </cell>
          <cell r="C6129" t="str">
            <v>FT</v>
          </cell>
          <cell r="D6129" t="str">
            <v>CROSSWALK LINE, TYPE 1, AS PER PLAN</v>
          </cell>
          <cell r="F6129">
            <v>0</v>
          </cell>
          <cell r="G6129">
            <v>0</v>
          </cell>
        </row>
        <row r="6130">
          <cell r="A6130" t="str">
            <v>642E00610</v>
          </cell>
          <cell r="C6130" t="str">
            <v>FT</v>
          </cell>
          <cell r="D6130" t="str">
            <v>CROSSWALK LINE, TYPE 1A</v>
          </cell>
          <cell r="F6130">
            <v>0</v>
          </cell>
          <cell r="G6130">
            <v>0</v>
          </cell>
        </row>
        <row r="6131">
          <cell r="A6131" t="str">
            <v>642E00611</v>
          </cell>
          <cell r="C6131" t="str">
            <v>FT</v>
          </cell>
          <cell r="D6131" t="str">
            <v>CROSSWALK LINE, TYPE 1A, AS PER PLAN</v>
          </cell>
          <cell r="F6131">
            <v>0</v>
          </cell>
          <cell r="G6131">
            <v>0</v>
          </cell>
        </row>
        <row r="6132">
          <cell r="A6132" t="str">
            <v>642E00700</v>
          </cell>
          <cell r="C6132" t="str">
            <v>FT</v>
          </cell>
          <cell r="D6132" t="str">
            <v>TRANSVERSE/DIAGONAL LINE, TYPE 1</v>
          </cell>
          <cell r="F6132">
            <v>0</v>
          </cell>
          <cell r="G6132">
            <v>0</v>
          </cell>
        </row>
        <row r="6133">
          <cell r="A6133" t="str">
            <v>642E00701</v>
          </cell>
          <cell r="C6133" t="str">
            <v>FT</v>
          </cell>
          <cell r="D6133" t="str">
            <v>TRANSVERSE/DIAGONAL LINE, TYPE 1, AS PER PLAN</v>
          </cell>
          <cell r="F6133">
            <v>0</v>
          </cell>
          <cell r="G6133">
            <v>0</v>
          </cell>
        </row>
        <row r="6134">
          <cell r="A6134" t="str">
            <v>642E00710</v>
          </cell>
          <cell r="C6134" t="str">
            <v>FT</v>
          </cell>
          <cell r="D6134" t="str">
            <v>TRANSVERSE/DIAGONAL LINE, TYPE 1A</v>
          </cell>
          <cell r="F6134">
            <v>0</v>
          </cell>
          <cell r="G6134">
            <v>0</v>
          </cell>
        </row>
        <row r="6135">
          <cell r="A6135" t="str">
            <v>642E00711</v>
          </cell>
          <cell r="C6135" t="str">
            <v>FT</v>
          </cell>
          <cell r="D6135" t="str">
            <v>TRANSVERSE/DIAGONAL LINE, TYPE 1A, AS PER PLAN</v>
          </cell>
          <cell r="F6135">
            <v>0</v>
          </cell>
          <cell r="G6135">
            <v>0</v>
          </cell>
        </row>
        <row r="6136">
          <cell r="A6136" t="str">
            <v>642E00720</v>
          </cell>
          <cell r="C6136" t="str">
            <v>FT</v>
          </cell>
          <cell r="D6136" t="str">
            <v>CHEVRON MARKING, TYPE 1</v>
          </cell>
          <cell r="F6136">
            <v>0</v>
          </cell>
          <cell r="G6136">
            <v>0</v>
          </cell>
        </row>
        <row r="6137">
          <cell r="A6137" t="str">
            <v>642E00721</v>
          </cell>
          <cell r="C6137" t="str">
            <v>FT</v>
          </cell>
          <cell r="D6137" t="str">
            <v>CHEVRON MARKING, TYPE 1, AS PER PLAN</v>
          </cell>
          <cell r="F6137">
            <v>0</v>
          </cell>
          <cell r="G6137">
            <v>0</v>
          </cell>
        </row>
        <row r="6138">
          <cell r="A6138" t="str">
            <v>642E00730</v>
          </cell>
          <cell r="C6138" t="str">
            <v>FT</v>
          </cell>
          <cell r="D6138" t="str">
            <v>CHEVRON MARKING, TYPE 1A</v>
          </cell>
          <cell r="F6138">
            <v>0</v>
          </cell>
          <cell r="G6138">
            <v>0</v>
          </cell>
        </row>
        <row r="6139">
          <cell r="A6139" t="str">
            <v>642E00731</v>
          </cell>
          <cell r="B6139">
            <v>0</v>
          </cell>
          <cell r="C6139" t="str">
            <v>FT</v>
          </cell>
          <cell r="D6139" t="str">
            <v>CROSSWALK LINE, TYPE A1</v>
          </cell>
          <cell r="F6139">
            <v>0</v>
          </cell>
          <cell r="G6139">
            <v>0</v>
          </cell>
        </row>
        <row r="6140">
          <cell r="A6140" t="str">
            <v>642E00800</v>
          </cell>
          <cell r="C6140" t="str">
            <v>FT</v>
          </cell>
          <cell r="D6140" t="str">
            <v>CURB MARKING, TYPE 1</v>
          </cell>
          <cell r="F6140">
            <v>0</v>
          </cell>
          <cell r="G6140">
            <v>0</v>
          </cell>
        </row>
        <row r="6141">
          <cell r="A6141" t="str">
            <v>642E00810</v>
          </cell>
          <cell r="C6141" t="str">
            <v>FT</v>
          </cell>
          <cell r="D6141" t="str">
            <v>CURB MARKING, TYPE 1A</v>
          </cell>
          <cell r="F6141">
            <v>0</v>
          </cell>
          <cell r="G6141">
            <v>0</v>
          </cell>
        </row>
        <row r="6142">
          <cell r="A6142" t="str">
            <v>642E00900</v>
          </cell>
          <cell r="C6142" t="str">
            <v>SF</v>
          </cell>
          <cell r="D6142" t="str">
            <v>ISLAND MARKING, TYPE 1</v>
          </cell>
          <cell r="F6142">
            <v>0</v>
          </cell>
          <cell r="G6142">
            <v>0</v>
          </cell>
        </row>
        <row r="6143">
          <cell r="A6143" t="str">
            <v>642E00901</v>
          </cell>
          <cell r="C6143" t="str">
            <v>SF</v>
          </cell>
          <cell r="D6143" t="str">
            <v>ISLAND MARKING, TYPE 1, AS PER PLAN</v>
          </cell>
          <cell r="F6143">
            <v>0</v>
          </cell>
          <cell r="G6143">
            <v>0</v>
          </cell>
        </row>
        <row r="6144">
          <cell r="A6144" t="str">
            <v>642E00912</v>
          </cell>
          <cell r="C6144" t="str">
            <v>SF</v>
          </cell>
          <cell r="D6144" t="str">
            <v>ISLAND MARKING, TYPE 1A</v>
          </cell>
          <cell r="F6144">
            <v>0</v>
          </cell>
          <cell r="G6144">
            <v>0</v>
          </cell>
        </row>
        <row r="6145">
          <cell r="A6145" t="str">
            <v>642E00913</v>
          </cell>
          <cell r="C6145" t="str">
            <v>SF</v>
          </cell>
          <cell r="D6145" t="str">
            <v>ISLAND MARKING, TYPE 1A, AS PER PLAN</v>
          </cell>
          <cell r="F6145">
            <v>0</v>
          </cell>
          <cell r="G6145">
            <v>0</v>
          </cell>
        </row>
        <row r="6146">
          <cell r="A6146" t="str">
            <v>642E01000</v>
          </cell>
          <cell r="C6146" t="str">
            <v>EACH</v>
          </cell>
          <cell r="D6146" t="str">
            <v>RAILROAD SYMBOL MARKING, TYPE 1</v>
          </cell>
          <cell r="F6146">
            <v>0</v>
          </cell>
          <cell r="G6146">
            <v>0</v>
          </cell>
        </row>
        <row r="6147">
          <cell r="A6147" t="str">
            <v>642E01001</v>
          </cell>
          <cell r="C6147" t="str">
            <v>EACH</v>
          </cell>
          <cell r="D6147" t="str">
            <v>RAILROAD SYMBOL MARKING, TYPE 1, AS PER PLAN</v>
          </cell>
          <cell r="F6147">
            <v>0</v>
          </cell>
          <cell r="G6147">
            <v>0</v>
          </cell>
        </row>
        <row r="6148">
          <cell r="A6148" t="str">
            <v>642E01010</v>
          </cell>
          <cell r="C6148" t="str">
            <v>EACH</v>
          </cell>
          <cell r="D6148" t="str">
            <v>RAILROAD SYMBOL MARKING, TYPE 1A</v>
          </cell>
          <cell r="F6148">
            <v>0</v>
          </cell>
          <cell r="G6148">
            <v>0</v>
          </cell>
        </row>
        <row r="6149">
          <cell r="A6149" t="str">
            <v>642E01011</v>
          </cell>
          <cell r="C6149" t="str">
            <v>EACH</v>
          </cell>
          <cell r="D6149" t="str">
            <v>RAILROAD SYMBOL MARKING, TYPE 1A, AS PER PLAN</v>
          </cell>
          <cell r="F6149">
            <v>0</v>
          </cell>
          <cell r="G6149">
            <v>0</v>
          </cell>
        </row>
        <row r="6150">
          <cell r="A6150" t="str">
            <v>642E01100</v>
          </cell>
          <cell r="C6150" t="str">
            <v>EACH</v>
          </cell>
          <cell r="D6150" t="str">
            <v>SCHOOL SYMBOL MARKING, 72", TYPE 1</v>
          </cell>
          <cell r="F6150">
            <v>0</v>
          </cell>
          <cell r="G6150">
            <v>0</v>
          </cell>
        </row>
        <row r="6151">
          <cell r="A6151" t="str">
            <v>642E01106</v>
          </cell>
          <cell r="C6151" t="str">
            <v>EACH</v>
          </cell>
          <cell r="D6151" t="str">
            <v>SCHOOL SYMBOL MARKING, 72", TYPE 1A</v>
          </cell>
          <cell r="F6151">
            <v>0</v>
          </cell>
          <cell r="G6151">
            <v>0</v>
          </cell>
        </row>
        <row r="6152">
          <cell r="A6152" t="str">
            <v>642E01110</v>
          </cell>
          <cell r="C6152" t="str">
            <v>EACH</v>
          </cell>
          <cell r="D6152" t="str">
            <v>SCHOOL SYMBOL MARKING, 96", TYPE 1</v>
          </cell>
          <cell r="F6152">
            <v>0</v>
          </cell>
          <cell r="G6152">
            <v>0</v>
          </cell>
        </row>
        <row r="6153">
          <cell r="A6153" t="str">
            <v>642E01111</v>
          </cell>
          <cell r="C6153" t="str">
            <v>EACH</v>
          </cell>
          <cell r="D6153" t="str">
            <v>SCHOOL SYMBOL MARKING, 96", TYPE 1, AS PER PLAN</v>
          </cell>
          <cell r="F6153">
            <v>0</v>
          </cell>
          <cell r="G6153">
            <v>0</v>
          </cell>
        </row>
        <row r="6154">
          <cell r="A6154" t="str">
            <v>642E01116</v>
          </cell>
          <cell r="C6154" t="str">
            <v>EACH</v>
          </cell>
          <cell r="D6154" t="str">
            <v>SCHOOL SYMBOL MARKING, 96", TYPE 1A</v>
          </cell>
          <cell r="F6154">
            <v>0</v>
          </cell>
          <cell r="G6154">
            <v>0</v>
          </cell>
        </row>
        <row r="6155">
          <cell r="A6155" t="str">
            <v>642E01117</v>
          </cell>
          <cell r="C6155" t="str">
            <v>EACH</v>
          </cell>
          <cell r="D6155" t="str">
            <v>SCHOOL SYMBOL MARKING, 96", TYPE 1A, AS PER PLAN</v>
          </cell>
          <cell r="F6155">
            <v>0</v>
          </cell>
          <cell r="G6155">
            <v>0</v>
          </cell>
        </row>
        <row r="6156">
          <cell r="A6156" t="str">
            <v>642E01124</v>
          </cell>
          <cell r="C6156" t="str">
            <v>EACH</v>
          </cell>
          <cell r="D6156" t="str">
            <v>SCHOOL SYMBOL MARKING, 120", TYPE 1</v>
          </cell>
          <cell r="F6156">
            <v>0</v>
          </cell>
          <cell r="G6156">
            <v>0</v>
          </cell>
        </row>
        <row r="6157">
          <cell r="A6157" t="str">
            <v>642E01125</v>
          </cell>
          <cell r="C6157" t="str">
            <v>EACH</v>
          </cell>
          <cell r="D6157" t="str">
            <v>SCHOOL SYMBOL MARKING, 120", TYPE 1, AS PER PLAN</v>
          </cell>
          <cell r="F6157">
            <v>0</v>
          </cell>
          <cell r="G6157">
            <v>0</v>
          </cell>
        </row>
        <row r="6158">
          <cell r="A6158" t="str">
            <v>642E01130</v>
          </cell>
          <cell r="C6158" t="str">
            <v>EACH</v>
          </cell>
          <cell r="D6158" t="str">
            <v>SCHOOL SYMBOL MARKING, 120", TYPE 1A</v>
          </cell>
          <cell r="F6158">
            <v>0</v>
          </cell>
          <cell r="G6158">
            <v>0</v>
          </cell>
        </row>
        <row r="6159">
          <cell r="A6159" t="str">
            <v>642E01131</v>
          </cell>
          <cell r="C6159" t="str">
            <v>EACH</v>
          </cell>
          <cell r="D6159" t="str">
            <v>SCHOOL SYMBOL MARKING, 120", TYPE 1A, AS PER PLAN</v>
          </cell>
          <cell r="F6159">
            <v>0</v>
          </cell>
          <cell r="G6159">
            <v>0</v>
          </cell>
        </row>
        <row r="6160">
          <cell r="A6160" t="str">
            <v>642E01200</v>
          </cell>
          <cell r="C6160" t="str">
            <v>FT</v>
          </cell>
          <cell r="D6160" t="str">
            <v>PARKING LOT STALL MARKING, TYPE 1</v>
          </cell>
          <cell r="F6160">
            <v>0</v>
          </cell>
          <cell r="G6160">
            <v>0</v>
          </cell>
        </row>
        <row r="6161">
          <cell r="A6161" t="str">
            <v>642E01201</v>
          </cell>
          <cell r="C6161" t="str">
            <v>FT</v>
          </cell>
          <cell r="D6161" t="str">
            <v>PARKING LOT STALL MARKING, TYPE 1, AS PER PLAN</v>
          </cell>
          <cell r="F6161">
            <v>0</v>
          </cell>
          <cell r="G6161">
            <v>0</v>
          </cell>
        </row>
        <row r="6162">
          <cell r="A6162" t="str">
            <v>642E01210</v>
          </cell>
          <cell r="C6162" t="str">
            <v>FT</v>
          </cell>
          <cell r="D6162" t="str">
            <v>PARKING LOT STALL MARKING, TYPE 1A</v>
          </cell>
          <cell r="F6162">
            <v>0</v>
          </cell>
          <cell r="G6162">
            <v>0</v>
          </cell>
        </row>
        <row r="6163">
          <cell r="A6163" t="str">
            <v>642E01211</v>
          </cell>
          <cell r="C6163" t="str">
            <v>FT</v>
          </cell>
          <cell r="D6163" t="str">
            <v>PARKING LOT STALL MARKING, TYPE 1A, AS PER PLAN</v>
          </cell>
          <cell r="F6163">
            <v>0</v>
          </cell>
          <cell r="G6163">
            <v>0</v>
          </cell>
        </row>
        <row r="6164">
          <cell r="A6164" t="str">
            <v>642E01300</v>
          </cell>
          <cell r="C6164" t="str">
            <v>EACH</v>
          </cell>
          <cell r="D6164" t="str">
            <v>LANE ARROW, TYPE 1</v>
          </cell>
          <cell r="F6164">
            <v>0</v>
          </cell>
          <cell r="G6164">
            <v>0</v>
          </cell>
        </row>
        <row r="6165">
          <cell r="A6165" t="str">
            <v>642E01301</v>
          </cell>
          <cell r="C6165" t="str">
            <v>EACH</v>
          </cell>
          <cell r="D6165" t="str">
            <v>LANE ARROW, TYPE 1, AS PER PLAN</v>
          </cell>
          <cell r="F6165">
            <v>0</v>
          </cell>
          <cell r="G6165">
            <v>0</v>
          </cell>
        </row>
        <row r="6166">
          <cell r="A6166" t="str">
            <v>642E01310</v>
          </cell>
          <cell r="C6166" t="str">
            <v>EACH</v>
          </cell>
          <cell r="D6166" t="str">
            <v>LANE ARROW, TYPE 1A</v>
          </cell>
          <cell r="F6166">
            <v>0</v>
          </cell>
          <cell r="G6166">
            <v>0</v>
          </cell>
        </row>
        <row r="6167">
          <cell r="A6167" t="str">
            <v>642E01311</v>
          </cell>
          <cell r="C6167" t="str">
            <v>EACH</v>
          </cell>
          <cell r="D6167" t="str">
            <v>LANE ARROW, TYPE 1A, AS PER PLAN</v>
          </cell>
          <cell r="F6167">
            <v>0</v>
          </cell>
          <cell r="G6167">
            <v>0</v>
          </cell>
        </row>
        <row r="6168">
          <cell r="A6168" t="str">
            <v>642E01312</v>
          </cell>
          <cell r="C6168" t="str">
            <v>EACH</v>
          </cell>
          <cell r="D6168" t="str">
            <v>LANE REDUCTION ARROW, TYPE 1</v>
          </cell>
          <cell r="F6168">
            <v>0</v>
          </cell>
          <cell r="G6168">
            <v>0</v>
          </cell>
        </row>
        <row r="6169">
          <cell r="A6169" t="str">
            <v>642E01313</v>
          </cell>
          <cell r="C6169" t="str">
            <v>EACH</v>
          </cell>
          <cell r="D6169" t="str">
            <v>LANE REDUCTION ARROW, TYPE 1, AS PER PLAN</v>
          </cell>
          <cell r="F6169">
            <v>0</v>
          </cell>
          <cell r="G6169">
            <v>0</v>
          </cell>
        </row>
        <row r="6170">
          <cell r="A6170" t="str">
            <v>642E01314</v>
          </cell>
          <cell r="C6170" t="str">
            <v>EACH</v>
          </cell>
          <cell r="D6170" t="str">
            <v>LANE REDUCTION ARROW, TYPE 1A</v>
          </cell>
          <cell r="F6170">
            <v>0</v>
          </cell>
          <cell r="G6170">
            <v>0</v>
          </cell>
        </row>
        <row r="6171">
          <cell r="A6171" t="str">
            <v>642E01315</v>
          </cell>
          <cell r="B6171">
            <v>0</v>
          </cell>
          <cell r="C6171" t="str">
            <v>SF</v>
          </cell>
          <cell r="D6171" t="str">
            <v>ISLAND MARKING, TYPE A3</v>
          </cell>
          <cell r="F6171">
            <v>0</v>
          </cell>
          <cell r="G6171">
            <v>0</v>
          </cell>
        </row>
        <row r="6172">
          <cell r="A6172" t="str">
            <v>642E01322</v>
          </cell>
          <cell r="B6172">
            <v>0</v>
          </cell>
          <cell r="C6172" t="str">
            <v>EACH</v>
          </cell>
          <cell r="D6172" t="str">
            <v>RAILROAD SYMBOL MARKING, TYPE A</v>
          </cell>
          <cell r="F6172">
            <v>0</v>
          </cell>
          <cell r="G6172">
            <v>0</v>
          </cell>
        </row>
        <row r="6173">
          <cell r="A6173" t="str">
            <v>642E01326</v>
          </cell>
          <cell r="C6173" t="str">
            <v>EACH</v>
          </cell>
          <cell r="D6173" t="str">
            <v>WRONG WAY ARROW, TYPE 1A</v>
          </cell>
          <cell r="F6173">
            <v>0</v>
          </cell>
          <cell r="G6173">
            <v>0</v>
          </cell>
        </row>
        <row r="6174">
          <cell r="A6174" t="str">
            <v>642E01400</v>
          </cell>
          <cell r="C6174" t="str">
            <v>EACH</v>
          </cell>
          <cell r="D6174" t="str">
            <v>WORD ON PAVEMENT, 72", TYPE 1</v>
          </cell>
          <cell r="F6174">
            <v>0</v>
          </cell>
          <cell r="G6174">
            <v>0</v>
          </cell>
        </row>
        <row r="6175">
          <cell r="A6175" t="str">
            <v>642E01401</v>
          </cell>
          <cell r="C6175" t="str">
            <v>EACH</v>
          </cell>
          <cell r="D6175" t="str">
            <v>WORD ON PAVEMENT, 72", TYPE 1, AS PER PLAN</v>
          </cell>
          <cell r="F6175">
            <v>0</v>
          </cell>
          <cell r="G6175">
            <v>0</v>
          </cell>
        </row>
        <row r="6176">
          <cell r="A6176" t="str">
            <v>642E01406</v>
          </cell>
          <cell r="C6176" t="str">
            <v>EACH</v>
          </cell>
          <cell r="D6176" t="str">
            <v>WORD ON PAVEMENT, 72", TYPE 1A</v>
          </cell>
          <cell r="F6176">
            <v>0</v>
          </cell>
          <cell r="G6176">
            <v>0</v>
          </cell>
        </row>
        <row r="6177">
          <cell r="A6177" t="str">
            <v>642E01407</v>
          </cell>
          <cell r="C6177" t="str">
            <v>EACH</v>
          </cell>
          <cell r="D6177" t="str">
            <v>WORD ON PAVEMENT, 72", TYPE 1A, AS PER PLAN</v>
          </cell>
          <cell r="F6177">
            <v>0</v>
          </cell>
          <cell r="G6177">
            <v>0</v>
          </cell>
        </row>
        <row r="6178">
          <cell r="A6178" t="str">
            <v>642E01410</v>
          </cell>
          <cell r="C6178" t="str">
            <v>EACH</v>
          </cell>
          <cell r="D6178" t="str">
            <v>WORD ON PAVEMENT, 96", TYPE 1</v>
          </cell>
          <cell r="F6178">
            <v>0</v>
          </cell>
          <cell r="G6178">
            <v>0</v>
          </cell>
        </row>
        <row r="6179">
          <cell r="A6179" t="str">
            <v>642E01411</v>
          </cell>
          <cell r="C6179" t="str">
            <v>EACH</v>
          </cell>
          <cell r="D6179" t="str">
            <v>WORD ON PAVEMENT, 96", TYPE 1, AS PER PLAN</v>
          </cell>
          <cell r="F6179">
            <v>0</v>
          </cell>
          <cell r="G6179">
            <v>0</v>
          </cell>
        </row>
        <row r="6180">
          <cell r="A6180" t="str">
            <v>642E01420</v>
          </cell>
          <cell r="C6180" t="str">
            <v>EACH</v>
          </cell>
          <cell r="D6180" t="str">
            <v>WORD ON PAVEMENT, 96", TYPE 1A</v>
          </cell>
          <cell r="F6180">
            <v>0</v>
          </cell>
          <cell r="G6180">
            <v>0</v>
          </cell>
        </row>
        <row r="6181">
          <cell r="A6181" t="str">
            <v>642E01421</v>
          </cell>
          <cell r="C6181" t="str">
            <v>EACH</v>
          </cell>
          <cell r="D6181" t="str">
            <v>WORD ON PAVEMENT, 96", TYPE 1A, AS PER PLAN</v>
          </cell>
          <cell r="F6181">
            <v>0</v>
          </cell>
          <cell r="G6181">
            <v>0</v>
          </cell>
        </row>
        <row r="6182">
          <cell r="A6182" t="str">
            <v>642E01500</v>
          </cell>
          <cell r="C6182" t="str">
            <v>FT</v>
          </cell>
          <cell r="D6182" t="str">
            <v>DOTTED LINE, 4", TYPE 1</v>
          </cell>
          <cell r="F6182">
            <v>0</v>
          </cell>
          <cell r="G6182">
            <v>0</v>
          </cell>
        </row>
        <row r="6183">
          <cell r="A6183" t="str">
            <v>642E01501</v>
          </cell>
          <cell r="C6183" t="str">
            <v>FT</v>
          </cell>
          <cell r="D6183" t="str">
            <v>DOTTED LINE, 4", TYPE 1, AS PER PLAN</v>
          </cell>
          <cell r="F6183">
            <v>0</v>
          </cell>
          <cell r="G6183">
            <v>0</v>
          </cell>
        </row>
        <row r="6184">
          <cell r="A6184" t="str">
            <v>642E01506</v>
          </cell>
          <cell r="C6184" t="str">
            <v>FT</v>
          </cell>
          <cell r="D6184" t="str">
            <v>DOTTED LINE, 4", TYPE 1A</v>
          </cell>
          <cell r="F6184">
            <v>0</v>
          </cell>
          <cell r="G6184">
            <v>0</v>
          </cell>
        </row>
        <row r="6185">
          <cell r="A6185" t="str">
            <v>642E01507</v>
          </cell>
          <cell r="C6185" t="str">
            <v>FT</v>
          </cell>
          <cell r="D6185" t="str">
            <v>DOTTED LINE, 4", TYPE 1A, AS PER PLAN</v>
          </cell>
          <cell r="F6185">
            <v>0</v>
          </cell>
          <cell r="G6185">
            <v>0</v>
          </cell>
        </row>
        <row r="6186">
          <cell r="A6186" t="str">
            <v>642E01510</v>
          </cell>
          <cell r="C6186" t="str">
            <v>FT</v>
          </cell>
          <cell r="D6186" t="str">
            <v>DOTTED LINE, 6", TYPE 1</v>
          </cell>
          <cell r="F6186">
            <v>0</v>
          </cell>
          <cell r="G6186">
            <v>0</v>
          </cell>
        </row>
        <row r="6187">
          <cell r="A6187" t="str">
            <v>642E01516</v>
          </cell>
          <cell r="C6187" t="str">
            <v>FT</v>
          </cell>
          <cell r="D6187" t="str">
            <v>DOTTED LINE, 6", TYPE 1A</v>
          </cell>
          <cell r="F6187">
            <v>0</v>
          </cell>
          <cell r="G6187">
            <v>0</v>
          </cell>
        </row>
        <row r="6188">
          <cell r="A6188" t="str">
            <v>642E01517</v>
          </cell>
          <cell r="C6188" t="str">
            <v>FT</v>
          </cell>
          <cell r="D6188" t="str">
            <v>DOTTED LINE, 6", TYPE 1A, AS PER PLAN</v>
          </cell>
          <cell r="F6188">
            <v>0</v>
          </cell>
          <cell r="G6188">
            <v>0</v>
          </cell>
        </row>
        <row r="6189">
          <cell r="A6189" t="str">
            <v>642E01522</v>
          </cell>
          <cell r="C6189" t="str">
            <v>FT</v>
          </cell>
          <cell r="D6189" t="str">
            <v>DOTTED LINE, 8", TYPE 1</v>
          </cell>
          <cell r="F6189">
            <v>0</v>
          </cell>
          <cell r="G6189">
            <v>0</v>
          </cell>
        </row>
        <row r="6190">
          <cell r="A6190" t="str">
            <v>642E01523</v>
          </cell>
          <cell r="C6190" t="str">
            <v>FT</v>
          </cell>
          <cell r="D6190" t="str">
            <v>DOTTED LINE, 8", TYPE 1, AS PER PLAN</v>
          </cell>
          <cell r="F6190">
            <v>0</v>
          </cell>
          <cell r="G6190">
            <v>0</v>
          </cell>
        </row>
        <row r="6191">
          <cell r="A6191" t="str">
            <v>642E01530</v>
          </cell>
          <cell r="C6191" t="str">
            <v>FT</v>
          </cell>
          <cell r="D6191" t="str">
            <v>DOTTED LINE, 8", TYPE 1A</v>
          </cell>
          <cell r="F6191">
            <v>0</v>
          </cell>
          <cell r="G6191">
            <v>0</v>
          </cell>
        </row>
        <row r="6192">
          <cell r="A6192" t="str">
            <v>642E01531</v>
          </cell>
          <cell r="C6192" t="str">
            <v>FT</v>
          </cell>
          <cell r="D6192" t="str">
            <v>DOTTED LINE, 8", TYPE 1A, AS PER PLAN</v>
          </cell>
          <cell r="F6192">
            <v>0</v>
          </cell>
          <cell r="G6192">
            <v>0</v>
          </cell>
        </row>
        <row r="6193">
          <cell r="A6193" t="str">
            <v>642E01560</v>
          </cell>
          <cell r="C6193" t="str">
            <v>FT</v>
          </cell>
          <cell r="D6193" t="str">
            <v>DOTTED LINE, 12", TYPE 1</v>
          </cell>
          <cell r="F6193">
            <v>0</v>
          </cell>
          <cell r="G6193">
            <v>0</v>
          </cell>
        </row>
        <row r="6194">
          <cell r="A6194" t="str">
            <v>642E01570</v>
          </cell>
          <cell r="C6194" t="str">
            <v>FT</v>
          </cell>
          <cell r="D6194" t="str">
            <v>DOTTED LINE, 12", TYPE 1A</v>
          </cell>
          <cell r="F6194">
            <v>0</v>
          </cell>
          <cell r="G6194">
            <v>0</v>
          </cell>
        </row>
        <row r="6195">
          <cell r="A6195" t="str">
            <v>642E01602</v>
          </cell>
          <cell r="C6195" t="str">
            <v>EACH</v>
          </cell>
          <cell r="D6195" t="str">
            <v>BIKE LANE SYMBOL MARKING, TYPE 1</v>
          </cell>
          <cell r="F6195">
            <v>0</v>
          </cell>
          <cell r="G6195">
            <v>0</v>
          </cell>
        </row>
        <row r="6196">
          <cell r="A6196" t="str">
            <v>642E01610</v>
          </cell>
          <cell r="C6196" t="str">
            <v>EACH</v>
          </cell>
          <cell r="D6196" t="str">
            <v>BIKE LANE SYMBOL MARKING, TYPE 1A</v>
          </cell>
          <cell r="F6196">
            <v>0</v>
          </cell>
          <cell r="G6196">
            <v>0</v>
          </cell>
        </row>
        <row r="6197">
          <cell r="A6197" t="str">
            <v>642E01650</v>
          </cell>
          <cell r="C6197" t="str">
            <v>EACH</v>
          </cell>
          <cell r="D6197" t="str">
            <v>BIKE LANE ARROW, TYPE 1</v>
          </cell>
          <cell r="F6197">
            <v>0</v>
          </cell>
          <cell r="G6197">
            <v>0</v>
          </cell>
        </row>
        <row r="6198">
          <cell r="A6198" t="str">
            <v>642E01702</v>
          </cell>
          <cell r="C6198" t="str">
            <v>EACH</v>
          </cell>
          <cell r="D6198" t="str">
            <v>HANDICAP SYMBOL MARKING, TYPE 1</v>
          </cell>
          <cell r="F6198">
            <v>0</v>
          </cell>
          <cell r="G6198">
            <v>0</v>
          </cell>
        </row>
        <row r="6199">
          <cell r="A6199" t="str">
            <v>642E01703</v>
          </cell>
          <cell r="C6199" t="str">
            <v>EACH</v>
          </cell>
          <cell r="D6199" t="str">
            <v>HANDICAP SYMBOL MARKING, TYPE 1, AS PER PLAN</v>
          </cell>
          <cell r="F6199">
            <v>0</v>
          </cell>
          <cell r="G6199">
            <v>0</v>
          </cell>
        </row>
        <row r="6200">
          <cell r="A6200" t="str">
            <v>642E01710</v>
          </cell>
          <cell r="C6200" t="str">
            <v>EACH</v>
          </cell>
          <cell r="D6200" t="str">
            <v>HANDICAP SYMBOL MARKING, TYPE 1A</v>
          </cell>
          <cell r="F6200">
            <v>0</v>
          </cell>
          <cell r="G6200">
            <v>0</v>
          </cell>
        </row>
        <row r="6201">
          <cell r="A6201" t="str">
            <v>642E19000</v>
          </cell>
          <cell r="C6201" t="str">
            <v>EACH</v>
          </cell>
          <cell r="D6201" t="str">
            <v>SHARED LANE MARKING, TYPE 1</v>
          </cell>
          <cell r="F6201">
            <v>0</v>
          </cell>
          <cell r="G6201">
            <v>0</v>
          </cell>
        </row>
        <row r="6202">
          <cell r="A6202" t="str">
            <v>642E19010</v>
          </cell>
          <cell r="C6202" t="str">
            <v>EACH</v>
          </cell>
          <cell r="D6202" t="str">
            <v>SHARED LANE MARKING, TYPE 1A</v>
          </cell>
          <cell r="F6202">
            <v>0</v>
          </cell>
          <cell r="G6202">
            <v>0</v>
          </cell>
        </row>
        <row r="6203">
          <cell r="A6203" t="str">
            <v>642E20000</v>
          </cell>
          <cell r="C6203" t="str">
            <v>LS</v>
          </cell>
          <cell r="D6203" t="str">
            <v>TWO-WAY RADIO EQUIPMENT</v>
          </cell>
          <cell r="F6203">
            <v>0</v>
          </cell>
          <cell r="G6203">
            <v>0</v>
          </cell>
        </row>
        <row r="6204">
          <cell r="A6204" t="str">
            <v>642E20802</v>
          </cell>
          <cell r="C6204" t="str">
            <v>FT</v>
          </cell>
          <cell r="D6204" t="str">
            <v>YIELD LINE, TYPE 1</v>
          </cell>
          <cell r="F6204">
            <v>0</v>
          </cell>
          <cell r="G6204">
            <v>0</v>
          </cell>
        </row>
        <row r="6205">
          <cell r="A6205" t="str">
            <v>642E20810</v>
          </cell>
          <cell r="C6205" t="str">
            <v>FT</v>
          </cell>
          <cell r="D6205" t="str">
            <v>YIELD LINE, TYPE 1A</v>
          </cell>
          <cell r="F6205">
            <v>0</v>
          </cell>
          <cell r="G6205">
            <v>0</v>
          </cell>
        </row>
        <row r="6206">
          <cell r="A6206" t="str">
            <v>642E30000</v>
          </cell>
          <cell r="B6206">
            <v>0</v>
          </cell>
          <cell r="C6206" t="str">
            <v>EACH</v>
          </cell>
          <cell r="D6206" t="str">
            <v>WORD ON PAVEMENT, 72", TYPE A</v>
          </cell>
          <cell r="F6206">
            <v>0</v>
          </cell>
          <cell r="G6206">
            <v>0</v>
          </cell>
        </row>
        <row r="6207">
          <cell r="A6207" t="str">
            <v>642E30001</v>
          </cell>
          <cell r="B6207">
            <v>0</v>
          </cell>
          <cell r="C6207" t="str">
            <v>EACH</v>
          </cell>
          <cell r="D6207" t="str">
            <v>WORD ON PAVEMENT, 72", TYPE A1</v>
          </cell>
          <cell r="F6207">
            <v>0</v>
          </cell>
          <cell r="G6207">
            <v>0</v>
          </cell>
        </row>
        <row r="6208">
          <cell r="A6208" t="str">
            <v>642E30010</v>
          </cell>
          <cell r="C6208" t="str">
            <v>SF</v>
          </cell>
          <cell r="D6208" t="str">
            <v>REMOVAL OF PAVEMENT MARKING</v>
          </cell>
          <cell r="F6208">
            <v>0</v>
          </cell>
          <cell r="G6208">
            <v>0</v>
          </cell>
        </row>
        <row r="6209">
          <cell r="A6209" t="str">
            <v>642E30020</v>
          </cell>
          <cell r="C6209" t="str">
            <v>EACH</v>
          </cell>
          <cell r="D6209" t="str">
            <v>REMOVAL OF PAVEMENT MARKING</v>
          </cell>
          <cell r="F6209">
            <v>0</v>
          </cell>
          <cell r="G6209">
            <v>0</v>
          </cell>
        </row>
        <row r="6210">
          <cell r="A6210" t="str">
            <v>642E30030</v>
          </cell>
          <cell r="C6210" t="str">
            <v>MILE</v>
          </cell>
          <cell r="D6210" t="str">
            <v>REMOVAL OF PAVEMENT MARKING</v>
          </cell>
          <cell r="F6210">
            <v>0</v>
          </cell>
          <cell r="G6210">
            <v>0</v>
          </cell>
        </row>
        <row r="6211">
          <cell r="A6211" t="str">
            <v>642E30031</v>
          </cell>
          <cell r="C6211" t="str">
            <v>MILE</v>
          </cell>
          <cell r="D6211" t="str">
            <v>REMOVAL OF PAVEMENT MARKING, AS PER PLAN</v>
          </cell>
          <cell r="F6211">
            <v>0</v>
          </cell>
          <cell r="G6211">
            <v>0</v>
          </cell>
        </row>
        <row r="6212">
          <cell r="A6212" t="str">
            <v>642E40000</v>
          </cell>
          <cell r="C6212" t="str">
            <v>EACH</v>
          </cell>
          <cell r="D6212" t="str">
            <v>SPEED MEASUREMENT MARKING</v>
          </cell>
          <cell r="F6212">
            <v>0</v>
          </cell>
          <cell r="G6212">
            <v>0</v>
          </cell>
        </row>
        <row r="6213">
          <cell r="A6213" t="str">
            <v>642E40001</v>
          </cell>
          <cell r="C6213" t="str">
            <v>EACH</v>
          </cell>
          <cell r="D6213" t="str">
            <v>SPEED MEASUREMENT MARKING, AS PER PLAN</v>
          </cell>
          <cell r="F6213">
            <v>0</v>
          </cell>
          <cell r="G6213">
            <v>0</v>
          </cell>
        </row>
        <row r="6214">
          <cell r="A6214" t="str">
            <v>642E50000</v>
          </cell>
          <cell r="C6214" t="str">
            <v>MILE</v>
          </cell>
          <cell r="D6214" t="str">
            <v>PAVEMENT MARKING, MISC.:</v>
          </cell>
          <cell r="F6214">
            <v>1</v>
          </cell>
          <cell r="G6214">
            <v>0</v>
          </cell>
        </row>
        <row r="6215">
          <cell r="A6215" t="str">
            <v>642E50010</v>
          </cell>
          <cell r="C6215" t="str">
            <v>EACH</v>
          </cell>
          <cell r="D6215" t="str">
            <v>PAVEMENT MARKING, MISC.:</v>
          </cell>
          <cell r="F6215">
            <v>1</v>
          </cell>
          <cell r="G6215">
            <v>0</v>
          </cell>
        </row>
        <row r="6216">
          <cell r="A6216" t="str">
            <v>642E50020</v>
          </cell>
          <cell r="C6216" t="str">
            <v>FT</v>
          </cell>
          <cell r="D6216" t="str">
            <v>PAVEMENT MARKING, MISC.:</v>
          </cell>
          <cell r="F6216">
            <v>1</v>
          </cell>
          <cell r="G6216">
            <v>0</v>
          </cell>
        </row>
        <row r="6217">
          <cell r="A6217" t="str">
            <v>642E50030</v>
          </cell>
          <cell r="C6217" t="str">
            <v>SF</v>
          </cell>
          <cell r="D6217" t="str">
            <v>PAVEMENT MARKING, MISC.:</v>
          </cell>
          <cell r="F6217">
            <v>1</v>
          </cell>
          <cell r="G6217">
            <v>0</v>
          </cell>
        </row>
        <row r="6218">
          <cell r="A6218" t="str">
            <v>642E50040</v>
          </cell>
          <cell r="C6218" t="str">
            <v>LS</v>
          </cell>
          <cell r="D6218" t="str">
            <v>PAVEMENT MARKING, MISC.:</v>
          </cell>
          <cell r="F6218">
            <v>1</v>
          </cell>
          <cell r="G6218">
            <v>0</v>
          </cell>
        </row>
        <row r="6219">
          <cell r="A6219" t="str">
            <v>642E60000</v>
          </cell>
          <cell r="C6219" t="str">
            <v>SF</v>
          </cell>
          <cell r="D6219" t="str">
            <v>GREEN COLORED PAVEMENT FOR BIKE LANES,TYPE 1</v>
          </cell>
          <cell r="F6219">
            <v>0</v>
          </cell>
          <cell r="G6219">
            <v>0</v>
          </cell>
        </row>
        <row r="6220">
          <cell r="A6220" t="str">
            <v>642E60010</v>
          </cell>
          <cell r="C6220" t="str">
            <v>SF</v>
          </cell>
          <cell r="D6220" t="str">
            <v>GREEN COLORED PAVEMENT FOR BIKE LANES,TYPE 1A</v>
          </cell>
          <cell r="F6220">
            <v>0</v>
          </cell>
          <cell r="G6220">
            <v>0</v>
          </cell>
        </row>
        <row r="6221">
          <cell r="A6221" t="str">
            <v>643E00100</v>
          </cell>
          <cell r="C6221" t="str">
            <v>MILE</v>
          </cell>
          <cell r="D6221" t="str">
            <v>EDGE LINE, 4"</v>
          </cell>
          <cell r="F6221">
            <v>0</v>
          </cell>
          <cell r="G6221">
            <v>0</v>
          </cell>
        </row>
        <row r="6222">
          <cell r="A6222" t="str">
            <v>643E00101</v>
          </cell>
          <cell r="C6222" t="str">
            <v>MILE</v>
          </cell>
          <cell r="D6222" t="str">
            <v>EDGE LINE, 4", AS PER PLAN</v>
          </cell>
          <cell r="F6222">
            <v>0</v>
          </cell>
          <cell r="G6222">
            <v>0</v>
          </cell>
        </row>
        <row r="6223">
          <cell r="A6223" t="str">
            <v>643E00104</v>
          </cell>
          <cell r="C6223" t="str">
            <v>MILE</v>
          </cell>
          <cell r="D6223" t="str">
            <v>EDGE LINE, 6"</v>
          </cell>
          <cell r="F6223">
            <v>0</v>
          </cell>
          <cell r="G6223">
            <v>0</v>
          </cell>
        </row>
        <row r="6224">
          <cell r="A6224" t="str">
            <v>643E00105</v>
          </cell>
          <cell r="C6224" t="str">
            <v>MILE</v>
          </cell>
          <cell r="D6224" t="str">
            <v>EDGE LINE, 6", AS PER PLAN</v>
          </cell>
          <cell r="F6224">
            <v>0</v>
          </cell>
          <cell r="G6224">
            <v>0</v>
          </cell>
        </row>
        <row r="6225">
          <cell r="A6225" t="str">
            <v>643E00200</v>
          </cell>
          <cell r="C6225" t="str">
            <v>MILE</v>
          </cell>
          <cell r="D6225" t="str">
            <v>LANE LINE, 4"</v>
          </cell>
          <cell r="F6225">
            <v>0</v>
          </cell>
          <cell r="G6225">
            <v>0</v>
          </cell>
        </row>
        <row r="6226">
          <cell r="A6226" t="str">
            <v>643E00201</v>
          </cell>
          <cell r="C6226" t="str">
            <v>MILE</v>
          </cell>
          <cell r="D6226" t="str">
            <v>LANE LINE, 4", AS PER PLAN</v>
          </cell>
          <cell r="F6226">
            <v>0</v>
          </cell>
          <cell r="G6226">
            <v>0</v>
          </cell>
        </row>
        <row r="6227">
          <cell r="A6227" t="str">
            <v>643E00204</v>
          </cell>
          <cell r="C6227" t="str">
            <v>MILE</v>
          </cell>
          <cell r="D6227" t="str">
            <v>LANE LINE, 6"</v>
          </cell>
          <cell r="F6227">
            <v>0</v>
          </cell>
          <cell r="G6227">
            <v>0</v>
          </cell>
        </row>
        <row r="6228">
          <cell r="A6228" t="str">
            <v>643E00205</v>
          </cell>
          <cell r="C6228" t="str">
            <v>MILE</v>
          </cell>
          <cell r="D6228" t="str">
            <v>LANE LINE, 6", AS PER PLAN</v>
          </cell>
          <cell r="F6228">
            <v>0</v>
          </cell>
          <cell r="G6228">
            <v>0</v>
          </cell>
        </row>
        <row r="6229">
          <cell r="A6229" t="str">
            <v>643E00300</v>
          </cell>
          <cell r="C6229" t="str">
            <v>MILE</v>
          </cell>
          <cell r="D6229" t="str">
            <v>CENTER LINE</v>
          </cell>
          <cell r="F6229">
            <v>0</v>
          </cell>
          <cell r="G6229">
            <v>0</v>
          </cell>
        </row>
        <row r="6230">
          <cell r="A6230" t="str">
            <v>643E00301</v>
          </cell>
          <cell r="C6230" t="str">
            <v>MILE</v>
          </cell>
          <cell r="D6230" t="str">
            <v>CENTER LINE, AS PER PLAN</v>
          </cell>
          <cell r="F6230">
            <v>0</v>
          </cell>
          <cell r="G6230">
            <v>0</v>
          </cell>
        </row>
        <row r="6231">
          <cell r="A6231" t="str">
            <v>643E00400</v>
          </cell>
          <cell r="C6231" t="str">
            <v>FT</v>
          </cell>
          <cell r="D6231" t="str">
            <v>CHANNELIZING LINE, 8"</v>
          </cell>
          <cell r="F6231">
            <v>0</v>
          </cell>
          <cell r="G6231">
            <v>0</v>
          </cell>
        </row>
        <row r="6232">
          <cell r="A6232" t="str">
            <v>643E00401</v>
          </cell>
          <cell r="C6232" t="str">
            <v>FT</v>
          </cell>
          <cell r="D6232" t="str">
            <v>CHANNELIZING LINE, 8", AS PER PLAN</v>
          </cell>
          <cell r="F6232">
            <v>0</v>
          </cell>
          <cell r="G6232">
            <v>0</v>
          </cell>
        </row>
        <row r="6233">
          <cell r="A6233" t="str">
            <v>643E00404</v>
          </cell>
          <cell r="C6233" t="str">
            <v>FT</v>
          </cell>
          <cell r="D6233" t="str">
            <v>CHANNELIZING LINE, 12"</v>
          </cell>
          <cell r="F6233">
            <v>0</v>
          </cell>
          <cell r="G6233">
            <v>0</v>
          </cell>
        </row>
        <row r="6234">
          <cell r="A6234" t="str">
            <v>643E00405</v>
          </cell>
          <cell r="C6234" t="str">
            <v>FT</v>
          </cell>
          <cell r="D6234" t="str">
            <v>CHANNELIZING LINE, 12", AS PER PLAN</v>
          </cell>
          <cell r="F6234">
            <v>0</v>
          </cell>
          <cell r="G6234">
            <v>0</v>
          </cell>
        </row>
        <row r="6235">
          <cell r="A6235" t="str">
            <v>643E00500</v>
          </cell>
          <cell r="C6235" t="str">
            <v>FT</v>
          </cell>
          <cell r="D6235" t="str">
            <v>STOP LINE</v>
          </cell>
          <cell r="F6235">
            <v>0</v>
          </cell>
          <cell r="G6235">
            <v>0</v>
          </cell>
        </row>
        <row r="6236">
          <cell r="A6236" t="str">
            <v>643E00501</v>
          </cell>
          <cell r="C6236" t="str">
            <v>FT</v>
          </cell>
          <cell r="D6236" t="str">
            <v>STOP LINE, AS PER PLAN</v>
          </cell>
          <cell r="F6236">
            <v>0</v>
          </cell>
          <cell r="G6236">
            <v>0</v>
          </cell>
        </row>
        <row r="6237">
          <cell r="A6237" t="str">
            <v>643E00600</v>
          </cell>
          <cell r="C6237" t="str">
            <v>FT</v>
          </cell>
          <cell r="D6237" t="str">
            <v>CROSSWALK LINE</v>
          </cell>
          <cell r="F6237">
            <v>0</v>
          </cell>
          <cell r="G6237">
            <v>0</v>
          </cell>
        </row>
        <row r="6238">
          <cell r="A6238" t="str">
            <v>643E00601</v>
          </cell>
          <cell r="C6238" t="str">
            <v>FT</v>
          </cell>
          <cell r="D6238" t="str">
            <v>CROSSWALK LINE, AS PER PLAN</v>
          </cell>
          <cell r="F6238">
            <v>0</v>
          </cell>
          <cell r="G6238">
            <v>0</v>
          </cell>
        </row>
        <row r="6239">
          <cell r="A6239" t="str">
            <v>643E00700</v>
          </cell>
          <cell r="C6239" t="str">
            <v>FT</v>
          </cell>
          <cell r="D6239" t="str">
            <v>TRANSVERSE/DIAGONAL LINE</v>
          </cell>
          <cell r="F6239">
            <v>0</v>
          </cell>
          <cell r="G6239">
            <v>0</v>
          </cell>
        </row>
        <row r="6240">
          <cell r="A6240" t="str">
            <v>643E00701</v>
          </cell>
          <cell r="C6240" t="str">
            <v>FT</v>
          </cell>
          <cell r="D6240" t="str">
            <v>TRANSVERSE/DIAGONAL LINE, AS PER PLAN</v>
          </cell>
          <cell r="F6240">
            <v>0</v>
          </cell>
          <cell r="G6240">
            <v>0</v>
          </cell>
        </row>
        <row r="6241">
          <cell r="A6241" t="str">
            <v>643E00720</v>
          </cell>
          <cell r="C6241" t="str">
            <v>FT</v>
          </cell>
          <cell r="D6241" t="str">
            <v>CHEVRON MARKING</v>
          </cell>
          <cell r="F6241">
            <v>0</v>
          </cell>
          <cell r="G6241">
            <v>0</v>
          </cell>
        </row>
        <row r="6242">
          <cell r="A6242" t="str">
            <v>643E00721</v>
          </cell>
          <cell r="C6242" t="str">
            <v>FT</v>
          </cell>
          <cell r="D6242" t="str">
            <v>CHEVRON MARKING, AS PER PLAN</v>
          </cell>
          <cell r="F6242">
            <v>0</v>
          </cell>
          <cell r="G6242">
            <v>0</v>
          </cell>
        </row>
        <row r="6243">
          <cell r="A6243" t="str">
            <v>643E00800</v>
          </cell>
          <cell r="C6243" t="str">
            <v>FT</v>
          </cell>
          <cell r="D6243" t="str">
            <v>CURB MARKING</v>
          </cell>
          <cell r="F6243">
            <v>0</v>
          </cell>
          <cell r="G6243">
            <v>0</v>
          </cell>
        </row>
        <row r="6244">
          <cell r="A6244" t="str">
            <v>643E00801</v>
          </cell>
          <cell r="C6244" t="str">
            <v>FT</v>
          </cell>
          <cell r="D6244" t="str">
            <v>CURB MARKING, AS PER PLAN</v>
          </cell>
          <cell r="F6244">
            <v>0</v>
          </cell>
          <cell r="G6244">
            <v>0</v>
          </cell>
        </row>
        <row r="6245">
          <cell r="A6245" t="str">
            <v>643E00900</v>
          </cell>
          <cell r="C6245" t="str">
            <v>SF</v>
          </cell>
          <cell r="D6245" t="str">
            <v>ISLAND MARKING</v>
          </cell>
          <cell r="F6245">
            <v>0</v>
          </cell>
          <cell r="G6245">
            <v>0</v>
          </cell>
        </row>
        <row r="6246">
          <cell r="A6246" t="str">
            <v>643E00901</v>
          </cell>
          <cell r="C6246" t="str">
            <v>SF</v>
          </cell>
          <cell r="D6246" t="str">
            <v>ISLAND MARKING, AS PER PLAN</v>
          </cell>
          <cell r="F6246">
            <v>0</v>
          </cell>
          <cell r="G6246">
            <v>0</v>
          </cell>
        </row>
        <row r="6247">
          <cell r="A6247" t="str">
            <v>643E01000</v>
          </cell>
          <cell r="C6247" t="str">
            <v>EACH</v>
          </cell>
          <cell r="D6247" t="str">
            <v>RAILROAD SYMBOL MARKING</v>
          </cell>
          <cell r="F6247">
            <v>0</v>
          </cell>
          <cell r="G6247">
            <v>0</v>
          </cell>
        </row>
        <row r="6248">
          <cell r="A6248" t="str">
            <v>643E01001</v>
          </cell>
          <cell r="C6248" t="str">
            <v>EACH</v>
          </cell>
          <cell r="D6248" t="str">
            <v>RAILROAD SYMBOL MARKING, AS PER PLAN</v>
          </cell>
          <cell r="F6248">
            <v>0</v>
          </cell>
          <cell r="G6248">
            <v>0</v>
          </cell>
        </row>
        <row r="6249">
          <cell r="A6249" t="str">
            <v>643E01100</v>
          </cell>
          <cell r="C6249" t="str">
            <v>EACH</v>
          </cell>
          <cell r="D6249" t="str">
            <v>SCHOOL SYMBOL MARKING, 72"</v>
          </cell>
          <cell r="F6249">
            <v>0</v>
          </cell>
          <cell r="G6249">
            <v>0</v>
          </cell>
        </row>
        <row r="6250">
          <cell r="A6250" t="str">
            <v>643E01101</v>
          </cell>
          <cell r="C6250" t="str">
            <v>EACH</v>
          </cell>
          <cell r="D6250" t="str">
            <v>SCHOOL SYMBOL MARKING, 72", AS PER PLAN</v>
          </cell>
          <cell r="F6250">
            <v>0</v>
          </cell>
          <cell r="G6250">
            <v>0</v>
          </cell>
        </row>
        <row r="6251">
          <cell r="A6251" t="str">
            <v>643E01110</v>
          </cell>
          <cell r="C6251" t="str">
            <v>EACH</v>
          </cell>
          <cell r="D6251" t="str">
            <v>SCHOOL SYMBOL MARKING, 96"</v>
          </cell>
          <cell r="F6251">
            <v>0</v>
          </cell>
          <cell r="G6251">
            <v>0</v>
          </cell>
        </row>
        <row r="6252">
          <cell r="A6252" t="str">
            <v>643E01111</v>
          </cell>
          <cell r="C6252" t="str">
            <v>EACH</v>
          </cell>
          <cell r="D6252" t="str">
            <v>SCHOOL SYMBOL MARKING, 96", AS PER PLAN</v>
          </cell>
          <cell r="F6252">
            <v>0</v>
          </cell>
          <cell r="G6252">
            <v>0</v>
          </cell>
        </row>
        <row r="6253">
          <cell r="A6253" t="str">
            <v>643E01120</v>
          </cell>
          <cell r="C6253" t="str">
            <v>EACH</v>
          </cell>
          <cell r="D6253" t="str">
            <v>SCHOOL SYMBOL MARKING, 120"</v>
          </cell>
          <cell r="F6253">
            <v>0</v>
          </cell>
          <cell r="G6253">
            <v>0</v>
          </cell>
        </row>
        <row r="6254">
          <cell r="A6254" t="str">
            <v>643E01121</v>
          </cell>
          <cell r="C6254" t="str">
            <v>EACH</v>
          </cell>
          <cell r="D6254" t="str">
            <v>SCHOOL SYMBOL MARKING, 120", AS PER PLAN</v>
          </cell>
          <cell r="F6254">
            <v>0</v>
          </cell>
          <cell r="G6254">
            <v>0</v>
          </cell>
        </row>
        <row r="6255">
          <cell r="A6255" t="str">
            <v>643E01200</v>
          </cell>
          <cell r="C6255" t="str">
            <v>FT</v>
          </cell>
          <cell r="D6255" t="str">
            <v>PARKING LOT STALL MARKING</v>
          </cell>
          <cell r="F6255">
            <v>0</v>
          </cell>
          <cell r="G6255">
            <v>0</v>
          </cell>
        </row>
        <row r="6256">
          <cell r="A6256" t="str">
            <v>643E01201</v>
          </cell>
          <cell r="C6256" t="str">
            <v>FT</v>
          </cell>
          <cell r="D6256" t="str">
            <v>PARKING LOT STALL MARKING, AS PER PLAN</v>
          </cell>
          <cell r="F6256">
            <v>0</v>
          </cell>
          <cell r="G6256">
            <v>0</v>
          </cell>
        </row>
        <row r="6257">
          <cell r="A6257" t="str">
            <v>643E01300</v>
          </cell>
          <cell r="C6257" t="str">
            <v>EACH</v>
          </cell>
          <cell r="D6257" t="str">
            <v>LANE ARROW</v>
          </cell>
          <cell r="F6257">
            <v>0</v>
          </cell>
          <cell r="G6257">
            <v>0</v>
          </cell>
        </row>
        <row r="6258">
          <cell r="A6258" t="str">
            <v>643E01301</v>
          </cell>
          <cell r="C6258" t="str">
            <v>EACH</v>
          </cell>
          <cell r="D6258" t="str">
            <v>LANE ARROW, AS PER PLAN</v>
          </cell>
          <cell r="F6258">
            <v>0</v>
          </cell>
          <cell r="G6258">
            <v>0</v>
          </cell>
        </row>
        <row r="6259">
          <cell r="A6259" t="str">
            <v>643E01310</v>
          </cell>
          <cell r="C6259" t="str">
            <v>EACH</v>
          </cell>
          <cell r="D6259" t="str">
            <v>WRONG WAY ARROW</v>
          </cell>
          <cell r="F6259">
            <v>0</v>
          </cell>
          <cell r="G6259">
            <v>0</v>
          </cell>
        </row>
        <row r="6260">
          <cell r="A6260" t="str">
            <v>643E01400</v>
          </cell>
          <cell r="C6260" t="str">
            <v>EACH</v>
          </cell>
          <cell r="D6260" t="str">
            <v>WORD ON PAVEMENT, 72"</v>
          </cell>
          <cell r="F6260">
            <v>0</v>
          </cell>
          <cell r="G6260">
            <v>0</v>
          </cell>
        </row>
        <row r="6261">
          <cell r="A6261" t="str">
            <v>643E01401</v>
          </cell>
          <cell r="C6261" t="str">
            <v>EACH</v>
          </cell>
          <cell r="D6261" t="str">
            <v>WORD ON PAVEMENT, 72", AS PER PLAN</v>
          </cell>
          <cell r="F6261">
            <v>0</v>
          </cell>
          <cell r="G6261">
            <v>0</v>
          </cell>
        </row>
        <row r="6262">
          <cell r="A6262" t="str">
            <v>643E01410</v>
          </cell>
          <cell r="C6262" t="str">
            <v>EACH</v>
          </cell>
          <cell r="D6262" t="str">
            <v>WORD ON PAVEMENT, 96"</v>
          </cell>
          <cell r="F6262">
            <v>0</v>
          </cell>
          <cell r="G6262">
            <v>0</v>
          </cell>
        </row>
        <row r="6263">
          <cell r="A6263" t="str">
            <v>643E01411</v>
          </cell>
          <cell r="C6263" t="str">
            <v>EACH</v>
          </cell>
          <cell r="D6263" t="str">
            <v>WORD ON PAVEMENT, 96", AS PER PLAN</v>
          </cell>
          <cell r="F6263">
            <v>0</v>
          </cell>
          <cell r="G6263">
            <v>0</v>
          </cell>
        </row>
        <row r="6264">
          <cell r="A6264" t="str">
            <v>643E01500</v>
          </cell>
          <cell r="C6264" t="str">
            <v>FT</v>
          </cell>
          <cell r="D6264" t="str">
            <v>DOTTED LINE, 4"</v>
          </cell>
          <cell r="F6264">
            <v>0</v>
          </cell>
          <cell r="G6264">
            <v>0</v>
          </cell>
        </row>
        <row r="6265">
          <cell r="A6265" t="str">
            <v>643E01501</v>
          </cell>
          <cell r="C6265" t="str">
            <v>FT</v>
          </cell>
          <cell r="D6265" t="str">
            <v>DOTTED LINE, 4", AS PER PLAN</v>
          </cell>
          <cell r="F6265">
            <v>0</v>
          </cell>
          <cell r="G6265">
            <v>0</v>
          </cell>
        </row>
        <row r="6266">
          <cell r="A6266" t="str">
            <v>643E01510</v>
          </cell>
          <cell r="C6266" t="str">
            <v>FT</v>
          </cell>
          <cell r="D6266" t="str">
            <v>DOTTED LINE, 6"</v>
          </cell>
          <cell r="F6266">
            <v>0</v>
          </cell>
          <cell r="G6266">
            <v>0</v>
          </cell>
        </row>
        <row r="6267">
          <cell r="A6267" t="str">
            <v>643E01511</v>
          </cell>
          <cell r="B6267">
            <v>0</v>
          </cell>
          <cell r="C6267" t="str">
            <v>FT</v>
          </cell>
          <cell r="D6267" t="str">
            <v>DOTTED LINE, 6", AS PER PLAN</v>
          </cell>
          <cell r="F6267">
            <v>0</v>
          </cell>
          <cell r="G6267">
            <v>0</v>
          </cell>
        </row>
        <row r="6268">
          <cell r="A6268" t="str">
            <v>643E01550</v>
          </cell>
          <cell r="B6268">
            <v>0</v>
          </cell>
          <cell r="C6268" t="str">
            <v>FT</v>
          </cell>
          <cell r="D6268" t="str">
            <v>DOTTED LINE, 12"</v>
          </cell>
          <cell r="F6268">
            <v>0</v>
          </cell>
          <cell r="G6268">
            <v>0</v>
          </cell>
        </row>
        <row r="6269">
          <cell r="A6269" t="str">
            <v>643E01551</v>
          </cell>
          <cell r="C6269" t="str">
            <v>FT</v>
          </cell>
          <cell r="D6269" t="str">
            <v>DOTTED LINE, 12", AS PER PLAN</v>
          </cell>
          <cell r="F6269">
            <v>0</v>
          </cell>
          <cell r="G6269">
            <v>0</v>
          </cell>
        </row>
        <row r="6270">
          <cell r="A6270" t="str">
            <v>643E01600</v>
          </cell>
          <cell r="C6270" t="str">
            <v>EACH</v>
          </cell>
          <cell r="D6270" t="str">
            <v>HANDICAP SYMBOL MARKING</v>
          </cell>
          <cell r="F6270">
            <v>0</v>
          </cell>
          <cell r="G6270">
            <v>0</v>
          </cell>
        </row>
        <row r="6271">
          <cell r="A6271" t="str">
            <v>643E01601</v>
          </cell>
          <cell r="C6271" t="str">
            <v>EACH</v>
          </cell>
          <cell r="D6271" t="str">
            <v>HANDICAP SYMBOL MARKING, AS PER PLAN</v>
          </cell>
          <cell r="F6271">
            <v>0</v>
          </cell>
          <cell r="G6271">
            <v>0</v>
          </cell>
        </row>
        <row r="6272">
          <cell r="A6272" t="str">
            <v>643E01602</v>
          </cell>
          <cell r="C6272" t="str">
            <v>EACH</v>
          </cell>
          <cell r="D6272" t="str">
            <v>BIKE LANE SYMBOL MARKING</v>
          </cell>
          <cell r="F6272">
            <v>0</v>
          </cell>
          <cell r="G6272">
            <v>0</v>
          </cell>
        </row>
        <row r="6273">
          <cell r="A6273" t="str">
            <v>643E19000</v>
          </cell>
          <cell r="C6273" t="str">
            <v>EACH</v>
          </cell>
          <cell r="D6273" t="str">
            <v>SHARED LANE MARKING</v>
          </cell>
          <cell r="F6273">
            <v>0</v>
          </cell>
          <cell r="G6273">
            <v>0</v>
          </cell>
        </row>
        <row r="6274">
          <cell r="A6274" t="str">
            <v>643E20000</v>
          </cell>
          <cell r="C6274" t="str">
            <v>LS</v>
          </cell>
          <cell r="D6274" t="str">
            <v>TWO-WAY RADIO EQUIPMENT</v>
          </cell>
          <cell r="F6274">
            <v>0</v>
          </cell>
          <cell r="G6274">
            <v>0</v>
          </cell>
        </row>
        <row r="6275">
          <cell r="A6275" t="str">
            <v>643E20802</v>
          </cell>
          <cell r="C6275" t="str">
            <v>FT</v>
          </cell>
          <cell r="D6275" t="str">
            <v>YIELD LINE</v>
          </cell>
          <cell r="F6275">
            <v>0</v>
          </cell>
          <cell r="G6275">
            <v>0</v>
          </cell>
        </row>
        <row r="6276">
          <cell r="A6276" t="str">
            <v>643E30000</v>
          </cell>
          <cell r="C6276" t="str">
            <v>FT</v>
          </cell>
          <cell r="D6276" t="str">
            <v>REMOVAL OF PAVEMENT MARKING</v>
          </cell>
          <cell r="F6276">
            <v>0</v>
          </cell>
          <cell r="G6276">
            <v>0</v>
          </cell>
        </row>
        <row r="6277">
          <cell r="A6277" t="str">
            <v>643E30010</v>
          </cell>
          <cell r="C6277" t="str">
            <v>SF</v>
          </cell>
          <cell r="D6277" t="str">
            <v>REMOVAL OF PAVEMENT MARKING</v>
          </cell>
          <cell r="F6277">
            <v>0</v>
          </cell>
          <cell r="G6277">
            <v>0</v>
          </cell>
        </row>
        <row r="6278">
          <cell r="A6278" t="str">
            <v>643E30020</v>
          </cell>
          <cell r="C6278" t="str">
            <v>EACH</v>
          </cell>
          <cell r="D6278" t="str">
            <v>REMOVAL OF PAVEMENT MARKING</v>
          </cell>
          <cell r="F6278">
            <v>0</v>
          </cell>
          <cell r="G6278">
            <v>0</v>
          </cell>
        </row>
        <row r="6279">
          <cell r="A6279" t="str">
            <v>643E30030</v>
          </cell>
          <cell r="C6279" t="str">
            <v>MILE</v>
          </cell>
          <cell r="D6279" t="str">
            <v>REMOVAL OF PAVEMENT MARKING</v>
          </cell>
          <cell r="F6279">
            <v>0</v>
          </cell>
          <cell r="G6279">
            <v>0</v>
          </cell>
        </row>
        <row r="6280">
          <cell r="A6280" t="str">
            <v>643E40000</v>
          </cell>
          <cell r="C6280" t="str">
            <v>EACH</v>
          </cell>
          <cell r="D6280" t="str">
            <v>SPEED MEASUREMENT MARKING</v>
          </cell>
          <cell r="F6280">
            <v>0</v>
          </cell>
          <cell r="G6280">
            <v>0</v>
          </cell>
        </row>
        <row r="6281">
          <cell r="A6281" t="str">
            <v>643E40001</v>
          </cell>
          <cell r="C6281" t="str">
            <v>EACH</v>
          </cell>
          <cell r="D6281" t="str">
            <v>SPEED MEASUREMENT MARKING, AS PER PLAN</v>
          </cell>
          <cell r="F6281">
            <v>0</v>
          </cell>
          <cell r="G6281">
            <v>0</v>
          </cell>
        </row>
        <row r="6282">
          <cell r="A6282" t="str">
            <v>643E50000</v>
          </cell>
          <cell r="C6282" t="str">
            <v>MILE</v>
          </cell>
          <cell r="D6282" t="str">
            <v>PAVEMENT MARKING, MISC.:</v>
          </cell>
          <cell r="F6282">
            <v>1</v>
          </cell>
          <cell r="G6282">
            <v>0</v>
          </cell>
        </row>
        <row r="6283">
          <cell r="A6283" t="str">
            <v>643E50100</v>
          </cell>
          <cell r="C6283" t="str">
            <v>EACH</v>
          </cell>
          <cell r="D6283" t="str">
            <v>PAVEMENT MARKING, MISC.:</v>
          </cell>
          <cell r="F6283">
            <v>1</v>
          </cell>
          <cell r="G6283">
            <v>0</v>
          </cell>
        </row>
        <row r="6284">
          <cell r="A6284" t="str">
            <v>643E50200</v>
          </cell>
          <cell r="C6284" t="str">
            <v>FT</v>
          </cell>
          <cell r="D6284" t="str">
            <v>PAVEMENT MARKING, MISC.:</v>
          </cell>
          <cell r="F6284">
            <v>1</v>
          </cell>
          <cell r="G6284">
            <v>0</v>
          </cell>
        </row>
        <row r="6285">
          <cell r="A6285" t="str">
            <v>643E60000</v>
          </cell>
          <cell r="C6285" t="str">
            <v>SF</v>
          </cell>
          <cell r="D6285" t="str">
            <v>GREEN COLORED PAVEMENT FOR BIKE LANES</v>
          </cell>
          <cell r="F6285">
            <v>0</v>
          </cell>
          <cell r="G6285">
            <v>0</v>
          </cell>
        </row>
        <row r="6286">
          <cell r="A6286" t="str">
            <v>644E00100</v>
          </cell>
          <cell r="C6286" t="str">
            <v>MILE</v>
          </cell>
          <cell r="D6286" t="str">
            <v>EDGE LINE, 4"</v>
          </cell>
          <cell r="F6286">
            <v>0</v>
          </cell>
          <cell r="G6286">
            <v>0</v>
          </cell>
        </row>
        <row r="6287">
          <cell r="A6287" t="str">
            <v>644E00101</v>
          </cell>
          <cell r="C6287" t="str">
            <v>MILE</v>
          </cell>
          <cell r="D6287" t="str">
            <v>EDGE LINE, 4", AS PER PLAN</v>
          </cell>
          <cell r="F6287">
            <v>0</v>
          </cell>
          <cell r="G6287">
            <v>0</v>
          </cell>
        </row>
        <row r="6288">
          <cell r="A6288" t="str">
            <v>644E00104</v>
          </cell>
          <cell r="C6288" t="str">
            <v>MILE</v>
          </cell>
          <cell r="D6288" t="str">
            <v>EDGE LINE, 6"</v>
          </cell>
          <cell r="F6288">
            <v>0</v>
          </cell>
          <cell r="G6288">
            <v>0</v>
          </cell>
        </row>
        <row r="6289">
          <cell r="A6289" t="str">
            <v>644E00105</v>
          </cell>
          <cell r="C6289" t="str">
            <v>MILE</v>
          </cell>
          <cell r="D6289" t="str">
            <v>EDGE LINE, 6", AS PER PLAN</v>
          </cell>
          <cell r="F6289">
            <v>0</v>
          </cell>
          <cell r="G6289">
            <v>0</v>
          </cell>
        </row>
        <row r="6290">
          <cell r="A6290" t="str">
            <v>644E00200</v>
          </cell>
          <cell r="C6290" t="str">
            <v>MILE</v>
          </cell>
          <cell r="D6290" t="str">
            <v>LANE LINE, 4"</v>
          </cell>
          <cell r="F6290">
            <v>0</v>
          </cell>
          <cell r="G6290">
            <v>0</v>
          </cell>
        </row>
        <row r="6291">
          <cell r="A6291" t="str">
            <v>644E00201</v>
          </cell>
          <cell r="C6291" t="str">
            <v>MILE</v>
          </cell>
          <cell r="D6291" t="str">
            <v>LANE LINE, 4", AS PER PLAN</v>
          </cell>
          <cell r="F6291">
            <v>0</v>
          </cell>
          <cell r="G6291">
            <v>0</v>
          </cell>
        </row>
        <row r="6292">
          <cell r="A6292" t="str">
            <v>644E00204</v>
          </cell>
          <cell r="C6292" t="str">
            <v>MILE</v>
          </cell>
          <cell r="D6292" t="str">
            <v>LANE LINE, 6"</v>
          </cell>
          <cell r="F6292">
            <v>0</v>
          </cell>
          <cell r="G6292">
            <v>0</v>
          </cell>
        </row>
        <row r="6293">
          <cell r="A6293" t="str">
            <v>644E00300</v>
          </cell>
          <cell r="C6293" t="str">
            <v>MILE</v>
          </cell>
          <cell r="D6293" t="str">
            <v>CENTER LINE</v>
          </cell>
          <cell r="F6293">
            <v>0</v>
          </cell>
          <cell r="G6293">
            <v>0</v>
          </cell>
        </row>
        <row r="6294">
          <cell r="A6294" t="str">
            <v>644E00301</v>
          </cell>
          <cell r="C6294" t="str">
            <v>MILE</v>
          </cell>
          <cell r="D6294" t="str">
            <v>CENTER LINE, AS PER PLAN</v>
          </cell>
          <cell r="F6294">
            <v>0</v>
          </cell>
          <cell r="G6294">
            <v>0</v>
          </cell>
        </row>
        <row r="6295">
          <cell r="A6295" t="str">
            <v>644E00400</v>
          </cell>
          <cell r="C6295" t="str">
            <v>FT</v>
          </cell>
          <cell r="D6295" t="str">
            <v>CHANNELIZING LINE, 8"</v>
          </cell>
          <cell r="F6295">
            <v>0</v>
          </cell>
          <cell r="G6295">
            <v>0</v>
          </cell>
        </row>
        <row r="6296">
          <cell r="A6296" t="str">
            <v>644E00401</v>
          </cell>
          <cell r="C6296" t="str">
            <v>FT</v>
          </cell>
          <cell r="D6296" t="str">
            <v>CHANNELIZING LINE, 8", AS PER PLAN</v>
          </cell>
          <cell r="F6296">
            <v>0</v>
          </cell>
          <cell r="G6296">
            <v>0</v>
          </cell>
        </row>
        <row r="6297">
          <cell r="A6297" t="str">
            <v>644E00404</v>
          </cell>
          <cell r="C6297" t="str">
            <v>FT</v>
          </cell>
          <cell r="D6297" t="str">
            <v>CHANNELIZING LINE, 12"</v>
          </cell>
          <cell r="F6297">
            <v>0</v>
          </cell>
          <cell r="G6297">
            <v>0</v>
          </cell>
        </row>
        <row r="6298">
          <cell r="A6298" t="str">
            <v>644E00405</v>
          </cell>
          <cell r="C6298" t="str">
            <v>FT</v>
          </cell>
          <cell r="D6298" t="str">
            <v>CHANNELIZING LINE, 12", AS PER PLAN</v>
          </cell>
          <cell r="F6298">
            <v>0</v>
          </cell>
          <cell r="G6298">
            <v>0</v>
          </cell>
        </row>
        <row r="6299">
          <cell r="A6299" t="str">
            <v>644E00500</v>
          </cell>
          <cell r="C6299" t="str">
            <v>FT</v>
          </cell>
          <cell r="D6299" t="str">
            <v>STOP LINE</v>
          </cell>
          <cell r="F6299">
            <v>0</v>
          </cell>
          <cell r="G6299">
            <v>0</v>
          </cell>
        </row>
        <row r="6300">
          <cell r="A6300" t="str">
            <v>644E00501</v>
          </cell>
          <cell r="C6300" t="str">
            <v>FT</v>
          </cell>
          <cell r="D6300" t="str">
            <v>STOP LINE, AS PER PLAN</v>
          </cell>
          <cell r="F6300">
            <v>0</v>
          </cell>
          <cell r="G6300">
            <v>0</v>
          </cell>
        </row>
        <row r="6301">
          <cell r="A6301" t="str">
            <v>644E00600</v>
          </cell>
          <cell r="C6301" t="str">
            <v>FT</v>
          </cell>
          <cell r="D6301" t="str">
            <v>CROSSWALK LINE</v>
          </cell>
          <cell r="F6301">
            <v>0</v>
          </cell>
          <cell r="G6301">
            <v>0</v>
          </cell>
        </row>
        <row r="6302">
          <cell r="A6302" t="str">
            <v>644E00601</v>
          </cell>
          <cell r="C6302" t="str">
            <v>FT</v>
          </cell>
          <cell r="D6302" t="str">
            <v>CROSSWALK LINE, AS PER PLAN</v>
          </cell>
          <cell r="F6302">
            <v>0</v>
          </cell>
          <cell r="G6302">
            <v>0</v>
          </cell>
        </row>
        <row r="6303">
          <cell r="A6303" t="str">
            <v>644E00700</v>
          </cell>
          <cell r="C6303" t="str">
            <v>FT</v>
          </cell>
          <cell r="D6303" t="str">
            <v>TRANSVERSE/DIAGONAL LINE</v>
          </cell>
          <cell r="F6303">
            <v>0</v>
          </cell>
          <cell r="G6303">
            <v>0</v>
          </cell>
        </row>
        <row r="6304">
          <cell r="A6304" t="str">
            <v>644E00701</v>
          </cell>
          <cell r="C6304" t="str">
            <v>FT</v>
          </cell>
          <cell r="D6304" t="str">
            <v>TRANSVERSE/DIAGONAL LINE, AS PER PLAN</v>
          </cell>
          <cell r="F6304">
            <v>0</v>
          </cell>
          <cell r="G6304">
            <v>0</v>
          </cell>
        </row>
        <row r="6305">
          <cell r="A6305" t="str">
            <v>644E00720</v>
          </cell>
          <cell r="C6305" t="str">
            <v>FT</v>
          </cell>
          <cell r="D6305" t="str">
            <v>CHEVRON MARKING</v>
          </cell>
          <cell r="F6305">
            <v>0</v>
          </cell>
          <cell r="G6305">
            <v>0</v>
          </cell>
        </row>
        <row r="6306">
          <cell r="A6306" t="str">
            <v>644E00721</v>
          </cell>
          <cell r="C6306" t="str">
            <v>FT</v>
          </cell>
          <cell r="D6306" t="str">
            <v>CHEVRON MARKING, AS PER PLAN</v>
          </cell>
          <cell r="F6306">
            <v>0</v>
          </cell>
          <cell r="G6306">
            <v>0</v>
          </cell>
        </row>
        <row r="6307">
          <cell r="A6307" t="str">
            <v>644E00800</v>
          </cell>
          <cell r="C6307" t="str">
            <v>FT</v>
          </cell>
          <cell r="D6307" t="str">
            <v>CURB MARKING</v>
          </cell>
          <cell r="F6307">
            <v>0</v>
          </cell>
          <cell r="G6307">
            <v>0</v>
          </cell>
        </row>
        <row r="6308">
          <cell r="A6308" t="str">
            <v>644E00900</v>
          </cell>
          <cell r="C6308" t="str">
            <v>SF</v>
          </cell>
          <cell r="D6308" t="str">
            <v>ISLAND MARKING</v>
          </cell>
          <cell r="F6308">
            <v>0</v>
          </cell>
          <cell r="G6308">
            <v>0</v>
          </cell>
        </row>
        <row r="6309">
          <cell r="A6309" t="str">
            <v>644E00901</v>
          </cell>
          <cell r="C6309" t="str">
            <v>SF</v>
          </cell>
          <cell r="D6309" t="str">
            <v>ISLAND MARKING, AS PER PLAN</v>
          </cell>
          <cell r="F6309">
            <v>0</v>
          </cell>
          <cell r="G6309">
            <v>0</v>
          </cell>
        </row>
        <row r="6310">
          <cell r="A6310" t="str">
            <v>644E01000</v>
          </cell>
          <cell r="C6310" t="str">
            <v>EACH</v>
          </cell>
          <cell r="D6310" t="str">
            <v>RAILROAD SYMBOL MARKING</v>
          </cell>
          <cell r="F6310">
            <v>0</v>
          </cell>
          <cell r="G6310">
            <v>0</v>
          </cell>
        </row>
        <row r="6311">
          <cell r="A6311" t="str">
            <v>644E01001</v>
          </cell>
          <cell r="C6311" t="str">
            <v>EACH</v>
          </cell>
          <cell r="D6311" t="str">
            <v>RAILROAD SYMBOL MARKING, AS PER PLAN</v>
          </cell>
          <cell r="F6311">
            <v>0</v>
          </cell>
          <cell r="G6311">
            <v>0</v>
          </cell>
        </row>
        <row r="6312">
          <cell r="A6312" t="str">
            <v>644E01100</v>
          </cell>
          <cell r="C6312" t="str">
            <v>EACH</v>
          </cell>
          <cell r="D6312" t="str">
            <v>SCHOOL SYMBOL MARKING, 72"</v>
          </cell>
          <cell r="F6312">
            <v>0</v>
          </cell>
          <cell r="G6312">
            <v>0</v>
          </cell>
        </row>
        <row r="6313">
          <cell r="A6313" t="str">
            <v>644E01110</v>
          </cell>
          <cell r="C6313" t="str">
            <v>EACH</v>
          </cell>
          <cell r="D6313" t="str">
            <v>SCHOOL SYMBOL MARKING, 96"</v>
          </cell>
          <cell r="F6313">
            <v>0</v>
          </cell>
          <cell r="G6313">
            <v>0</v>
          </cell>
        </row>
        <row r="6314">
          <cell r="A6314" t="str">
            <v>644E01111</v>
          </cell>
          <cell r="C6314" t="str">
            <v>EACH</v>
          </cell>
          <cell r="D6314" t="str">
            <v>SCHOOL SYMBOL MARKING, 96", AS PER PLAN</v>
          </cell>
          <cell r="F6314">
            <v>0</v>
          </cell>
          <cell r="G6314">
            <v>0</v>
          </cell>
        </row>
        <row r="6315">
          <cell r="A6315" t="str">
            <v>644E01120</v>
          </cell>
          <cell r="C6315" t="str">
            <v>EACH</v>
          </cell>
          <cell r="D6315" t="str">
            <v>SCHOOL SYMBOL MARKING, 120"</v>
          </cell>
          <cell r="F6315">
            <v>0</v>
          </cell>
          <cell r="G6315">
            <v>0</v>
          </cell>
        </row>
        <row r="6316">
          <cell r="A6316" t="str">
            <v>644E01121</v>
          </cell>
          <cell r="C6316" t="str">
            <v>EACH</v>
          </cell>
          <cell r="D6316" t="str">
            <v>SCHOOL SYMBOL MARKING, 120", AS PER PLAN</v>
          </cell>
          <cell r="F6316">
            <v>0</v>
          </cell>
          <cell r="G6316">
            <v>0</v>
          </cell>
        </row>
        <row r="6317">
          <cell r="A6317" t="str">
            <v>644E01200</v>
          </cell>
          <cell r="C6317" t="str">
            <v>FT</v>
          </cell>
          <cell r="D6317" t="str">
            <v>PARKING LOT STALL MARKING</v>
          </cell>
          <cell r="F6317">
            <v>0</v>
          </cell>
          <cell r="G6317">
            <v>0</v>
          </cell>
        </row>
        <row r="6318">
          <cell r="A6318" t="str">
            <v>644E01201</v>
          </cell>
          <cell r="C6318" t="str">
            <v>FT</v>
          </cell>
          <cell r="D6318" t="str">
            <v>PARKING LOT STALL MARKING, AS PER PLAN</v>
          </cell>
          <cell r="F6318">
            <v>0</v>
          </cell>
          <cell r="G6318">
            <v>0</v>
          </cell>
        </row>
        <row r="6319">
          <cell r="A6319" t="str">
            <v>644E01300</v>
          </cell>
          <cell r="C6319" t="str">
            <v>EACH</v>
          </cell>
          <cell r="D6319" t="str">
            <v>LANE ARROW</v>
          </cell>
          <cell r="F6319">
            <v>0</v>
          </cell>
          <cell r="G6319">
            <v>0</v>
          </cell>
        </row>
        <row r="6320">
          <cell r="A6320" t="str">
            <v>644E01301</v>
          </cell>
          <cell r="C6320" t="str">
            <v>EACH</v>
          </cell>
          <cell r="D6320" t="str">
            <v>LANE ARROW, AS PER PLAN</v>
          </cell>
          <cell r="F6320">
            <v>0</v>
          </cell>
          <cell r="G6320">
            <v>0</v>
          </cell>
        </row>
        <row r="6321">
          <cell r="A6321" t="str">
            <v>644E01350</v>
          </cell>
          <cell r="C6321" t="str">
            <v>EACH</v>
          </cell>
          <cell r="D6321" t="str">
            <v>LANE REDUCTION ARROW</v>
          </cell>
          <cell r="F6321">
            <v>0</v>
          </cell>
          <cell r="G6321">
            <v>0</v>
          </cell>
        </row>
        <row r="6322">
          <cell r="A6322" t="str">
            <v>644E01360</v>
          </cell>
          <cell r="C6322" t="str">
            <v>EACH</v>
          </cell>
          <cell r="D6322" t="str">
            <v>WRONG WAY ARROW</v>
          </cell>
          <cell r="F6322">
            <v>0</v>
          </cell>
          <cell r="G6322">
            <v>0</v>
          </cell>
        </row>
        <row r="6323">
          <cell r="A6323" t="str">
            <v>644E01382</v>
          </cell>
          <cell r="C6323" t="str">
            <v>EACH</v>
          </cell>
          <cell r="D6323" t="str">
            <v>WORD ON PAVEMENT, 48"</v>
          </cell>
          <cell r="F6323">
            <v>0</v>
          </cell>
          <cell r="G6323">
            <v>0</v>
          </cell>
        </row>
        <row r="6324">
          <cell r="A6324" t="str">
            <v>644E01383</v>
          </cell>
          <cell r="C6324" t="str">
            <v>EACH</v>
          </cell>
          <cell r="D6324" t="str">
            <v>WORD ON PAVEMENT, 48", AS PER PLAN</v>
          </cell>
          <cell r="F6324">
            <v>0</v>
          </cell>
          <cell r="G6324">
            <v>0</v>
          </cell>
        </row>
        <row r="6325">
          <cell r="A6325" t="str">
            <v>644E01400</v>
          </cell>
          <cell r="B6325">
            <v>0</v>
          </cell>
          <cell r="C6325" t="str">
            <v>EACH</v>
          </cell>
          <cell r="D6325" t="str">
            <v>WORD ON PAVEMENT, 72"</v>
          </cell>
          <cell r="F6325">
            <v>0</v>
          </cell>
          <cell r="G6325">
            <v>0</v>
          </cell>
        </row>
        <row r="6326">
          <cell r="A6326" t="str">
            <v>644E01401</v>
          </cell>
          <cell r="B6326">
            <v>0</v>
          </cell>
          <cell r="C6326" t="str">
            <v>EACH</v>
          </cell>
          <cell r="D6326" t="str">
            <v>WORD ON PAVEMENT, 72", AS PER PLAN</v>
          </cell>
          <cell r="F6326">
            <v>0</v>
          </cell>
          <cell r="G6326">
            <v>0</v>
          </cell>
        </row>
        <row r="6327">
          <cell r="A6327" t="str">
            <v>644E01410</v>
          </cell>
          <cell r="C6327" t="str">
            <v>EACH</v>
          </cell>
          <cell r="D6327" t="str">
            <v>WORD ON PAVEMENT, 96"</v>
          </cell>
          <cell r="F6327">
            <v>0</v>
          </cell>
          <cell r="G6327">
            <v>0</v>
          </cell>
        </row>
        <row r="6328">
          <cell r="A6328" t="str">
            <v>644E01411</v>
          </cell>
          <cell r="C6328" t="str">
            <v>EACH</v>
          </cell>
          <cell r="D6328" t="str">
            <v>WORD ON PAVEMENT, 96", AS PER PLAN</v>
          </cell>
          <cell r="F6328">
            <v>0</v>
          </cell>
          <cell r="G6328">
            <v>0</v>
          </cell>
        </row>
        <row r="6329">
          <cell r="A6329" t="str">
            <v>644E01500</v>
          </cell>
          <cell r="C6329" t="str">
            <v>FT</v>
          </cell>
          <cell r="D6329" t="str">
            <v>DOTTED LINE, 4"</v>
          </cell>
          <cell r="F6329">
            <v>0</v>
          </cell>
          <cell r="G6329">
            <v>0</v>
          </cell>
        </row>
        <row r="6330">
          <cell r="A6330" t="str">
            <v>644E01501</v>
          </cell>
          <cell r="C6330" t="str">
            <v>FT</v>
          </cell>
          <cell r="D6330" t="str">
            <v>DOTTED LINE, 4", AS PER PLAN</v>
          </cell>
          <cell r="F6330">
            <v>0</v>
          </cell>
          <cell r="G6330">
            <v>0</v>
          </cell>
        </row>
        <row r="6331">
          <cell r="A6331" t="str">
            <v>644E01510</v>
          </cell>
          <cell r="C6331" t="str">
            <v>FT</v>
          </cell>
          <cell r="D6331" t="str">
            <v>DOTTED LINE, 6"</v>
          </cell>
          <cell r="F6331">
            <v>0</v>
          </cell>
          <cell r="G6331">
            <v>0</v>
          </cell>
        </row>
        <row r="6332">
          <cell r="A6332" t="str">
            <v>644E01511</v>
          </cell>
          <cell r="C6332" t="str">
            <v>FT</v>
          </cell>
          <cell r="D6332" t="str">
            <v>DOTTED LINE, 6", AS PER PLAN</v>
          </cell>
          <cell r="F6332">
            <v>0</v>
          </cell>
          <cell r="G6332">
            <v>0</v>
          </cell>
        </row>
        <row r="6333">
          <cell r="A6333" t="str">
            <v>644E01514</v>
          </cell>
          <cell r="C6333" t="str">
            <v>FT</v>
          </cell>
          <cell r="D6333" t="str">
            <v>DOTTED LINE, 8"</v>
          </cell>
          <cell r="F6333">
            <v>0</v>
          </cell>
          <cell r="G6333">
            <v>0</v>
          </cell>
        </row>
        <row r="6334">
          <cell r="A6334" t="str">
            <v>644E01520</v>
          </cell>
          <cell r="C6334" t="str">
            <v>FT</v>
          </cell>
          <cell r="D6334" t="str">
            <v>DOTTED LINE, 12"</v>
          </cell>
          <cell r="F6334">
            <v>0</v>
          </cell>
          <cell r="G6334">
            <v>0</v>
          </cell>
        </row>
        <row r="6335">
          <cell r="A6335" t="str">
            <v>644E01600</v>
          </cell>
          <cell r="C6335" t="str">
            <v>EACH</v>
          </cell>
          <cell r="D6335" t="str">
            <v>HANDICAP SYMBOL MARKING</v>
          </cell>
          <cell r="F6335">
            <v>0</v>
          </cell>
          <cell r="G6335">
            <v>0</v>
          </cell>
        </row>
        <row r="6336">
          <cell r="A6336" t="str">
            <v>644E01601</v>
          </cell>
          <cell r="C6336" t="str">
            <v>EACH</v>
          </cell>
          <cell r="D6336" t="str">
            <v>HANDICAP SYMBOL MARKING, AS PER PLAN</v>
          </cell>
          <cell r="F6336">
            <v>0</v>
          </cell>
          <cell r="G6336">
            <v>0</v>
          </cell>
        </row>
        <row r="6337">
          <cell r="A6337" t="str">
            <v>644E01620</v>
          </cell>
          <cell r="C6337" t="str">
            <v>EACH</v>
          </cell>
          <cell r="D6337" t="str">
            <v>BIKE CROSSING SYMBOL</v>
          </cell>
          <cell r="F6337">
            <v>0</v>
          </cell>
          <cell r="G6337">
            <v>0</v>
          </cell>
        </row>
        <row r="6338">
          <cell r="A6338" t="str">
            <v>644E01621</v>
          </cell>
          <cell r="C6338" t="str">
            <v>EACH</v>
          </cell>
          <cell r="D6338" t="str">
            <v>BIKE CROSSING SYMBOL, AS PER PLAN</v>
          </cell>
          <cell r="F6338">
            <v>0</v>
          </cell>
          <cell r="G6338">
            <v>0</v>
          </cell>
        </row>
        <row r="6339">
          <cell r="A6339" t="str">
            <v>644E01630</v>
          </cell>
          <cell r="C6339" t="str">
            <v>EACH</v>
          </cell>
          <cell r="D6339" t="str">
            <v>BIKE LANE SYMBOL MARKING</v>
          </cell>
          <cell r="F6339">
            <v>0</v>
          </cell>
          <cell r="G6339">
            <v>0</v>
          </cell>
        </row>
        <row r="6340">
          <cell r="A6340" t="str">
            <v>644E01800</v>
          </cell>
          <cell r="C6340" t="str">
            <v>EACH</v>
          </cell>
          <cell r="D6340" t="str">
            <v>PREFERENTIAL LANE MARKING</v>
          </cell>
          <cell r="F6340">
            <v>0</v>
          </cell>
          <cell r="G6340">
            <v>0</v>
          </cell>
        </row>
        <row r="6341">
          <cell r="A6341" t="str">
            <v>644E19000</v>
          </cell>
          <cell r="C6341" t="str">
            <v>EACH</v>
          </cell>
          <cell r="D6341" t="str">
            <v>SHARED LANE MARKING</v>
          </cell>
          <cell r="F6341">
            <v>0</v>
          </cell>
          <cell r="G6341">
            <v>0</v>
          </cell>
        </row>
        <row r="6342">
          <cell r="A6342" t="str">
            <v>644E20000</v>
          </cell>
          <cell r="C6342" t="str">
            <v>LS</v>
          </cell>
          <cell r="D6342" t="str">
            <v>TWO-WAY RADIO EQUIPMENT</v>
          </cell>
          <cell r="F6342">
            <v>0</v>
          </cell>
          <cell r="G6342">
            <v>0</v>
          </cell>
        </row>
        <row r="6343">
          <cell r="A6343" t="str">
            <v>644E20001</v>
          </cell>
          <cell r="C6343" t="str">
            <v>LS</v>
          </cell>
          <cell r="D6343" t="str">
            <v>TWO WAY RADIO EQUIPMENT, AS PER PLAN</v>
          </cell>
          <cell r="F6343">
            <v>0</v>
          </cell>
          <cell r="G6343">
            <v>0</v>
          </cell>
        </row>
        <row r="6344">
          <cell r="A6344" t="str">
            <v>644E20800</v>
          </cell>
          <cell r="C6344" t="str">
            <v>FT</v>
          </cell>
          <cell r="D6344" t="str">
            <v>YIELD LINE</v>
          </cell>
          <cell r="F6344">
            <v>0</v>
          </cell>
          <cell r="G6344">
            <v>0</v>
          </cell>
        </row>
        <row r="6345">
          <cell r="A6345" t="str">
            <v>644E20801</v>
          </cell>
          <cell r="C6345" t="str">
            <v>FT</v>
          </cell>
          <cell r="D6345" t="str">
            <v>YIELD LINE, AS PER PLAN</v>
          </cell>
          <cell r="F6345">
            <v>0</v>
          </cell>
          <cell r="G6345">
            <v>0</v>
          </cell>
        </row>
        <row r="6346">
          <cell r="A6346" t="str">
            <v>644E30000</v>
          </cell>
          <cell r="C6346" t="str">
            <v>FT</v>
          </cell>
          <cell r="D6346" t="str">
            <v>REMOVAL OF PAVEMENT MARKING</v>
          </cell>
          <cell r="F6346">
            <v>0</v>
          </cell>
          <cell r="G6346">
            <v>0</v>
          </cell>
        </row>
        <row r="6347">
          <cell r="A6347" t="str">
            <v>644E30010</v>
          </cell>
          <cell r="C6347" t="str">
            <v>SF</v>
          </cell>
          <cell r="D6347" t="str">
            <v>REMOVAL OF PAVEMENT MARKING</v>
          </cell>
          <cell r="F6347">
            <v>0</v>
          </cell>
          <cell r="G6347">
            <v>0</v>
          </cell>
        </row>
        <row r="6348">
          <cell r="A6348" t="str">
            <v>644E30020</v>
          </cell>
          <cell r="C6348" t="str">
            <v>EACH</v>
          </cell>
          <cell r="D6348" t="str">
            <v>REMOVAL OF PAVEMENT MARKING</v>
          </cell>
          <cell r="F6348">
            <v>0</v>
          </cell>
          <cell r="G6348">
            <v>0</v>
          </cell>
        </row>
        <row r="6349">
          <cell r="A6349" t="str">
            <v>644E30030</v>
          </cell>
          <cell r="C6349" t="str">
            <v>MILE</v>
          </cell>
          <cell r="D6349" t="str">
            <v>REMOVAL OF PAVEMENT MARKING</v>
          </cell>
          <cell r="F6349">
            <v>0</v>
          </cell>
          <cell r="G6349">
            <v>0</v>
          </cell>
        </row>
        <row r="6350">
          <cell r="A6350" t="str">
            <v>644E40000</v>
          </cell>
          <cell r="C6350" t="str">
            <v>EACH</v>
          </cell>
          <cell r="D6350" t="str">
            <v>SPEED MEASUREMENT MARKING</v>
          </cell>
          <cell r="F6350">
            <v>0</v>
          </cell>
          <cell r="G6350">
            <v>0</v>
          </cell>
        </row>
        <row r="6351">
          <cell r="A6351" t="str">
            <v>644E40001</v>
          </cell>
          <cell r="C6351" t="str">
            <v>EACH</v>
          </cell>
          <cell r="D6351" t="str">
            <v>SPEED MEASUREMENT MARKING, AS PER PLAN</v>
          </cell>
          <cell r="F6351">
            <v>0</v>
          </cell>
          <cell r="G6351">
            <v>0</v>
          </cell>
        </row>
        <row r="6352">
          <cell r="A6352" t="str">
            <v>644E50100</v>
          </cell>
          <cell r="C6352" t="str">
            <v>EACH</v>
          </cell>
          <cell r="D6352" t="str">
            <v>PAVEMENT MARKING, MISC.:</v>
          </cell>
          <cell r="F6352">
            <v>1</v>
          </cell>
          <cell r="G6352">
            <v>0</v>
          </cell>
        </row>
        <row r="6353">
          <cell r="A6353" t="str">
            <v>644E50200</v>
          </cell>
          <cell r="C6353" t="str">
            <v>SF</v>
          </cell>
          <cell r="D6353" t="str">
            <v>PAVEMENT MARKING, MISC.:</v>
          </cell>
          <cell r="F6353">
            <v>1</v>
          </cell>
          <cell r="G6353">
            <v>0</v>
          </cell>
        </row>
        <row r="6354">
          <cell r="A6354" t="str">
            <v>644E50300</v>
          </cell>
          <cell r="C6354" t="str">
            <v>FT</v>
          </cell>
          <cell r="D6354" t="str">
            <v>PAVEMENT MARKING, MISC.:</v>
          </cell>
          <cell r="F6354">
            <v>1</v>
          </cell>
          <cell r="G6354">
            <v>0</v>
          </cell>
        </row>
        <row r="6355">
          <cell r="A6355" t="str">
            <v>644E50400</v>
          </cell>
          <cell r="C6355" t="str">
            <v>MILE</v>
          </cell>
          <cell r="D6355" t="str">
            <v>PAVEMENT MARKING, MISC.:</v>
          </cell>
          <cell r="F6355">
            <v>1</v>
          </cell>
          <cell r="G6355">
            <v>0</v>
          </cell>
        </row>
        <row r="6356">
          <cell r="A6356" t="str">
            <v>644E60000</v>
          </cell>
          <cell r="C6356" t="str">
            <v>SF</v>
          </cell>
          <cell r="D6356" t="str">
            <v>GREEN COLORED PAVEMENT FOR BIKE LANES</v>
          </cell>
          <cell r="F6356">
            <v>0</v>
          </cell>
          <cell r="G6356">
            <v>0</v>
          </cell>
        </row>
        <row r="6357">
          <cell r="A6357" t="str">
            <v>645E00100</v>
          </cell>
          <cell r="C6357" t="str">
            <v>MILE</v>
          </cell>
          <cell r="D6357" t="str">
            <v>EDGE LINE, 4", TYPE A1</v>
          </cell>
          <cell r="F6357">
            <v>0</v>
          </cell>
          <cell r="G6357">
            <v>0</v>
          </cell>
        </row>
        <row r="6358">
          <cell r="A6358" t="str">
            <v>645E00102</v>
          </cell>
          <cell r="C6358" t="str">
            <v>MILE</v>
          </cell>
          <cell r="D6358" t="str">
            <v>EDGE LINE, 4", TYPE A2</v>
          </cell>
          <cell r="F6358">
            <v>0</v>
          </cell>
          <cell r="G6358">
            <v>0</v>
          </cell>
        </row>
        <row r="6359">
          <cell r="A6359" t="str">
            <v>645E00104</v>
          </cell>
          <cell r="C6359" t="str">
            <v>MILE</v>
          </cell>
          <cell r="D6359" t="str">
            <v>EDGE LINE, TYPE B</v>
          </cell>
          <cell r="F6359">
            <v>0</v>
          </cell>
          <cell r="G6359">
            <v>0</v>
          </cell>
        </row>
        <row r="6360">
          <cell r="A6360" t="str">
            <v>645E00106</v>
          </cell>
          <cell r="B6360">
            <v>0</v>
          </cell>
          <cell r="C6360" t="str">
            <v>FT</v>
          </cell>
          <cell r="D6360" t="str">
            <v>TRANSVERSE/DIAGONAL LINE, TYPE B125</v>
          </cell>
          <cell r="F6360">
            <v>0</v>
          </cell>
          <cell r="G6360">
            <v>0</v>
          </cell>
        </row>
        <row r="6361">
          <cell r="A6361" t="str">
            <v>645E00110</v>
          </cell>
          <cell r="B6361">
            <v>0</v>
          </cell>
          <cell r="C6361" t="str">
            <v>FT</v>
          </cell>
          <cell r="D6361" t="str">
            <v>CHEVRON MARKING, TYPE A90</v>
          </cell>
          <cell r="F6361">
            <v>0</v>
          </cell>
          <cell r="G6361">
            <v>0</v>
          </cell>
        </row>
        <row r="6362">
          <cell r="A6362" t="str">
            <v>645E00111</v>
          </cell>
          <cell r="C6362" t="str">
            <v>MILE</v>
          </cell>
          <cell r="D6362" t="str">
            <v>EDGE LINE, 4", TYPE A3, AS PER PLAN</v>
          </cell>
          <cell r="F6362">
            <v>0</v>
          </cell>
          <cell r="G6362">
            <v>0</v>
          </cell>
        </row>
        <row r="6363">
          <cell r="A6363" t="str">
            <v>645E00112</v>
          </cell>
          <cell r="C6363" t="str">
            <v>MILE</v>
          </cell>
          <cell r="D6363" t="str">
            <v>EDGE LINE, 6", TYPE A1</v>
          </cell>
          <cell r="F6363">
            <v>0</v>
          </cell>
          <cell r="G6363">
            <v>0</v>
          </cell>
        </row>
        <row r="6364">
          <cell r="A6364" t="str">
            <v>645E00114</v>
          </cell>
          <cell r="C6364" t="str">
            <v>MILE</v>
          </cell>
          <cell r="D6364" t="str">
            <v>EDGE LINE, 6", TYPE A2</v>
          </cell>
          <cell r="F6364">
            <v>0</v>
          </cell>
          <cell r="G6364">
            <v>0</v>
          </cell>
        </row>
        <row r="6365">
          <cell r="A6365" t="str">
            <v>645E00116</v>
          </cell>
          <cell r="C6365" t="str">
            <v>MILE</v>
          </cell>
          <cell r="D6365" t="str">
            <v>EDGE LINE, 6", TYPE A3</v>
          </cell>
          <cell r="F6365">
            <v>0</v>
          </cell>
          <cell r="G6365">
            <v>0</v>
          </cell>
        </row>
        <row r="6366">
          <cell r="A6366" t="str">
            <v>645E00117</v>
          </cell>
          <cell r="C6366" t="str">
            <v>MILE</v>
          </cell>
          <cell r="D6366" t="str">
            <v>EDGE LINE, 6", TYPE A3, AS PER PLAN</v>
          </cell>
          <cell r="F6366">
            <v>0</v>
          </cell>
          <cell r="G6366">
            <v>0</v>
          </cell>
        </row>
        <row r="6367">
          <cell r="A6367" t="str">
            <v>645E00200</v>
          </cell>
          <cell r="C6367" t="str">
            <v>MILE</v>
          </cell>
          <cell r="D6367" t="str">
            <v>LANE LINE, 4", TYPE A1</v>
          </cell>
          <cell r="F6367">
            <v>0</v>
          </cell>
          <cell r="G6367">
            <v>0</v>
          </cell>
        </row>
        <row r="6368">
          <cell r="A6368" t="str">
            <v>645E00202</v>
          </cell>
          <cell r="C6368" t="str">
            <v>MILE</v>
          </cell>
          <cell r="D6368" t="str">
            <v>LANE LINE, 4", TYPE A2</v>
          </cell>
          <cell r="F6368">
            <v>0</v>
          </cell>
          <cell r="G6368">
            <v>0</v>
          </cell>
        </row>
        <row r="6369">
          <cell r="A6369" t="str">
            <v>645E00204</v>
          </cell>
          <cell r="C6369" t="str">
            <v>MILE</v>
          </cell>
          <cell r="D6369" t="str">
            <v>LANE LINE, TYPE B</v>
          </cell>
          <cell r="F6369">
            <v>0</v>
          </cell>
          <cell r="G6369">
            <v>0</v>
          </cell>
        </row>
        <row r="6370">
          <cell r="A6370" t="str">
            <v>645E00206</v>
          </cell>
          <cell r="C6370" t="str">
            <v>MILE</v>
          </cell>
          <cell r="D6370" t="str">
            <v>LANE LINE, TYPE C</v>
          </cell>
          <cell r="F6370">
            <v>0</v>
          </cell>
          <cell r="G6370">
            <v>0</v>
          </cell>
        </row>
        <row r="6371">
          <cell r="A6371" t="str">
            <v>645E00210</v>
          </cell>
          <cell r="C6371" t="str">
            <v>MILE</v>
          </cell>
          <cell r="D6371" t="str">
            <v>LANE LINE, 4", TYPE A3</v>
          </cell>
          <cell r="F6371">
            <v>0</v>
          </cell>
          <cell r="G6371">
            <v>0</v>
          </cell>
        </row>
        <row r="6372">
          <cell r="A6372" t="str">
            <v>645E00211</v>
          </cell>
          <cell r="C6372" t="str">
            <v>MILE</v>
          </cell>
          <cell r="D6372" t="str">
            <v>LANE LINE, 4", TYPE A3, AS PER PLAN</v>
          </cell>
          <cell r="F6372">
            <v>0</v>
          </cell>
          <cell r="G6372">
            <v>0</v>
          </cell>
        </row>
        <row r="6373">
          <cell r="A6373" t="str">
            <v>645E00212</v>
          </cell>
          <cell r="C6373" t="str">
            <v>MILE</v>
          </cell>
          <cell r="D6373" t="str">
            <v>LANE LINE, 6", TYPE A1</v>
          </cell>
          <cell r="F6373">
            <v>0</v>
          </cell>
          <cell r="G6373">
            <v>0</v>
          </cell>
        </row>
        <row r="6374">
          <cell r="A6374" t="str">
            <v>645E00214</v>
          </cell>
          <cell r="C6374" t="str">
            <v>MILE</v>
          </cell>
          <cell r="D6374" t="str">
            <v>LANE LINE, 6", TYPE A2</v>
          </cell>
          <cell r="F6374">
            <v>0</v>
          </cell>
          <cell r="G6374">
            <v>0</v>
          </cell>
        </row>
        <row r="6375">
          <cell r="A6375" t="str">
            <v>645E00216</v>
          </cell>
          <cell r="C6375" t="str">
            <v>MILE</v>
          </cell>
          <cell r="D6375" t="str">
            <v>LANE LINE, 6", TYPE A3</v>
          </cell>
          <cell r="F6375">
            <v>0</v>
          </cell>
          <cell r="G6375">
            <v>0</v>
          </cell>
        </row>
        <row r="6376">
          <cell r="A6376" t="str">
            <v>645E00300</v>
          </cell>
          <cell r="C6376" t="str">
            <v>MILE</v>
          </cell>
          <cell r="D6376" t="str">
            <v>CENTER LINE, TYPE A1</v>
          </cell>
          <cell r="F6376">
            <v>0</v>
          </cell>
          <cell r="G6376">
            <v>0</v>
          </cell>
        </row>
        <row r="6377">
          <cell r="A6377" t="str">
            <v>645E00302</v>
          </cell>
          <cell r="C6377" t="str">
            <v>MILE</v>
          </cell>
          <cell r="D6377" t="str">
            <v>CENTER LINE, TYPE A2</v>
          </cell>
          <cell r="F6377">
            <v>0</v>
          </cell>
          <cell r="G6377">
            <v>0</v>
          </cell>
        </row>
        <row r="6378">
          <cell r="A6378" t="str">
            <v>645E00304</v>
          </cell>
          <cell r="C6378" t="str">
            <v>MILE</v>
          </cell>
          <cell r="D6378" t="str">
            <v>CENTER LINE, TYPE B</v>
          </cell>
          <cell r="F6378">
            <v>0</v>
          </cell>
          <cell r="G6378">
            <v>0</v>
          </cell>
        </row>
        <row r="6379">
          <cell r="A6379" t="str">
            <v>645E00306</v>
          </cell>
          <cell r="C6379" t="str">
            <v>MILE</v>
          </cell>
          <cell r="D6379" t="str">
            <v>CENTER LINE, TYPE C</v>
          </cell>
          <cell r="F6379">
            <v>0</v>
          </cell>
          <cell r="G6379">
            <v>0</v>
          </cell>
        </row>
        <row r="6380">
          <cell r="A6380" t="str">
            <v>645E00310</v>
          </cell>
          <cell r="C6380" t="str">
            <v>MILE</v>
          </cell>
          <cell r="D6380" t="str">
            <v>CENTER LINE, TYPE A3</v>
          </cell>
          <cell r="F6380">
            <v>0</v>
          </cell>
          <cell r="G6380">
            <v>0</v>
          </cell>
        </row>
        <row r="6381">
          <cell r="A6381" t="str">
            <v>645E00311</v>
          </cell>
          <cell r="C6381" t="str">
            <v>MILE</v>
          </cell>
          <cell r="D6381" t="str">
            <v>CENTER LINE, TYPE A3, AS PER PLAN</v>
          </cell>
          <cell r="F6381">
            <v>0</v>
          </cell>
          <cell r="G6381">
            <v>0</v>
          </cell>
        </row>
        <row r="6382">
          <cell r="A6382" t="str">
            <v>645E00400</v>
          </cell>
          <cell r="C6382" t="str">
            <v>FT</v>
          </cell>
          <cell r="D6382" t="str">
            <v>CHANNELIZING LINE, 8", TYPE A1</v>
          </cell>
          <cell r="F6382">
            <v>0</v>
          </cell>
          <cell r="G6382">
            <v>0</v>
          </cell>
        </row>
        <row r="6383">
          <cell r="A6383" t="str">
            <v>645E00402</v>
          </cell>
          <cell r="C6383" t="str">
            <v>FT</v>
          </cell>
          <cell r="D6383" t="str">
            <v>CHANNELIZING LINE, 8", TYPE A2</v>
          </cell>
          <cell r="F6383">
            <v>0</v>
          </cell>
          <cell r="G6383">
            <v>0</v>
          </cell>
        </row>
        <row r="6384">
          <cell r="A6384" t="str">
            <v>645E00404</v>
          </cell>
          <cell r="C6384" t="str">
            <v>FT</v>
          </cell>
          <cell r="D6384" t="str">
            <v>CHANNELIZING LINE, TYPE B</v>
          </cell>
          <cell r="F6384">
            <v>0</v>
          </cell>
          <cell r="G6384">
            <v>0</v>
          </cell>
        </row>
        <row r="6385">
          <cell r="A6385" t="str">
            <v>645E00406</v>
          </cell>
          <cell r="C6385" t="str">
            <v>FT</v>
          </cell>
          <cell r="D6385" t="str">
            <v>CHANNELIZING LINE, TYPE C</v>
          </cell>
          <cell r="F6385">
            <v>0</v>
          </cell>
          <cell r="G6385">
            <v>0</v>
          </cell>
        </row>
        <row r="6386">
          <cell r="A6386" t="str">
            <v>645E00410</v>
          </cell>
          <cell r="C6386" t="str">
            <v>FT</v>
          </cell>
          <cell r="D6386" t="str">
            <v>CHANNELIZING LINE, 8", TYPE A3</v>
          </cell>
          <cell r="F6386">
            <v>0</v>
          </cell>
          <cell r="G6386">
            <v>0</v>
          </cell>
        </row>
        <row r="6387">
          <cell r="A6387" t="str">
            <v>645E00411</v>
          </cell>
          <cell r="C6387" t="str">
            <v>FT</v>
          </cell>
          <cell r="D6387" t="str">
            <v>CHANNELIZING LINE, 8", TYPE A3, AS PER PLAN</v>
          </cell>
          <cell r="F6387">
            <v>0</v>
          </cell>
          <cell r="G6387">
            <v>0</v>
          </cell>
        </row>
        <row r="6388">
          <cell r="A6388" t="str">
            <v>645E00412</v>
          </cell>
          <cell r="C6388" t="str">
            <v>FT</v>
          </cell>
          <cell r="D6388" t="str">
            <v>CHANNELIZING LINE, 12", TYPE A1</v>
          </cell>
          <cell r="F6388">
            <v>0</v>
          </cell>
          <cell r="G6388">
            <v>0</v>
          </cell>
        </row>
        <row r="6389">
          <cell r="A6389" t="str">
            <v>645E00414</v>
          </cell>
          <cell r="C6389" t="str">
            <v>FT</v>
          </cell>
          <cell r="D6389" t="str">
            <v>CHANNELIZING LINE, 12", TYPE A2</v>
          </cell>
          <cell r="F6389">
            <v>0</v>
          </cell>
          <cell r="G6389">
            <v>0</v>
          </cell>
        </row>
        <row r="6390">
          <cell r="A6390" t="str">
            <v>645E00416</v>
          </cell>
          <cell r="C6390" t="str">
            <v>FT</v>
          </cell>
          <cell r="D6390" t="str">
            <v>CHANNELIZING LINE, 12", TYPE A3</v>
          </cell>
          <cell r="F6390">
            <v>0</v>
          </cell>
          <cell r="G6390">
            <v>0</v>
          </cell>
        </row>
        <row r="6391">
          <cell r="A6391" t="str">
            <v>645E00500</v>
          </cell>
          <cell r="C6391" t="str">
            <v>FT</v>
          </cell>
          <cell r="D6391" t="str">
            <v>STOP LINE, TYPE A1</v>
          </cell>
          <cell r="F6391">
            <v>0</v>
          </cell>
          <cell r="G6391">
            <v>0</v>
          </cell>
        </row>
        <row r="6392">
          <cell r="A6392" t="str">
            <v>645E00502</v>
          </cell>
          <cell r="C6392" t="str">
            <v>FT</v>
          </cell>
          <cell r="D6392" t="str">
            <v>STOP LINE, TYPE A2</v>
          </cell>
          <cell r="F6392">
            <v>0</v>
          </cell>
          <cell r="G6392">
            <v>0</v>
          </cell>
        </row>
        <row r="6393">
          <cell r="A6393" t="str">
            <v>645E00503</v>
          </cell>
          <cell r="C6393" t="str">
            <v>FT</v>
          </cell>
          <cell r="D6393" t="str">
            <v>STOP LINE, TYPE A2, AS PER PLAN</v>
          </cell>
          <cell r="F6393">
            <v>0</v>
          </cell>
          <cell r="G6393">
            <v>0</v>
          </cell>
        </row>
        <row r="6394">
          <cell r="A6394" t="str">
            <v>645E00504</v>
          </cell>
          <cell r="C6394" t="str">
            <v>FT</v>
          </cell>
          <cell r="D6394" t="str">
            <v>STOP LINE, TYPE B</v>
          </cell>
          <cell r="F6394">
            <v>0</v>
          </cell>
          <cell r="G6394">
            <v>0</v>
          </cell>
        </row>
        <row r="6395">
          <cell r="A6395" t="str">
            <v>645E00506</v>
          </cell>
          <cell r="B6395">
            <v>0</v>
          </cell>
          <cell r="C6395" t="str">
            <v>EACH</v>
          </cell>
          <cell r="D6395" t="str">
            <v>WORD ON PAVEMENT, 72", TYPE B90</v>
          </cell>
          <cell r="F6395">
            <v>0</v>
          </cell>
          <cell r="G6395">
            <v>0</v>
          </cell>
        </row>
        <row r="6396">
          <cell r="A6396" t="str">
            <v>645E00510</v>
          </cell>
          <cell r="B6396">
            <v>0</v>
          </cell>
          <cell r="C6396" t="str">
            <v>EACH</v>
          </cell>
          <cell r="D6396" t="str">
            <v>WORD ON PAVEMENT, 72", TYPE B125</v>
          </cell>
          <cell r="F6396">
            <v>0</v>
          </cell>
          <cell r="G6396">
            <v>0</v>
          </cell>
        </row>
        <row r="6397">
          <cell r="A6397" t="str">
            <v>645E00511</v>
          </cell>
          <cell r="C6397" t="str">
            <v>FT</v>
          </cell>
          <cell r="D6397" t="str">
            <v>STOP LINE, TYPE A3, AS PER PLAN</v>
          </cell>
          <cell r="F6397">
            <v>0</v>
          </cell>
          <cell r="G6397">
            <v>0</v>
          </cell>
        </row>
        <row r="6398">
          <cell r="A6398" t="str">
            <v>645E00600</v>
          </cell>
          <cell r="C6398" t="str">
            <v>FT</v>
          </cell>
          <cell r="D6398" t="str">
            <v>CROSSWALK LINE, TYPE A1</v>
          </cell>
          <cell r="F6398">
            <v>0</v>
          </cell>
          <cell r="G6398">
            <v>0</v>
          </cell>
        </row>
        <row r="6399">
          <cell r="A6399" t="str">
            <v>645E00602</v>
          </cell>
          <cell r="C6399" t="str">
            <v>FT</v>
          </cell>
          <cell r="D6399" t="str">
            <v>CROSSWALK LINE, TYPE A2</v>
          </cell>
          <cell r="F6399">
            <v>0</v>
          </cell>
          <cell r="G6399">
            <v>0</v>
          </cell>
        </row>
        <row r="6400">
          <cell r="A6400" t="str">
            <v>645E00603</v>
          </cell>
          <cell r="C6400" t="str">
            <v>FT</v>
          </cell>
          <cell r="D6400" t="str">
            <v>CROSSWALK LINE, TYPE A2, AS PER PLAN</v>
          </cell>
          <cell r="F6400">
            <v>0</v>
          </cell>
          <cell r="G6400">
            <v>0</v>
          </cell>
        </row>
        <row r="6401">
          <cell r="A6401" t="str">
            <v>645E00604</v>
          </cell>
          <cell r="C6401" t="str">
            <v>FT</v>
          </cell>
          <cell r="D6401" t="str">
            <v>CROSSWALK LINE, TYPE B</v>
          </cell>
          <cell r="F6401">
            <v>0</v>
          </cell>
          <cell r="G6401">
            <v>0</v>
          </cell>
        </row>
        <row r="6402">
          <cell r="A6402" t="str">
            <v>645E00606</v>
          </cell>
          <cell r="C6402" t="str">
            <v>FT</v>
          </cell>
          <cell r="D6402" t="str">
            <v>CROSSWALK LINE, TYPE C</v>
          </cell>
          <cell r="F6402">
            <v>0</v>
          </cell>
          <cell r="G6402">
            <v>0</v>
          </cell>
        </row>
        <row r="6403">
          <cell r="A6403" t="str">
            <v>645E00610</v>
          </cell>
          <cell r="C6403" t="str">
            <v>FT</v>
          </cell>
          <cell r="D6403" t="str">
            <v>CROSSWALK LINE, TYPE A3</v>
          </cell>
          <cell r="F6403">
            <v>0</v>
          </cell>
          <cell r="G6403">
            <v>0</v>
          </cell>
        </row>
        <row r="6404">
          <cell r="A6404" t="str">
            <v>645E00611</v>
          </cell>
          <cell r="C6404" t="str">
            <v>FT</v>
          </cell>
          <cell r="D6404" t="str">
            <v>CROSSWALK LINE, TYPE A3, AS PER PLAN</v>
          </cell>
          <cell r="F6404">
            <v>0</v>
          </cell>
          <cell r="G6404">
            <v>0</v>
          </cell>
        </row>
        <row r="6405">
          <cell r="A6405" t="str">
            <v>645E00700</v>
          </cell>
          <cell r="C6405" t="str">
            <v>FT</v>
          </cell>
          <cell r="D6405" t="str">
            <v>TRANSVERSE/DIAGONAL LINE, TYPE A1</v>
          </cell>
          <cell r="F6405">
            <v>0</v>
          </cell>
          <cell r="G6405">
            <v>0</v>
          </cell>
        </row>
        <row r="6406">
          <cell r="A6406" t="str">
            <v>645E00701</v>
          </cell>
          <cell r="C6406" t="str">
            <v>FT</v>
          </cell>
          <cell r="D6406" t="str">
            <v>TRANSVERSE/DIAGONAL LINE, TYPE A1, AS PER PLAN</v>
          </cell>
          <cell r="F6406">
            <v>0</v>
          </cell>
          <cell r="G6406">
            <v>0</v>
          </cell>
        </row>
        <row r="6407">
          <cell r="A6407" t="str">
            <v>645E00702</v>
          </cell>
          <cell r="C6407" t="str">
            <v>FT</v>
          </cell>
          <cell r="D6407" t="str">
            <v>TRANSVERSE/DIAGONAL LINE, TYPE A2</v>
          </cell>
          <cell r="F6407">
            <v>0</v>
          </cell>
          <cell r="G6407">
            <v>0</v>
          </cell>
        </row>
        <row r="6408">
          <cell r="A6408" t="str">
            <v>645E00704</v>
          </cell>
          <cell r="C6408" t="str">
            <v>FT</v>
          </cell>
          <cell r="D6408" t="str">
            <v>TRANSVERSE/DIAGONAL LINE, TYPE B</v>
          </cell>
          <cell r="F6408">
            <v>0</v>
          </cell>
          <cell r="G6408">
            <v>0</v>
          </cell>
        </row>
        <row r="6409">
          <cell r="A6409" t="str">
            <v>645E00706</v>
          </cell>
          <cell r="C6409" t="str">
            <v>FT</v>
          </cell>
          <cell r="D6409" t="str">
            <v>TRANSVERSE/DIAGONAL LINE, TYPE C</v>
          </cell>
          <cell r="F6409">
            <v>0</v>
          </cell>
          <cell r="G6409">
            <v>0</v>
          </cell>
        </row>
        <row r="6410">
          <cell r="A6410" t="str">
            <v>645E00710</v>
          </cell>
          <cell r="C6410" t="str">
            <v>FT</v>
          </cell>
          <cell r="D6410" t="str">
            <v>TRANSVERSE/DIAGONAL LINE, TYPE A3</v>
          </cell>
          <cell r="F6410">
            <v>0</v>
          </cell>
          <cell r="G6410">
            <v>0</v>
          </cell>
        </row>
        <row r="6411">
          <cell r="A6411" t="str">
            <v>645E00711</v>
          </cell>
          <cell r="C6411" t="str">
            <v>FT</v>
          </cell>
          <cell r="D6411" t="str">
            <v>TRANSVERSE/DIAGONAL LINE, TYPE A3, AS PER PLAN</v>
          </cell>
          <cell r="F6411">
            <v>0</v>
          </cell>
          <cell r="G6411">
            <v>0</v>
          </cell>
        </row>
        <row r="6412">
          <cell r="A6412" t="str">
            <v>645E00722</v>
          </cell>
          <cell r="C6412" t="str">
            <v>FT</v>
          </cell>
          <cell r="D6412" t="str">
            <v>CHEVRON MARKING, TYPE A1</v>
          </cell>
          <cell r="F6412">
            <v>0</v>
          </cell>
          <cell r="G6412">
            <v>0</v>
          </cell>
        </row>
        <row r="6413">
          <cell r="A6413" t="str">
            <v>645E00724</v>
          </cell>
          <cell r="C6413" t="str">
            <v>FT</v>
          </cell>
          <cell r="D6413" t="str">
            <v>CHEVRON MARKING, TYPE A2</v>
          </cell>
          <cell r="F6413">
            <v>0</v>
          </cell>
          <cell r="G6413">
            <v>0</v>
          </cell>
        </row>
        <row r="6414">
          <cell r="A6414" t="str">
            <v>645E00726</v>
          </cell>
          <cell r="C6414" t="str">
            <v>FT</v>
          </cell>
          <cell r="D6414" t="str">
            <v>CHEVRON MARKING, TYPE A3</v>
          </cell>
          <cell r="F6414">
            <v>0</v>
          </cell>
          <cell r="G6414">
            <v>0</v>
          </cell>
        </row>
        <row r="6415">
          <cell r="A6415" t="str">
            <v>645E00730</v>
          </cell>
          <cell r="C6415" t="str">
            <v>FT</v>
          </cell>
          <cell r="D6415" t="str">
            <v>CHEVRON MARKING, TYPE B</v>
          </cell>
          <cell r="F6415">
            <v>0</v>
          </cell>
          <cell r="G6415">
            <v>0</v>
          </cell>
        </row>
        <row r="6416">
          <cell r="A6416" t="str">
            <v>645E00740</v>
          </cell>
          <cell r="C6416" t="str">
            <v>FT</v>
          </cell>
          <cell r="D6416" t="str">
            <v>CHEVRON MARKING, TYPE C</v>
          </cell>
          <cell r="F6416">
            <v>0</v>
          </cell>
          <cell r="G6416">
            <v>0</v>
          </cell>
        </row>
        <row r="6417">
          <cell r="A6417" t="str">
            <v>645E00800</v>
          </cell>
          <cell r="C6417" t="str">
            <v>FT</v>
          </cell>
          <cell r="D6417" t="str">
            <v>CURB MARKING, TYPE A1</v>
          </cell>
          <cell r="F6417">
            <v>0</v>
          </cell>
          <cell r="G6417">
            <v>0</v>
          </cell>
        </row>
        <row r="6418">
          <cell r="A6418" t="str">
            <v>645E00802</v>
          </cell>
          <cell r="C6418" t="str">
            <v>FT</v>
          </cell>
          <cell r="D6418" t="str">
            <v>CURB MARKING, TYPE A2</v>
          </cell>
          <cell r="F6418">
            <v>0</v>
          </cell>
          <cell r="G6418">
            <v>0</v>
          </cell>
        </row>
        <row r="6419">
          <cell r="A6419" t="str">
            <v>645E00804</v>
          </cell>
          <cell r="C6419" t="str">
            <v>FT</v>
          </cell>
          <cell r="D6419" t="str">
            <v>CURB MARKING, TYPE B</v>
          </cell>
          <cell r="F6419">
            <v>0</v>
          </cell>
          <cell r="G6419">
            <v>0</v>
          </cell>
        </row>
        <row r="6420">
          <cell r="A6420" t="str">
            <v>645E00806</v>
          </cell>
          <cell r="C6420" t="str">
            <v>FT</v>
          </cell>
          <cell r="D6420" t="str">
            <v>CURB MARKING, TYPE C</v>
          </cell>
          <cell r="F6420">
            <v>0</v>
          </cell>
          <cell r="G6420">
            <v>0</v>
          </cell>
        </row>
        <row r="6421">
          <cell r="A6421" t="str">
            <v>645E00810</v>
          </cell>
          <cell r="B6421">
            <v>0</v>
          </cell>
          <cell r="C6421" t="str">
            <v>FT</v>
          </cell>
          <cell r="D6421" t="str">
            <v>REMOVAL OF PAVEMENT MARKING</v>
          </cell>
          <cell r="F6421">
            <v>0</v>
          </cell>
          <cell r="G6421">
            <v>0</v>
          </cell>
        </row>
        <row r="6422">
          <cell r="A6422" t="str">
            <v>645E00900</v>
          </cell>
          <cell r="B6422">
            <v>0</v>
          </cell>
          <cell r="C6422" t="str">
            <v>EACH</v>
          </cell>
          <cell r="D6422" t="str">
            <v>REMOVAL OF PAVEMENT MARKING</v>
          </cell>
          <cell r="F6422">
            <v>0</v>
          </cell>
          <cell r="G6422">
            <v>0</v>
          </cell>
        </row>
        <row r="6423">
          <cell r="A6423" t="str">
            <v>645E00902</v>
          </cell>
          <cell r="C6423" t="str">
            <v>SF</v>
          </cell>
          <cell r="D6423" t="str">
            <v>ISLAND MARKING, TYPE A2</v>
          </cell>
          <cell r="F6423">
            <v>0</v>
          </cell>
          <cell r="G6423">
            <v>0</v>
          </cell>
        </row>
        <row r="6424">
          <cell r="A6424" t="str">
            <v>645E00904</v>
          </cell>
          <cell r="C6424" t="str">
            <v>SF</v>
          </cell>
          <cell r="D6424" t="str">
            <v>ISLAND MARKING, TYPE B</v>
          </cell>
          <cell r="F6424">
            <v>0</v>
          </cell>
          <cell r="G6424">
            <v>0</v>
          </cell>
        </row>
        <row r="6425">
          <cell r="A6425" t="str">
            <v>645E00906</v>
          </cell>
          <cell r="C6425" t="str">
            <v>SF</v>
          </cell>
          <cell r="D6425" t="str">
            <v>ISLAND MARKING, TYPE C</v>
          </cell>
          <cell r="F6425">
            <v>0</v>
          </cell>
          <cell r="G6425">
            <v>0</v>
          </cell>
        </row>
        <row r="6426">
          <cell r="A6426" t="str">
            <v>645E00910</v>
          </cell>
          <cell r="C6426" t="str">
            <v>SF</v>
          </cell>
          <cell r="D6426" t="str">
            <v>ISLAND MARKING, TYPE A3</v>
          </cell>
          <cell r="F6426">
            <v>0</v>
          </cell>
          <cell r="G6426">
            <v>0</v>
          </cell>
        </row>
        <row r="6427">
          <cell r="A6427" t="str">
            <v>645E01000</v>
          </cell>
          <cell r="C6427" t="str">
            <v>EACH</v>
          </cell>
          <cell r="D6427" t="str">
            <v>RAILROAD SYMBOL MARKING, TYPE A1</v>
          </cell>
          <cell r="F6427">
            <v>0</v>
          </cell>
          <cell r="G6427">
            <v>0</v>
          </cell>
        </row>
        <row r="6428">
          <cell r="A6428" t="str">
            <v>645E01002</v>
          </cell>
          <cell r="C6428" t="str">
            <v>EACH</v>
          </cell>
          <cell r="D6428" t="str">
            <v>RAILROAD SYMBOL MARKING, TYPE A2</v>
          </cell>
          <cell r="F6428">
            <v>0</v>
          </cell>
          <cell r="G6428">
            <v>0</v>
          </cell>
        </row>
        <row r="6429">
          <cell r="A6429" t="str">
            <v>645E01004</v>
          </cell>
          <cell r="C6429" t="str">
            <v>EACH</v>
          </cell>
          <cell r="D6429" t="str">
            <v>RAILROAD SYMBOL MARKING, TYPE B</v>
          </cell>
          <cell r="F6429">
            <v>0</v>
          </cell>
          <cell r="G6429">
            <v>0</v>
          </cell>
        </row>
        <row r="6430">
          <cell r="A6430" t="str">
            <v>645E01006</v>
          </cell>
          <cell r="C6430" t="str">
            <v>EACH</v>
          </cell>
          <cell r="D6430" t="str">
            <v>RAILROAD SYMBOL MARKING, TYPE C</v>
          </cell>
          <cell r="F6430">
            <v>0</v>
          </cell>
          <cell r="G6430">
            <v>0</v>
          </cell>
        </row>
        <row r="6431">
          <cell r="A6431" t="str">
            <v>645E01010</v>
          </cell>
          <cell r="C6431" t="str">
            <v>EACH</v>
          </cell>
          <cell r="D6431" t="str">
            <v>RAILROAD SYMBOL MARKING, TYPE A3</v>
          </cell>
          <cell r="F6431">
            <v>0</v>
          </cell>
          <cell r="G6431">
            <v>0</v>
          </cell>
        </row>
        <row r="6432">
          <cell r="A6432" t="str">
            <v>645E01100</v>
          </cell>
          <cell r="C6432" t="str">
            <v>EACH</v>
          </cell>
          <cell r="D6432" t="str">
            <v>SCHOOL SYMBOL MARKING, 72", TYPE A1</v>
          </cell>
          <cell r="F6432">
            <v>0</v>
          </cell>
          <cell r="G6432">
            <v>0</v>
          </cell>
        </row>
        <row r="6433">
          <cell r="A6433" t="str">
            <v>645E01102</v>
          </cell>
          <cell r="C6433" t="str">
            <v>EACH</v>
          </cell>
          <cell r="D6433" t="str">
            <v>SCHOOL SYMBOL MARKING, 72", TYPE A2</v>
          </cell>
          <cell r="F6433">
            <v>0</v>
          </cell>
          <cell r="G6433">
            <v>0</v>
          </cell>
        </row>
        <row r="6434">
          <cell r="A6434" t="str">
            <v>645E01104</v>
          </cell>
          <cell r="C6434" t="str">
            <v>EACH</v>
          </cell>
          <cell r="D6434" t="str">
            <v>SCHOOL SYMBOL MARKING, 72", TYPE B</v>
          </cell>
          <cell r="F6434">
            <v>0</v>
          </cell>
          <cell r="G6434">
            <v>0</v>
          </cell>
        </row>
        <row r="6435">
          <cell r="A6435" t="str">
            <v>645E01106</v>
          </cell>
          <cell r="C6435" t="str">
            <v>EACH</v>
          </cell>
          <cell r="D6435" t="str">
            <v>SCHOOL SYMBOL MARKING, 72", TYPE C</v>
          </cell>
          <cell r="F6435">
            <v>0</v>
          </cell>
          <cell r="G6435">
            <v>0</v>
          </cell>
        </row>
        <row r="6436">
          <cell r="A6436" t="str">
            <v>645E01110</v>
          </cell>
          <cell r="C6436" t="str">
            <v>EACH</v>
          </cell>
          <cell r="D6436" t="str">
            <v>SCHOOL SYMBOL MARKING, 96", TYPE A1</v>
          </cell>
          <cell r="F6436">
            <v>0</v>
          </cell>
          <cell r="G6436">
            <v>0</v>
          </cell>
        </row>
        <row r="6437">
          <cell r="A6437" t="str">
            <v>645E01112</v>
          </cell>
          <cell r="C6437" t="str">
            <v>EACH</v>
          </cell>
          <cell r="D6437" t="str">
            <v>SCHOOL SYMBOL MARKING, 96", TYPE A2</v>
          </cell>
          <cell r="F6437">
            <v>0</v>
          </cell>
          <cell r="G6437">
            <v>0</v>
          </cell>
        </row>
        <row r="6438">
          <cell r="A6438" t="str">
            <v>645E01114</v>
          </cell>
          <cell r="C6438" t="str">
            <v>EACH</v>
          </cell>
          <cell r="D6438" t="str">
            <v>SCHOOL SYMBOL MARKING, 96", TYPE B</v>
          </cell>
          <cell r="F6438">
            <v>0</v>
          </cell>
          <cell r="G6438">
            <v>0</v>
          </cell>
        </row>
        <row r="6439">
          <cell r="A6439" t="str">
            <v>645E01116</v>
          </cell>
          <cell r="C6439" t="str">
            <v>EACH</v>
          </cell>
          <cell r="D6439" t="str">
            <v>SCHOOL SYMBOL MARKING, 96", TYPE C</v>
          </cell>
          <cell r="F6439">
            <v>0</v>
          </cell>
          <cell r="G6439">
            <v>0</v>
          </cell>
        </row>
        <row r="6440">
          <cell r="A6440" t="str">
            <v>645E01120</v>
          </cell>
          <cell r="C6440" t="str">
            <v>EACH</v>
          </cell>
          <cell r="D6440" t="str">
            <v>SCHOOL SYMBOL MARKING, 72", TYPE A3</v>
          </cell>
          <cell r="F6440">
            <v>0</v>
          </cell>
          <cell r="G6440">
            <v>0</v>
          </cell>
        </row>
        <row r="6441">
          <cell r="A6441" t="str">
            <v>645E01124</v>
          </cell>
          <cell r="C6441" t="str">
            <v>EACH</v>
          </cell>
          <cell r="D6441" t="str">
            <v>SCHOOL SYMBOL MARKING, 96", TYPE A3</v>
          </cell>
          <cell r="F6441">
            <v>0</v>
          </cell>
          <cell r="G6441">
            <v>0</v>
          </cell>
        </row>
        <row r="6442">
          <cell r="A6442" t="str">
            <v>645E01130</v>
          </cell>
          <cell r="C6442" t="str">
            <v>EACH</v>
          </cell>
          <cell r="D6442" t="str">
            <v>SCHOOL SYMBOL MARKING, 120", TYPE A1</v>
          </cell>
          <cell r="F6442">
            <v>0</v>
          </cell>
          <cell r="G6442">
            <v>0</v>
          </cell>
        </row>
        <row r="6443">
          <cell r="A6443" t="str">
            <v>645E01132</v>
          </cell>
          <cell r="C6443" t="str">
            <v>EACH</v>
          </cell>
          <cell r="D6443" t="str">
            <v>SCHOOL SYMBOL MARKING, 120", TYPE A2</v>
          </cell>
          <cell r="F6443">
            <v>0</v>
          </cell>
          <cell r="G6443">
            <v>0</v>
          </cell>
        </row>
        <row r="6444">
          <cell r="A6444" t="str">
            <v>645E01134</v>
          </cell>
          <cell r="C6444" t="str">
            <v>EACH</v>
          </cell>
          <cell r="D6444" t="str">
            <v>SCHOOL SYMBOL MARKING, 120", TYPE A3</v>
          </cell>
          <cell r="F6444">
            <v>0</v>
          </cell>
          <cell r="G6444">
            <v>0</v>
          </cell>
        </row>
        <row r="6445">
          <cell r="A6445" t="str">
            <v>645E01200</v>
          </cell>
          <cell r="C6445" t="str">
            <v>FT</v>
          </cell>
          <cell r="D6445" t="str">
            <v>PARKING LOT STALL MARKING, TYPE A1</v>
          </cell>
          <cell r="F6445">
            <v>0</v>
          </cell>
          <cell r="G6445">
            <v>0</v>
          </cell>
        </row>
        <row r="6446">
          <cell r="A6446" t="str">
            <v>645E01202</v>
          </cell>
          <cell r="C6446" t="str">
            <v>FT</v>
          </cell>
          <cell r="D6446" t="str">
            <v>PARKING LOT STALL MARKING, TYPE A2</v>
          </cell>
          <cell r="F6446">
            <v>0</v>
          </cell>
          <cell r="G6446">
            <v>0</v>
          </cell>
        </row>
        <row r="6447">
          <cell r="A6447" t="str">
            <v>645E01204</v>
          </cell>
          <cell r="C6447" t="str">
            <v>FT</v>
          </cell>
          <cell r="D6447" t="str">
            <v>PARKING LOT STALL MARKING, TYPE B</v>
          </cell>
          <cell r="F6447">
            <v>0</v>
          </cell>
          <cell r="G6447">
            <v>0</v>
          </cell>
        </row>
        <row r="6448">
          <cell r="A6448" t="str">
            <v>645E01206</v>
          </cell>
          <cell r="C6448" t="str">
            <v>FT</v>
          </cell>
          <cell r="D6448" t="str">
            <v>PARKING LOT STALL MARKING, TYPE C</v>
          </cell>
          <cell r="F6448">
            <v>0</v>
          </cell>
          <cell r="G6448">
            <v>0</v>
          </cell>
        </row>
        <row r="6449">
          <cell r="A6449" t="str">
            <v>645E01210</v>
          </cell>
          <cell r="C6449" t="str">
            <v>FT</v>
          </cell>
          <cell r="D6449" t="str">
            <v>PARKING LOT STALL MARKING, TYPE A3</v>
          </cell>
          <cell r="F6449">
            <v>0</v>
          </cell>
          <cell r="G6449">
            <v>0</v>
          </cell>
        </row>
        <row r="6450">
          <cell r="A6450" t="str">
            <v>645E01300</v>
          </cell>
          <cell r="C6450" t="str">
            <v>EACH</v>
          </cell>
          <cell r="D6450" t="str">
            <v>LANE ARROW, TYPE A1</v>
          </cell>
          <cell r="F6450">
            <v>0</v>
          </cell>
          <cell r="G6450">
            <v>0</v>
          </cell>
        </row>
        <row r="6451">
          <cell r="A6451" t="str">
            <v>645E01302</v>
          </cell>
          <cell r="C6451" t="str">
            <v>EACH</v>
          </cell>
          <cell r="D6451" t="str">
            <v>LANE ARROW, TYPE A2</v>
          </cell>
          <cell r="F6451">
            <v>0</v>
          </cell>
          <cell r="G6451">
            <v>0</v>
          </cell>
        </row>
        <row r="6452">
          <cell r="A6452" t="str">
            <v>645E01304</v>
          </cell>
          <cell r="C6452" t="str">
            <v>EACH</v>
          </cell>
          <cell r="D6452" t="str">
            <v>LANE ARROW, TYPE B</v>
          </cell>
          <cell r="F6452">
            <v>0</v>
          </cell>
          <cell r="G6452">
            <v>0</v>
          </cell>
        </row>
        <row r="6453">
          <cell r="A6453" t="str">
            <v>645E01306</v>
          </cell>
          <cell r="C6453" t="str">
            <v>EACH</v>
          </cell>
          <cell r="D6453" t="str">
            <v>LANE ARROW, TYPE C</v>
          </cell>
          <cell r="F6453">
            <v>0</v>
          </cell>
          <cell r="G6453">
            <v>0</v>
          </cell>
        </row>
        <row r="6454">
          <cell r="A6454" t="str">
            <v>645E01310</v>
          </cell>
          <cell r="C6454" t="str">
            <v>EACH</v>
          </cell>
          <cell r="D6454" t="str">
            <v>LANE ARROW, TYPE A3</v>
          </cell>
          <cell r="F6454">
            <v>0</v>
          </cell>
          <cell r="G6454">
            <v>0</v>
          </cell>
        </row>
        <row r="6455">
          <cell r="A6455" t="str">
            <v>645E01311</v>
          </cell>
          <cell r="C6455" t="str">
            <v>EACH</v>
          </cell>
          <cell r="D6455" t="str">
            <v>LANE ARROW, TYPE A3, AS PER PLAN</v>
          </cell>
          <cell r="F6455">
            <v>0</v>
          </cell>
          <cell r="G6455">
            <v>0</v>
          </cell>
        </row>
        <row r="6456">
          <cell r="A6456" t="str">
            <v>645E01320</v>
          </cell>
          <cell r="B6456">
            <v>0</v>
          </cell>
          <cell r="C6456" t="str">
            <v>EACH</v>
          </cell>
          <cell r="D6456" t="str">
            <v>REMOVAL OF PAVEMENT MARKING</v>
          </cell>
          <cell r="F6456">
            <v>0</v>
          </cell>
          <cell r="G6456">
            <v>0</v>
          </cell>
        </row>
        <row r="6457">
          <cell r="A6457" t="str">
            <v>645E01322</v>
          </cell>
          <cell r="B6457">
            <v>0</v>
          </cell>
          <cell r="C6457" t="str">
            <v>MILE</v>
          </cell>
          <cell r="D6457" t="str">
            <v>REMOVAL OF PAVEMENT MARKING</v>
          </cell>
          <cell r="F6457">
            <v>0</v>
          </cell>
          <cell r="G6457">
            <v>0</v>
          </cell>
        </row>
        <row r="6458">
          <cell r="A6458" t="str">
            <v>645E01324</v>
          </cell>
          <cell r="C6458" t="str">
            <v>EACH</v>
          </cell>
          <cell r="D6458" t="str">
            <v>WRONG WAY ARROW, TYPE A3</v>
          </cell>
          <cell r="F6458">
            <v>0</v>
          </cell>
          <cell r="G6458">
            <v>0</v>
          </cell>
        </row>
        <row r="6459">
          <cell r="A6459" t="str">
            <v>645E01326</v>
          </cell>
          <cell r="C6459" t="str">
            <v>EACH</v>
          </cell>
          <cell r="D6459" t="str">
            <v>WRONG WAY ARROW, TYPE B</v>
          </cell>
          <cell r="F6459">
            <v>0</v>
          </cell>
          <cell r="G6459">
            <v>0</v>
          </cell>
        </row>
        <row r="6460">
          <cell r="A6460" t="str">
            <v>645E01328</v>
          </cell>
          <cell r="C6460" t="str">
            <v>EACH</v>
          </cell>
          <cell r="D6460" t="str">
            <v>WRONG WAY ARROW, TYPE C</v>
          </cell>
          <cell r="F6460">
            <v>0</v>
          </cell>
          <cell r="G6460">
            <v>0</v>
          </cell>
        </row>
        <row r="6461">
          <cell r="A6461" t="str">
            <v>645E01400</v>
          </cell>
          <cell r="C6461" t="str">
            <v>EACH</v>
          </cell>
          <cell r="D6461" t="str">
            <v>WORD ON PAVEMENT, 72", TYPE A1</v>
          </cell>
          <cell r="F6461">
            <v>0</v>
          </cell>
          <cell r="G6461">
            <v>0</v>
          </cell>
        </row>
        <row r="6462">
          <cell r="A6462" t="str">
            <v>645E01402</v>
          </cell>
          <cell r="C6462" t="str">
            <v>EACH</v>
          </cell>
          <cell r="D6462" t="str">
            <v>WORD ON PAVEMENT, 72", TYPE A2</v>
          </cell>
          <cell r="F6462">
            <v>0</v>
          </cell>
          <cell r="G6462">
            <v>0</v>
          </cell>
        </row>
        <row r="6463">
          <cell r="A6463" t="str">
            <v>645E01404</v>
          </cell>
          <cell r="C6463" t="str">
            <v>EACH</v>
          </cell>
          <cell r="D6463" t="str">
            <v>WORD ON PAVEMENT, 72", TYPE B</v>
          </cell>
          <cell r="F6463">
            <v>0</v>
          </cell>
          <cell r="G6463">
            <v>0</v>
          </cell>
        </row>
        <row r="6464">
          <cell r="A6464" t="str">
            <v>645E01406</v>
          </cell>
          <cell r="C6464" t="str">
            <v>EACH</v>
          </cell>
          <cell r="D6464" t="str">
            <v>WORD ON PAVEMENT, 72", TYPE C</v>
          </cell>
          <cell r="F6464">
            <v>0</v>
          </cell>
          <cell r="G6464">
            <v>0</v>
          </cell>
        </row>
        <row r="6465">
          <cell r="A6465" t="str">
            <v>645E01410</v>
          </cell>
          <cell r="C6465" t="str">
            <v>EACH</v>
          </cell>
          <cell r="D6465" t="str">
            <v>WORD ON PAVEMENT, 96", TYPE A1</v>
          </cell>
          <cell r="F6465">
            <v>0</v>
          </cell>
          <cell r="G6465">
            <v>0</v>
          </cell>
        </row>
        <row r="6466">
          <cell r="A6466" t="str">
            <v>645E01412</v>
          </cell>
          <cell r="C6466" t="str">
            <v>EACH</v>
          </cell>
          <cell r="D6466" t="str">
            <v>WORD ON PAVEMENT, 96", TYPE A2</v>
          </cell>
          <cell r="F6466">
            <v>0</v>
          </cell>
          <cell r="G6466">
            <v>0</v>
          </cell>
        </row>
        <row r="6467">
          <cell r="A6467" t="str">
            <v>645E01414</v>
          </cell>
          <cell r="C6467" t="str">
            <v>EACH</v>
          </cell>
          <cell r="D6467" t="str">
            <v>WORD ON PAVEMENT, 96", TYPE B</v>
          </cell>
          <cell r="F6467">
            <v>0</v>
          </cell>
          <cell r="G6467">
            <v>0</v>
          </cell>
        </row>
        <row r="6468">
          <cell r="A6468" t="str">
            <v>645E01416</v>
          </cell>
          <cell r="C6468" t="str">
            <v>EACH</v>
          </cell>
          <cell r="D6468" t="str">
            <v>WORD ON PAVEMENT, 96", TYPE C</v>
          </cell>
          <cell r="F6468">
            <v>0</v>
          </cell>
          <cell r="G6468">
            <v>0</v>
          </cell>
        </row>
        <row r="6469">
          <cell r="A6469" t="str">
            <v>645E01420</v>
          </cell>
          <cell r="C6469" t="str">
            <v>EACH</v>
          </cell>
          <cell r="D6469" t="str">
            <v>WORD ON PAVEMENT, 72", TYPE A3</v>
          </cell>
          <cell r="F6469">
            <v>0</v>
          </cell>
          <cell r="G6469">
            <v>0</v>
          </cell>
        </row>
        <row r="6470">
          <cell r="A6470" t="str">
            <v>645E01421</v>
          </cell>
          <cell r="C6470" t="str">
            <v>EACH</v>
          </cell>
          <cell r="D6470" t="str">
            <v>WORD ON PAVEMENT, 72", TYPE A3, AS PER PLAN</v>
          </cell>
          <cell r="F6470">
            <v>0</v>
          </cell>
          <cell r="G6470">
            <v>0</v>
          </cell>
        </row>
        <row r="6471">
          <cell r="A6471" t="str">
            <v>645E01424</v>
          </cell>
          <cell r="C6471" t="str">
            <v>EACH</v>
          </cell>
          <cell r="D6471" t="str">
            <v>WORD ON PAVEMENT, 96", TYPE A3</v>
          </cell>
          <cell r="F6471">
            <v>0</v>
          </cell>
          <cell r="G6471">
            <v>0</v>
          </cell>
        </row>
        <row r="6472">
          <cell r="A6472" t="str">
            <v>645E01480</v>
          </cell>
          <cell r="C6472" t="str">
            <v>FT</v>
          </cell>
          <cell r="D6472" t="str">
            <v>DOTTED LINE, 4", TYPE A3</v>
          </cell>
          <cell r="F6472">
            <v>0</v>
          </cell>
          <cell r="G6472">
            <v>0</v>
          </cell>
        </row>
        <row r="6473">
          <cell r="A6473" t="str">
            <v>645E01481</v>
          </cell>
          <cell r="C6473" t="str">
            <v>FT</v>
          </cell>
          <cell r="D6473" t="str">
            <v>DOTTED LINE, 4", TYPE A3, AS PER PLAN</v>
          </cell>
          <cell r="F6473">
            <v>0</v>
          </cell>
          <cell r="G6473">
            <v>0</v>
          </cell>
        </row>
        <row r="6474">
          <cell r="A6474" t="str">
            <v>645E01500</v>
          </cell>
          <cell r="C6474" t="str">
            <v>FT</v>
          </cell>
          <cell r="D6474" t="str">
            <v>DOTTED LINE, 4", TYPE A1</v>
          </cell>
          <cell r="F6474">
            <v>0</v>
          </cell>
          <cell r="G6474">
            <v>0</v>
          </cell>
        </row>
        <row r="6475">
          <cell r="A6475" t="str">
            <v>645E01502</v>
          </cell>
          <cell r="C6475" t="str">
            <v>FT</v>
          </cell>
          <cell r="D6475" t="str">
            <v>DOTTED LINE, 4", TYPE A2</v>
          </cell>
          <cell r="F6475">
            <v>0</v>
          </cell>
          <cell r="G6475">
            <v>0</v>
          </cell>
        </row>
        <row r="6476">
          <cell r="A6476" t="str">
            <v>645E01504</v>
          </cell>
          <cell r="C6476" t="str">
            <v>FT</v>
          </cell>
          <cell r="D6476" t="str">
            <v>DOTTED LINE, 4", TYPE B</v>
          </cell>
          <cell r="F6476">
            <v>0</v>
          </cell>
          <cell r="G6476">
            <v>0</v>
          </cell>
        </row>
        <row r="6477">
          <cell r="A6477" t="str">
            <v>645E01506</v>
          </cell>
          <cell r="C6477" t="str">
            <v>FT</v>
          </cell>
          <cell r="D6477" t="str">
            <v>DOTTED LINE, 4", TYPE C</v>
          </cell>
          <cell r="F6477">
            <v>0</v>
          </cell>
          <cell r="G6477">
            <v>0</v>
          </cell>
        </row>
        <row r="6478">
          <cell r="A6478" t="str">
            <v>645E01510</v>
          </cell>
          <cell r="C6478" t="str">
            <v>FT</v>
          </cell>
          <cell r="D6478" t="str">
            <v>DOTTED LINE, 6", TYPE A1</v>
          </cell>
          <cell r="F6478">
            <v>0</v>
          </cell>
          <cell r="G6478">
            <v>0</v>
          </cell>
        </row>
        <row r="6479">
          <cell r="A6479" t="str">
            <v>645E01512</v>
          </cell>
          <cell r="C6479" t="str">
            <v>FT</v>
          </cell>
          <cell r="D6479" t="str">
            <v>DOTTED LINE, 6", TYPE A2</v>
          </cell>
          <cell r="F6479">
            <v>0</v>
          </cell>
          <cell r="G6479">
            <v>0</v>
          </cell>
        </row>
        <row r="6480">
          <cell r="A6480" t="str">
            <v>645E01514</v>
          </cell>
          <cell r="C6480" t="str">
            <v>FT</v>
          </cell>
          <cell r="D6480" t="str">
            <v>DOTTED LINE, 6", TYPE B</v>
          </cell>
          <cell r="F6480">
            <v>0</v>
          </cell>
          <cell r="G6480">
            <v>0</v>
          </cell>
        </row>
        <row r="6481">
          <cell r="A6481" t="str">
            <v>645E01516</v>
          </cell>
          <cell r="C6481" t="str">
            <v>FT</v>
          </cell>
          <cell r="D6481" t="str">
            <v>DOTTED LINE, 6", TYPE C</v>
          </cell>
          <cell r="F6481">
            <v>0</v>
          </cell>
          <cell r="G6481">
            <v>0</v>
          </cell>
        </row>
        <row r="6482">
          <cell r="A6482" t="str">
            <v>645E01520</v>
          </cell>
          <cell r="C6482" t="str">
            <v>FT</v>
          </cell>
          <cell r="D6482" t="str">
            <v>DOTTED LINE, 6", TYPE A3</v>
          </cell>
          <cell r="F6482">
            <v>0</v>
          </cell>
          <cell r="G6482">
            <v>0</v>
          </cell>
        </row>
        <row r="6483">
          <cell r="A6483" t="str">
            <v>645E01560</v>
          </cell>
          <cell r="C6483" t="str">
            <v>FT</v>
          </cell>
          <cell r="D6483" t="str">
            <v>DOTTED LINE, 12", TYPE A1</v>
          </cell>
          <cell r="F6483">
            <v>0</v>
          </cell>
          <cell r="G6483">
            <v>0</v>
          </cell>
        </row>
        <row r="6484">
          <cell r="A6484" t="str">
            <v>645E01562</v>
          </cell>
          <cell r="C6484" t="str">
            <v>FT</v>
          </cell>
          <cell r="D6484" t="str">
            <v>DOTTED LINE, 12", TYPE A2</v>
          </cell>
          <cell r="F6484">
            <v>0</v>
          </cell>
          <cell r="G6484">
            <v>0</v>
          </cell>
        </row>
        <row r="6485">
          <cell r="A6485" t="str">
            <v>645E01564</v>
          </cell>
          <cell r="C6485" t="str">
            <v>FT</v>
          </cell>
          <cell r="D6485" t="str">
            <v>DOTTED LINE, 12", TYPE A3</v>
          </cell>
          <cell r="F6485">
            <v>0</v>
          </cell>
          <cell r="G6485">
            <v>0</v>
          </cell>
        </row>
        <row r="6486">
          <cell r="A6486" t="str">
            <v>645E01602</v>
          </cell>
          <cell r="C6486" t="str">
            <v>EACH</v>
          </cell>
          <cell r="D6486" t="str">
            <v>HANDICAP SYMBOL MARKING, TYPE A1</v>
          </cell>
          <cell r="F6486">
            <v>0</v>
          </cell>
          <cell r="G6486">
            <v>0</v>
          </cell>
        </row>
        <row r="6487">
          <cell r="A6487" t="str">
            <v>645E01604</v>
          </cell>
          <cell r="C6487" t="str">
            <v>EACH</v>
          </cell>
          <cell r="D6487" t="str">
            <v>HANDICAP SYMBOL MARKING, TYPE A2</v>
          </cell>
          <cell r="F6487">
            <v>0</v>
          </cell>
          <cell r="G6487">
            <v>0</v>
          </cell>
        </row>
        <row r="6488">
          <cell r="A6488" t="str">
            <v>645E01606</v>
          </cell>
          <cell r="C6488" t="str">
            <v>EACH</v>
          </cell>
          <cell r="D6488" t="str">
            <v>HANDICAP SYMBOL MARKING, TYPE B</v>
          </cell>
          <cell r="F6488">
            <v>0</v>
          </cell>
          <cell r="G6488">
            <v>0</v>
          </cell>
        </row>
        <row r="6489">
          <cell r="A6489" t="str">
            <v>645E01608</v>
          </cell>
          <cell r="C6489" t="str">
            <v>EACH</v>
          </cell>
          <cell r="D6489" t="str">
            <v>HANDICAP SYMBOL MARKING, TYPE C</v>
          </cell>
          <cell r="F6489">
            <v>0</v>
          </cell>
          <cell r="G6489">
            <v>0</v>
          </cell>
        </row>
        <row r="6490">
          <cell r="A6490" t="str">
            <v>645E01610</v>
          </cell>
          <cell r="C6490" t="str">
            <v>EACH</v>
          </cell>
          <cell r="D6490" t="str">
            <v>HANDICAP SYMBOL MARKING, TYPE A3</v>
          </cell>
          <cell r="F6490">
            <v>0</v>
          </cell>
          <cell r="G6490">
            <v>0</v>
          </cell>
        </row>
        <row r="6491">
          <cell r="A6491" t="str">
            <v>645E01620</v>
          </cell>
          <cell r="C6491" t="str">
            <v>EACH</v>
          </cell>
          <cell r="D6491" t="str">
            <v>BIKE CROSSING SYMBOL, TYPE A1</v>
          </cell>
          <cell r="F6491">
            <v>0</v>
          </cell>
          <cell r="G6491">
            <v>0</v>
          </cell>
        </row>
        <row r="6492">
          <cell r="A6492" t="str">
            <v>645E01622</v>
          </cell>
          <cell r="C6492" t="str">
            <v>EACH</v>
          </cell>
          <cell r="D6492" t="str">
            <v>BIKE CROSSING SYMBOL, TYPE A2</v>
          </cell>
          <cell r="F6492">
            <v>0</v>
          </cell>
          <cell r="G6492">
            <v>0</v>
          </cell>
        </row>
        <row r="6493">
          <cell r="A6493" t="str">
            <v>645E01624</v>
          </cell>
          <cell r="C6493" t="str">
            <v>EACH</v>
          </cell>
          <cell r="D6493" t="str">
            <v>BIKE CROSSING SYMBOL, TYPE A3</v>
          </cell>
          <cell r="F6493">
            <v>0</v>
          </cell>
          <cell r="G6493">
            <v>0</v>
          </cell>
        </row>
        <row r="6494">
          <cell r="A6494" t="str">
            <v>645E01626</v>
          </cell>
          <cell r="C6494" t="str">
            <v>EACH</v>
          </cell>
          <cell r="D6494" t="str">
            <v>BIKE CROSSING SYMBOL, TYPE B</v>
          </cell>
          <cell r="F6494">
            <v>0</v>
          </cell>
          <cell r="G6494">
            <v>0</v>
          </cell>
        </row>
        <row r="6495">
          <cell r="A6495" t="str">
            <v>645E01628</v>
          </cell>
          <cell r="C6495" t="str">
            <v>EACH</v>
          </cell>
          <cell r="D6495" t="str">
            <v>BIKE CROSSING SYMBOL, TYPE C</v>
          </cell>
          <cell r="F6495">
            <v>0</v>
          </cell>
          <cell r="G6495">
            <v>0</v>
          </cell>
        </row>
        <row r="6496">
          <cell r="A6496" t="str">
            <v>645E01640</v>
          </cell>
          <cell r="C6496" t="str">
            <v>EACH</v>
          </cell>
          <cell r="D6496" t="str">
            <v>BIKE LANE SYMBOL MARKING, TYPE A1</v>
          </cell>
          <cell r="F6496">
            <v>0</v>
          </cell>
          <cell r="G6496">
            <v>0</v>
          </cell>
        </row>
        <row r="6497">
          <cell r="A6497" t="str">
            <v>645E01642</v>
          </cell>
          <cell r="C6497" t="str">
            <v>EACH</v>
          </cell>
          <cell r="D6497" t="str">
            <v>BIKE LANE SYMBOL MARKING, TYPE A2</v>
          </cell>
          <cell r="F6497">
            <v>0</v>
          </cell>
          <cell r="G6497">
            <v>0</v>
          </cell>
        </row>
        <row r="6498">
          <cell r="A6498" t="str">
            <v>645E01644</v>
          </cell>
          <cell r="C6498" t="str">
            <v>EACH</v>
          </cell>
          <cell r="D6498" t="str">
            <v>BIKE LANE SYMBOL MARKING, TYPE A3</v>
          </cell>
          <cell r="F6498">
            <v>0</v>
          </cell>
          <cell r="G6498">
            <v>0</v>
          </cell>
        </row>
        <row r="6499">
          <cell r="A6499" t="str">
            <v>645E01646</v>
          </cell>
          <cell r="C6499" t="str">
            <v>EACH</v>
          </cell>
          <cell r="D6499" t="str">
            <v>BIKE LANE SYMBOL MARKING, TYPE B</v>
          </cell>
          <cell r="F6499">
            <v>0</v>
          </cell>
          <cell r="G6499">
            <v>0</v>
          </cell>
        </row>
        <row r="6500">
          <cell r="A6500" t="str">
            <v>645E01648</v>
          </cell>
          <cell r="C6500" t="str">
            <v>EACH</v>
          </cell>
          <cell r="D6500" t="str">
            <v>BIKE LANE SYMBOL MARKING, TYPE C</v>
          </cell>
          <cell r="F6500">
            <v>0</v>
          </cell>
          <cell r="G6500">
            <v>0</v>
          </cell>
        </row>
        <row r="6501">
          <cell r="A6501" t="str">
            <v>645E01700</v>
          </cell>
          <cell r="C6501" t="str">
            <v>EACH</v>
          </cell>
          <cell r="D6501" t="str">
            <v>SHARED LANE MARKING, TYPE A1</v>
          </cell>
          <cell r="F6501">
            <v>0</v>
          </cell>
          <cell r="G6501">
            <v>0</v>
          </cell>
        </row>
        <row r="6502">
          <cell r="A6502" t="str">
            <v>645E01702</v>
          </cell>
          <cell r="C6502" t="str">
            <v>EACH</v>
          </cell>
          <cell r="D6502" t="str">
            <v>SHARED LANE MARKING, TYPE A2</v>
          </cell>
          <cell r="F6502">
            <v>0</v>
          </cell>
          <cell r="G6502">
            <v>0</v>
          </cell>
        </row>
        <row r="6503">
          <cell r="A6503" t="str">
            <v>645E01704</v>
          </cell>
          <cell r="C6503" t="str">
            <v>EACH</v>
          </cell>
          <cell r="D6503" t="str">
            <v>SHARED LANE MARKING, TYPE A3</v>
          </cell>
          <cell r="F6503">
            <v>0</v>
          </cell>
          <cell r="G6503">
            <v>0</v>
          </cell>
        </row>
        <row r="6504">
          <cell r="A6504" t="str">
            <v>645E01706</v>
          </cell>
          <cell r="C6504" t="str">
            <v>EACH</v>
          </cell>
          <cell r="D6504" t="str">
            <v>SHARED LANE MARKING, TYPE B</v>
          </cell>
          <cell r="F6504">
            <v>0</v>
          </cell>
          <cell r="G6504">
            <v>0</v>
          </cell>
        </row>
        <row r="6505">
          <cell r="A6505" t="str">
            <v>645E01708</v>
          </cell>
          <cell r="C6505" t="str">
            <v>EACH</v>
          </cell>
          <cell r="D6505" t="str">
            <v>SHARED LANE MARKING, TYPE C</v>
          </cell>
          <cell r="F6505">
            <v>0</v>
          </cell>
          <cell r="G6505">
            <v>0</v>
          </cell>
        </row>
        <row r="6506">
          <cell r="A6506" t="str">
            <v>645E01800</v>
          </cell>
          <cell r="C6506" t="str">
            <v>FT</v>
          </cell>
          <cell r="D6506" t="str">
            <v>YIELD LINE, TYPE A1</v>
          </cell>
          <cell r="F6506">
            <v>0</v>
          </cell>
          <cell r="G6506">
            <v>0</v>
          </cell>
        </row>
        <row r="6507">
          <cell r="A6507" t="str">
            <v>645E01802</v>
          </cell>
          <cell r="C6507" t="str">
            <v>FT</v>
          </cell>
          <cell r="D6507" t="str">
            <v>YIELD LINE, TYPE A2</v>
          </cell>
          <cell r="F6507">
            <v>0</v>
          </cell>
          <cell r="G6507">
            <v>0</v>
          </cell>
        </row>
        <row r="6508">
          <cell r="A6508" t="str">
            <v>645E01804</v>
          </cell>
          <cell r="C6508" t="str">
            <v>FT</v>
          </cell>
          <cell r="D6508" t="str">
            <v>YIELD LINE, TYPE A3</v>
          </cell>
          <cell r="F6508">
            <v>0</v>
          </cell>
          <cell r="G6508">
            <v>0</v>
          </cell>
        </row>
        <row r="6509">
          <cell r="A6509" t="str">
            <v>645E01806</v>
          </cell>
          <cell r="C6509" t="str">
            <v>FT</v>
          </cell>
          <cell r="D6509" t="str">
            <v>YIELD LINE, TYPE B</v>
          </cell>
          <cell r="F6509">
            <v>0</v>
          </cell>
          <cell r="G6509">
            <v>0</v>
          </cell>
        </row>
        <row r="6510">
          <cell r="A6510" t="str">
            <v>645E01808</v>
          </cell>
          <cell r="C6510" t="str">
            <v>FT</v>
          </cell>
          <cell r="D6510" t="str">
            <v>YIELD LINE, TYPE C</v>
          </cell>
          <cell r="F6510">
            <v>0</v>
          </cell>
          <cell r="G6510">
            <v>0</v>
          </cell>
        </row>
        <row r="6511">
          <cell r="A6511" t="str">
            <v>645E20000</v>
          </cell>
          <cell r="C6511" t="str">
            <v>LS</v>
          </cell>
          <cell r="D6511" t="str">
            <v>TWO-WAY RADIO EQUIPMENT</v>
          </cell>
          <cell r="F6511">
            <v>0</v>
          </cell>
          <cell r="G6511">
            <v>0</v>
          </cell>
        </row>
        <row r="6512">
          <cell r="A6512" t="str">
            <v>645E30000</v>
          </cell>
          <cell r="C6512" t="str">
            <v>FT</v>
          </cell>
          <cell r="D6512" t="str">
            <v>REMOVAL OF PAVEMENT MARKINGS</v>
          </cell>
          <cell r="F6512">
            <v>0</v>
          </cell>
          <cell r="G6512">
            <v>0</v>
          </cell>
        </row>
        <row r="6513">
          <cell r="A6513" t="str">
            <v>645E30010</v>
          </cell>
          <cell r="C6513" t="str">
            <v>EACH</v>
          </cell>
          <cell r="D6513" t="str">
            <v>REMOVAL OF PAVEMENT MARKINGS</v>
          </cell>
          <cell r="F6513">
            <v>0</v>
          </cell>
          <cell r="G6513">
            <v>0</v>
          </cell>
        </row>
        <row r="6514">
          <cell r="A6514" t="str">
            <v>645E30011</v>
          </cell>
          <cell r="C6514" t="str">
            <v>EACH</v>
          </cell>
          <cell r="D6514" t="str">
            <v>REMOVAL OF PAVEMENT MARKINGS, AS PER PLAN</v>
          </cell>
          <cell r="F6514">
            <v>0</v>
          </cell>
          <cell r="G6514">
            <v>0</v>
          </cell>
        </row>
        <row r="6515">
          <cell r="A6515" t="str">
            <v>645E30020</v>
          </cell>
          <cell r="C6515" t="str">
            <v>SF</v>
          </cell>
          <cell r="D6515" t="str">
            <v>REMOVAL OF PAVEMENT MARKINGS</v>
          </cell>
          <cell r="F6515">
            <v>0</v>
          </cell>
          <cell r="G6515">
            <v>0</v>
          </cell>
        </row>
        <row r="6516">
          <cell r="A6516" t="str">
            <v>645E40000</v>
          </cell>
          <cell r="B6516">
            <v>0</v>
          </cell>
          <cell r="C6516" t="str">
            <v>EACH</v>
          </cell>
          <cell r="D6516" t="str">
            <v>SPEED MEASUREMENT MARKING</v>
          </cell>
          <cell r="F6516">
            <v>0</v>
          </cell>
          <cell r="G6516">
            <v>0</v>
          </cell>
        </row>
        <row r="6517">
          <cell r="A6517" t="str">
            <v>645E40001</v>
          </cell>
          <cell r="C6517" t="str">
            <v>EACH</v>
          </cell>
          <cell r="D6517" t="str">
            <v>SPEED MEASUREMENT MARKING, AS PER PLAN</v>
          </cell>
          <cell r="F6517">
            <v>0</v>
          </cell>
          <cell r="G6517">
            <v>0</v>
          </cell>
        </row>
        <row r="6518">
          <cell r="A6518" t="str">
            <v>645E60000</v>
          </cell>
          <cell r="C6518" t="str">
            <v>SF</v>
          </cell>
          <cell r="D6518" t="str">
            <v>GREEN COLORED PAVEMENT FOR BIKE LANES, TYPE A1</v>
          </cell>
          <cell r="F6518">
            <v>0</v>
          </cell>
          <cell r="G6518">
            <v>0</v>
          </cell>
        </row>
        <row r="6519">
          <cell r="A6519" t="str">
            <v>645E60010</v>
          </cell>
          <cell r="C6519" t="str">
            <v>SF</v>
          </cell>
          <cell r="D6519" t="str">
            <v>GREEN COLORED PAVEMENT FOR BIKE LANES, TYPE A2</v>
          </cell>
          <cell r="F6519">
            <v>0</v>
          </cell>
          <cell r="G6519">
            <v>0</v>
          </cell>
        </row>
        <row r="6520">
          <cell r="A6520" t="str">
            <v>645E60020</v>
          </cell>
          <cell r="C6520" t="str">
            <v>SF</v>
          </cell>
          <cell r="D6520" t="str">
            <v>GREEN COLORED PAVEMENT FOR BIKE LANES, TYPE A3</v>
          </cell>
          <cell r="F6520">
            <v>0</v>
          </cell>
          <cell r="G6520">
            <v>0</v>
          </cell>
        </row>
        <row r="6521">
          <cell r="A6521" t="str">
            <v>645E90000</v>
          </cell>
          <cell r="C6521" t="str">
            <v>MILE</v>
          </cell>
          <cell r="D6521" t="str">
            <v>PAVEMENT MARKING, MISC.</v>
          </cell>
          <cell r="F6521">
            <v>1</v>
          </cell>
          <cell r="G6521">
            <v>0</v>
          </cell>
        </row>
        <row r="6522">
          <cell r="A6522" t="str">
            <v>645E98000</v>
          </cell>
          <cell r="C6522" t="str">
            <v>FT</v>
          </cell>
          <cell r="D6522" t="str">
            <v>PAVEMENT MARKING, MISC.</v>
          </cell>
          <cell r="F6522">
            <v>1</v>
          </cell>
          <cell r="G6522">
            <v>0</v>
          </cell>
        </row>
        <row r="6523">
          <cell r="A6523" t="str">
            <v>645E98010</v>
          </cell>
          <cell r="C6523" t="str">
            <v>EACH</v>
          </cell>
          <cell r="D6523" t="str">
            <v>PAVEMENT MARKING, MISC.</v>
          </cell>
          <cell r="F6523">
            <v>1</v>
          </cell>
          <cell r="G6523">
            <v>1</v>
          </cell>
        </row>
        <row r="6524">
          <cell r="A6524" t="str">
            <v>646E01650</v>
          </cell>
          <cell r="C6524" t="str">
            <v>EACH</v>
          </cell>
          <cell r="D6524" t="str">
            <v>BIKE LANE ARROW, TYPE 1</v>
          </cell>
          <cell r="F6524">
            <v>0</v>
          </cell>
          <cell r="G6524">
            <v>0</v>
          </cell>
        </row>
        <row r="6525">
          <cell r="A6525" t="str">
            <v>646E10000</v>
          </cell>
          <cell r="C6525" t="str">
            <v>MILE</v>
          </cell>
          <cell r="D6525" t="str">
            <v>EDGE LINE, 4"</v>
          </cell>
          <cell r="F6525">
            <v>0</v>
          </cell>
          <cell r="G6525">
            <v>0</v>
          </cell>
        </row>
        <row r="6526">
          <cell r="A6526" t="str">
            <v>646E10001</v>
          </cell>
          <cell r="C6526" t="str">
            <v>MILE</v>
          </cell>
          <cell r="D6526" t="str">
            <v>EDGE LINE, 4", AS PER PLAN</v>
          </cell>
          <cell r="F6526">
            <v>0</v>
          </cell>
          <cell r="G6526">
            <v>0</v>
          </cell>
        </row>
        <row r="6527">
          <cell r="A6527" t="str">
            <v>646E10010</v>
          </cell>
          <cell r="C6527" t="str">
            <v>MILE</v>
          </cell>
          <cell r="D6527" t="str">
            <v>EDGE LINE, 6"</v>
          </cell>
          <cell r="F6527">
            <v>0</v>
          </cell>
          <cell r="G6527">
            <v>0</v>
          </cell>
        </row>
        <row r="6528">
          <cell r="A6528" t="str">
            <v>646E10011</v>
          </cell>
          <cell r="C6528" t="str">
            <v>MILE</v>
          </cell>
          <cell r="D6528" t="str">
            <v>EDGE LINE, 6", AS PER PLAN</v>
          </cell>
          <cell r="F6528">
            <v>0</v>
          </cell>
          <cell r="G6528">
            <v>0</v>
          </cell>
        </row>
        <row r="6529">
          <cell r="A6529" t="str">
            <v>646E10100</v>
          </cell>
          <cell r="C6529" t="str">
            <v>MILE</v>
          </cell>
          <cell r="D6529" t="str">
            <v>LANE LINE, 4"</v>
          </cell>
          <cell r="F6529">
            <v>0</v>
          </cell>
          <cell r="G6529">
            <v>0</v>
          </cell>
        </row>
        <row r="6530">
          <cell r="A6530" t="str">
            <v>646E10101</v>
          </cell>
          <cell r="C6530" t="str">
            <v>MILE</v>
          </cell>
          <cell r="D6530" t="str">
            <v>LANE LINE, 4", AS PER PLAN</v>
          </cell>
          <cell r="F6530">
            <v>0</v>
          </cell>
          <cell r="G6530">
            <v>0</v>
          </cell>
        </row>
        <row r="6531">
          <cell r="A6531" t="str">
            <v>646E10110</v>
          </cell>
          <cell r="C6531" t="str">
            <v>MILE</v>
          </cell>
          <cell r="D6531" t="str">
            <v>LANE LINE, 6"</v>
          </cell>
          <cell r="F6531">
            <v>0</v>
          </cell>
          <cell r="G6531">
            <v>0</v>
          </cell>
        </row>
        <row r="6532">
          <cell r="A6532" t="str">
            <v>646E10111</v>
          </cell>
          <cell r="C6532" t="str">
            <v>MILE</v>
          </cell>
          <cell r="D6532" t="str">
            <v>LANE LINE, 6", AS PER PLAN</v>
          </cell>
          <cell r="F6532">
            <v>0</v>
          </cell>
          <cell r="G6532">
            <v>0</v>
          </cell>
        </row>
        <row r="6533">
          <cell r="A6533" t="str">
            <v>646E10200</v>
          </cell>
          <cell r="C6533" t="str">
            <v>MILE</v>
          </cell>
          <cell r="D6533" t="str">
            <v>CENTER LINE</v>
          </cell>
          <cell r="F6533">
            <v>0</v>
          </cell>
          <cell r="G6533">
            <v>0</v>
          </cell>
        </row>
        <row r="6534">
          <cell r="A6534" t="str">
            <v>646E10201</v>
          </cell>
          <cell r="C6534" t="str">
            <v>MILE</v>
          </cell>
          <cell r="D6534" t="str">
            <v>CENTER LINE, AS PER PLAN</v>
          </cell>
          <cell r="F6534">
            <v>0</v>
          </cell>
          <cell r="G6534">
            <v>0</v>
          </cell>
        </row>
        <row r="6535">
          <cell r="A6535" t="str">
            <v>646E10300</v>
          </cell>
          <cell r="C6535" t="str">
            <v>FT</v>
          </cell>
          <cell r="D6535" t="str">
            <v>CHANNELIZING LINE, 8"</v>
          </cell>
          <cell r="F6535">
            <v>0</v>
          </cell>
          <cell r="G6535">
            <v>0</v>
          </cell>
        </row>
        <row r="6536">
          <cell r="A6536" t="str">
            <v>646E10301</v>
          </cell>
          <cell r="C6536" t="str">
            <v>FT</v>
          </cell>
          <cell r="D6536" t="str">
            <v>CHANNELIZING LINE, 8", AS PER PLAN</v>
          </cell>
          <cell r="F6536">
            <v>0</v>
          </cell>
          <cell r="G6536">
            <v>0</v>
          </cell>
        </row>
        <row r="6537">
          <cell r="A6537" t="str">
            <v>646E10310</v>
          </cell>
          <cell r="C6537" t="str">
            <v>FT</v>
          </cell>
          <cell r="D6537" t="str">
            <v>CHANNELIZING LINE, 12"</v>
          </cell>
          <cell r="F6537">
            <v>0</v>
          </cell>
          <cell r="G6537">
            <v>0</v>
          </cell>
        </row>
        <row r="6538">
          <cell r="A6538" t="str">
            <v>646E10311</v>
          </cell>
          <cell r="C6538" t="str">
            <v>FT</v>
          </cell>
          <cell r="D6538" t="str">
            <v>CHANNELIZING LINE, 12", AS PER PLAN</v>
          </cell>
          <cell r="F6538">
            <v>0</v>
          </cell>
          <cell r="G6538">
            <v>0</v>
          </cell>
        </row>
        <row r="6539">
          <cell r="A6539" t="str">
            <v>646E10400</v>
          </cell>
          <cell r="C6539" t="str">
            <v>FT</v>
          </cell>
          <cell r="D6539" t="str">
            <v>STOP LINE</v>
          </cell>
          <cell r="F6539">
            <v>0</v>
          </cell>
          <cell r="G6539">
            <v>0</v>
          </cell>
        </row>
        <row r="6540">
          <cell r="A6540" t="str">
            <v>646E10401</v>
          </cell>
          <cell r="C6540" t="str">
            <v>FT</v>
          </cell>
          <cell r="D6540" t="str">
            <v>STOP LINE, AS PER PLAN</v>
          </cell>
          <cell r="F6540">
            <v>0</v>
          </cell>
          <cell r="G6540">
            <v>0</v>
          </cell>
        </row>
        <row r="6541">
          <cell r="A6541" t="str">
            <v>646E10500</v>
          </cell>
          <cell r="C6541" t="str">
            <v>FT</v>
          </cell>
          <cell r="D6541" t="str">
            <v>CROSSWALK LINE</v>
          </cell>
          <cell r="F6541">
            <v>0</v>
          </cell>
          <cell r="G6541">
            <v>0</v>
          </cell>
        </row>
        <row r="6542">
          <cell r="A6542" t="str">
            <v>646E10501</v>
          </cell>
          <cell r="C6542" t="str">
            <v>FT</v>
          </cell>
          <cell r="D6542" t="str">
            <v>CROSSWALK LINE, AS PER PLAN</v>
          </cell>
          <cell r="F6542">
            <v>0</v>
          </cell>
          <cell r="G6542">
            <v>0</v>
          </cell>
        </row>
        <row r="6543">
          <cell r="A6543" t="str">
            <v>646E10600</v>
          </cell>
          <cell r="C6543" t="str">
            <v>FT</v>
          </cell>
          <cell r="D6543" t="str">
            <v>TRANSVERSE/DIAGONAL LINE</v>
          </cell>
          <cell r="F6543">
            <v>0</v>
          </cell>
          <cell r="G6543">
            <v>0</v>
          </cell>
        </row>
        <row r="6544">
          <cell r="A6544" t="str">
            <v>646E10601</v>
          </cell>
          <cell r="C6544" t="str">
            <v>FT</v>
          </cell>
          <cell r="D6544" t="str">
            <v>TRANSVERSE/DIAGONAL LINE, AS PER PLAN</v>
          </cell>
          <cell r="F6544">
            <v>0</v>
          </cell>
          <cell r="G6544">
            <v>0</v>
          </cell>
        </row>
        <row r="6545">
          <cell r="A6545" t="str">
            <v>646E10620</v>
          </cell>
          <cell r="C6545" t="str">
            <v>FT</v>
          </cell>
          <cell r="D6545" t="str">
            <v>CHEVRON MARKING</v>
          </cell>
          <cell r="F6545">
            <v>0</v>
          </cell>
          <cell r="G6545">
            <v>0</v>
          </cell>
        </row>
        <row r="6546">
          <cell r="A6546" t="str">
            <v>646E10621</v>
          </cell>
          <cell r="C6546" t="str">
            <v>FT</v>
          </cell>
          <cell r="D6546" t="str">
            <v>CHEVRON MARKING, AS PER PLAN</v>
          </cell>
          <cell r="F6546">
            <v>0</v>
          </cell>
          <cell r="G6546">
            <v>0</v>
          </cell>
        </row>
        <row r="6547">
          <cell r="A6547" t="str">
            <v>646E10700</v>
          </cell>
          <cell r="C6547" t="str">
            <v>FT</v>
          </cell>
          <cell r="D6547" t="str">
            <v>CURB MARKING</v>
          </cell>
          <cell r="F6547">
            <v>0</v>
          </cell>
          <cell r="G6547">
            <v>0</v>
          </cell>
        </row>
        <row r="6548">
          <cell r="A6548" t="str">
            <v>646E10701</v>
          </cell>
          <cell r="C6548" t="str">
            <v>FT</v>
          </cell>
          <cell r="D6548" t="str">
            <v>CURB MARKING, AS PER PLAN</v>
          </cell>
          <cell r="F6548">
            <v>0</v>
          </cell>
          <cell r="G6548">
            <v>0</v>
          </cell>
        </row>
        <row r="6549">
          <cell r="A6549" t="str">
            <v>646E10800</v>
          </cell>
          <cell r="C6549" t="str">
            <v>SF</v>
          </cell>
          <cell r="D6549" t="str">
            <v>ISLAND MARKING</v>
          </cell>
          <cell r="F6549">
            <v>0</v>
          </cell>
          <cell r="G6549">
            <v>0</v>
          </cell>
        </row>
        <row r="6550">
          <cell r="A6550" t="str">
            <v>646E10801</v>
          </cell>
          <cell r="C6550" t="str">
            <v>SF</v>
          </cell>
          <cell r="D6550" t="str">
            <v>ISLAND MARKING, AS PER PLAN</v>
          </cell>
          <cell r="F6550">
            <v>0</v>
          </cell>
          <cell r="G6550">
            <v>0</v>
          </cell>
        </row>
        <row r="6551">
          <cell r="A6551" t="str">
            <v>646E10900</v>
          </cell>
          <cell r="C6551" t="str">
            <v>EACH</v>
          </cell>
          <cell r="D6551" t="str">
            <v>HANDICAP SYMBOL MARKING</v>
          </cell>
          <cell r="F6551">
            <v>0</v>
          </cell>
          <cell r="G6551">
            <v>0</v>
          </cell>
        </row>
        <row r="6552">
          <cell r="A6552" t="str">
            <v>646E10901</v>
          </cell>
          <cell r="C6552" t="str">
            <v>EACH</v>
          </cell>
          <cell r="D6552" t="str">
            <v>HANDICAP SYMBOL MARKING, AS PER PLAN</v>
          </cell>
          <cell r="F6552">
            <v>0</v>
          </cell>
          <cell r="G6552">
            <v>0</v>
          </cell>
        </row>
        <row r="6553">
          <cell r="A6553" t="str">
            <v>646E20000</v>
          </cell>
          <cell r="C6553" t="str">
            <v>EACH</v>
          </cell>
          <cell r="D6553" t="str">
            <v>RAILROAD SYMBOL MARKING</v>
          </cell>
          <cell r="F6553">
            <v>0</v>
          </cell>
          <cell r="G6553">
            <v>0</v>
          </cell>
        </row>
        <row r="6554">
          <cell r="A6554" t="str">
            <v>646E20001</v>
          </cell>
          <cell r="C6554" t="str">
            <v>EACH</v>
          </cell>
          <cell r="D6554" t="str">
            <v>RAILROAD SYMBOL MARKING, AS PER PLAN</v>
          </cell>
          <cell r="F6554">
            <v>0</v>
          </cell>
          <cell r="G6554">
            <v>0</v>
          </cell>
        </row>
        <row r="6555">
          <cell r="A6555" t="str">
            <v>646E20100</v>
          </cell>
          <cell r="C6555" t="str">
            <v>EACH</v>
          </cell>
          <cell r="D6555" t="str">
            <v>SCHOOL SYMBOL MARKING, 72"</v>
          </cell>
          <cell r="F6555">
            <v>0</v>
          </cell>
          <cell r="G6555">
            <v>0</v>
          </cell>
        </row>
        <row r="6556">
          <cell r="A6556" t="str">
            <v>646E20101</v>
          </cell>
          <cell r="C6556" t="str">
            <v>EACH</v>
          </cell>
          <cell r="D6556" t="str">
            <v>SCHOOL SYMBOL MARKING, 72", AS PER PLAN</v>
          </cell>
          <cell r="F6556">
            <v>0</v>
          </cell>
          <cell r="G6556">
            <v>0</v>
          </cell>
        </row>
        <row r="6557">
          <cell r="A6557" t="str">
            <v>646E20110</v>
          </cell>
          <cell r="C6557" t="str">
            <v>EACH</v>
          </cell>
          <cell r="D6557" t="str">
            <v>SCHOOL SYMBOL MARKING, 96"</v>
          </cell>
          <cell r="F6557">
            <v>0</v>
          </cell>
          <cell r="G6557">
            <v>0</v>
          </cell>
        </row>
        <row r="6558">
          <cell r="A6558" t="str">
            <v>646E20111</v>
          </cell>
          <cell r="C6558" t="str">
            <v>EACH</v>
          </cell>
          <cell r="D6558" t="str">
            <v>SCHOOL SYMBOL MARKING, 96", AS PER PLAN</v>
          </cell>
          <cell r="F6558">
            <v>0</v>
          </cell>
          <cell r="G6558">
            <v>0</v>
          </cell>
        </row>
        <row r="6559">
          <cell r="A6559" t="str">
            <v>646E20120</v>
          </cell>
          <cell r="C6559" t="str">
            <v>EACH</v>
          </cell>
          <cell r="D6559" t="str">
            <v>SCHOOL SYMBOL MARKING, 120"</v>
          </cell>
          <cell r="F6559">
            <v>0</v>
          </cell>
          <cell r="G6559">
            <v>0</v>
          </cell>
        </row>
        <row r="6560">
          <cell r="A6560" t="str">
            <v>646E20121</v>
          </cell>
          <cell r="C6560" t="str">
            <v>EACH</v>
          </cell>
          <cell r="D6560" t="str">
            <v>SCHOOL SYMBOL MARKING, 120", AS PER PLAN</v>
          </cell>
          <cell r="F6560">
            <v>0</v>
          </cell>
          <cell r="G6560">
            <v>0</v>
          </cell>
        </row>
        <row r="6561">
          <cell r="A6561" t="str">
            <v>646E20200</v>
          </cell>
          <cell r="C6561" t="str">
            <v>FT</v>
          </cell>
          <cell r="D6561" t="str">
            <v>PARKING LOT STALL MARKING</v>
          </cell>
          <cell r="F6561">
            <v>0</v>
          </cell>
          <cell r="G6561">
            <v>0</v>
          </cell>
        </row>
        <row r="6562">
          <cell r="A6562" t="str">
            <v>646E20201</v>
          </cell>
          <cell r="C6562" t="str">
            <v>FT</v>
          </cell>
          <cell r="D6562" t="str">
            <v>PARKING LOT STALL MARKING, AS PER PLAN</v>
          </cell>
          <cell r="F6562">
            <v>0</v>
          </cell>
          <cell r="G6562">
            <v>0</v>
          </cell>
        </row>
        <row r="6563">
          <cell r="A6563" t="str">
            <v>646E20300</v>
          </cell>
          <cell r="C6563" t="str">
            <v>EACH</v>
          </cell>
          <cell r="D6563" t="str">
            <v>LANE ARROW</v>
          </cell>
          <cell r="F6563">
            <v>0</v>
          </cell>
          <cell r="G6563">
            <v>0</v>
          </cell>
        </row>
        <row r="6564">
          <cell r="A6564" t="str">
            <v>646E20301</v>
          </cell>
          <cell r="C6564" t="str">
            <v>EACH</v>
          </cell>
          <cell r="D6564" t="str">
            <v>LANE ARROW, AS PER PLAN</v>
          </cell>
          <cell r="F6564">
            <v>0</v>
          </cell>
          <cell r="G6564">
            <v>0</v>
          </cell>
        </row>
        <row r="6565">
          <cell r="A6565" t="str">
            <v>646E20320</v>
          </cell>
          <cell r="C6565" t="str">
            <v>EACH</v>
          </cell>
          <cell r="D6565" t="str">
            <v>WRONG WAY ARROW</v>
          </cell>
          <cell r="F6565">
            <v>0</v>
          </cell>
          <cell r="G6565">
            <v>0</v>
          </cell>
        </row>
        <row r="6566">
          <cell r="A6566" t="str">
            <v>646E20350</v>
          </cell>
          <cell r="C6566" t="str">
            <v>EACH</v>
          </cell>
          <cell r="D6566" t="str">
            <v>LANE REDUCTION ARROW</v>
          </cell>
          <cell r="F6566">
            <v>0</v>
          </cell>
          <cell r="G6566">
            <v>0</v>
          </cell>
        </row>
        <row r="6567">
          <cell r="A6567" t="str">
            <v>646E20400</v>
          </cell>
          <cell r="C6567" t="str">
            <v>EACH</v>
          </cell>
          <cell r="D6567" t="str">
            <v>WORD ON PAVEMENT, 72"</v>
          </cell>
          <cell r="F6567">
            <v>0</v>
          </cell>
          <cell r="G6567">
            <v>0</v>
          </cell>
        </row>
        <row r="6568">
          <cell r="A6568" t="str">
            <v>646E20401</v>
          </cell>
          <cell r="C6568" t="str">
            <v>EACH</v>
          </cell>
          <cell r="D6568" t="str">
            <v>WORD ON PAVEMENT, 72", AS PER PLAN</v>
          </cell>
          <cell r="F6568">
            <v>0</v>
          </cell>
          <cell r="G6568">
            <v>0</v>
          </cell>
        </row>
        <row r="6569">
          <cell r="A6569" t="str">
            <v>646E20410</v>
          </cell>
          <cell r="C6569" t="str">
            <v>EACH</v>
          </cell>
          <cell r="D6569" t="str">
            <v>WORD ON PAVEMENT, 96"</v>
          </cell>
          <cell r="F6569">
            <v>0</v>
          </cell>
          <cell r="G6569">
            <v>0</v>
          </cell>
        </row>
        <row r="6570">
          <cell r="A6570" t="str">
            <v>646E20411</v>
          </cell>
          <cell r="C6570" t="str">
            <v>EACH</v>
          </cell>
          <cell r="D6570" t="str">
            <v>WORD ON PAVEMENT, 96", AS PER PLAN</v>
          </cell>
          <cell r="F6570">
            <v>0</v>
          </cell>
          <cell r="G6570">
            <v>0</v>
          </cell>
        </row>
        <row r="6571">
          <cell r="A6571" t="str">
            <v>646E20500</v>
          </cell>
          <cell r="C6571" t="str">
            <v>FT</v>
          </cell>
          <cell r="D6571" t="str">
            <v>DOTTED LINE</v>
          </cell>
          <cell r="F6571">
            <v>0</v>
          </cell>
          <cell r="G6571">
            <v>0</v>
          </cell>
        </row>
        <row r="6572">
          <cell r="A6572" t="str">
            <v>646E20501</v>
          </cell>
          <cell r="C6572" t="str">
            <v>FT</v>
          </cell>
          <cell r="D6572" t="str">
            <v>DOTTED LINE, AS PER PLAN</v>
          </cell>
          <cell r="F6572">
            <v>0</v>
          </cell>
          <cell r="G6572">
            <v>0</v>
          </cell>
        </row>
        <row r="6573">
          <cell r="A6573" t="str">
            <v>646E20502</v>
          </cell>
          <cell r="C6573" t="str">
            <v>FT</v>
          </cell>
          <cell r="D6573" t="str">
            <v>DOTTED LINE, 4"</v>
          </cell>
          <cell r="F6573">
            <v>0</v>
          </cell>
          <cell r="G6573">
            <v>0</v>
          </cell>
        </row>
        <row r="6574">
          <cell r="A6574" t="str">
            <v>646E20504</v>
          </cell>
          <cell r="C6574" t="str">
            <v>FT</v>
          </cell>
          <cell r="D6574" t="str">
            <v>DOTTED LINE, 6"</v>
          </cell>
          <cell r="F6574">
            <v>0</v>
          </cell>
          <cell r="G6574">
            <v>0</v>
          </cell>
        </row>
        <row r="6575">
          <cell r="A6575" t="str">
            <v>646E20506</v>
          </cell>
          <cell r="C6575" t="str">
            <v>FT</v>
          </cell>
          <cell r="D6575" t="str">
            <v>DOTTED LINE, 8"</v>
          </cell>
          <cell r="F6575">
            <v>0</v>
          </cell>
          <cell r="G6575">
            <v>0</v>
          </cell>
        </row>
        <row r="6576">
          <cell r="A6576" t="str">
            <v>646E20510</v>
          </cell>
          <cell r="C6576" t="str">
            <v>FT</v>
          </cell>
          <cell r="D6576" t="str">
            <v>DOTTED LINE, 12"</v>
          </cell>
          <cell r="F6576">
            <v>0</v>
          </cell>
          <cell r="G6576">
            <v>0</v>
          </cell>
        </row>
        <row r="6577">
          <cell r="A6577" t="str">
            <v>646E20520</v>
          </cell>
          <cell r="C6577" t="str">
            <v>FT</v>
          </cell>
          <cell r="D6577" t="str">
            <v>DOTTED LINE, 24"</v>
          </cell>
          <cell r="F6577">
            <v>0</v>
          </cell>
          <cell r="G6577">
            <v>0</v>
          </cell>
        </row>
        <row r="6578">
          <cell r="A6578" t="str">
            <v>646E20600</v>
          </cell>
          <cell r="C6578" t="str">
            <v>EACH</v>
          </cell>
          <cell r="D6578" t="str">
            <v>BIKE LANE SYMBOL MARKING</v>
          </cell>
          <cell r="F6578">
            <v>0</v>
          </cell>
          <cell r="G6578">
            <v>0</v>
          </cell>
        </row>
        <row r="6579">
          <cell r="A6579" t="str">
            <v>646E20650</v>
          </cell>
          <cell r="C6579" t="str">
            <v>EACH</v>
          </cell>
          <cell r="D6579" t="str">
            <v>SHARED LANE MARKING</v>
          </cell>
          <cell r="F6579">
            <v>0</v>
          </cell>
          <cell r="G6579">
            <v>0</v>
          </cell>
        </row>
        <row r="6580">
          <cell r="A6580" t="str">
            <v>646E20710</v>
          </cell>
          <cell r="C6580" t="str">
            <v>EACH</v>
          </cell>
          <cell r="D6580" t="str">
            <v>SPEED MEASUREMENT MARKING</v>
          </cell>
          <cell r="F6580">
            <v>0</v>
          </cell>
          <cell r="G6580">
            <v>0</v>
          </cell>
        </row>
        <row r="6581">
          <cell r="A6581" t="str">
            <v>646E20711</v>
          </cell>
          <cell r="C6581" t="str">
            <v>EACH</v>
          </cell>
          <cell r="D6581" t="str">
            <v>SPEED MEASUREMENT MARKING, AS PER PLAN</v>
          </cell>
          <cell r="F6581">
            <v>0</v>
          </cell>
          <cell r="G6581">
            <v>0</v>
          </cell>
        </row>
        <row r="6582">
          <cell r="A6582" t="str">
            <v>646E20800</v>
          </cell>
          <cell r="C6582" t="str">
            <v>FT</v>
          </cell>
          <cell r="D6582" t="str">
            <v>YIELD LINE</v>
          </cell>
          <cell r="F6582">
            <v>0</v>
          </cell>
          <cell r="G6582">
            <v>0</v>
          </cell>
        </row>
        <row r="6583">
          <cell r="A6583" t="str">
            <v>646E50000</v>
          </cell>
          <cell r="C6583" t="str">
            <v>EACH</v>
          </cell>
          <cell r="D6583" t="str">
            <v>REMOVAL OF PAVEMENT MARKING</v>
          </cell>
          <cell r="F6583">
            <v>0</v>
          </cell>
          <cell r="G6583">
            <v>0</v>
          </cell>
        </row>
        <row r="6584">
          <cell r="A6584" t="str">
            <v>646E50100</v>
          </cell>
          <cell r="C6584" t="str">
            <v>FT</v>
          </cell>
          <cell r="D6584" t="str">
            <v>REMOVAL OF PAVEMENT MARKING</v>
          </cell>
          <cell r="F6584">
            <v>0</v>
          </cell>
          <cell r="G6584">
            <v>0</v>
          </cell>
        </row>
        <row r="6585">
          <cell r="A6585" t="str">
            <v>646E50101</v>
          </cell>
          <cell r="C6585" t="str">
            <v>FT</v>
          </cell>
          <cell r="D6585" t="str">
            <v>REMOVAL OF PAVEMENT MARKING, AS PER PLAN</v>
          </cell>
          <cell r="F6585">
            <v>0</v>
          </cell>
          <cell r="G6585">
            <v>0</v>
          </cell>
        </row>
        <row r="6586">
          <cell r="A6586" t="str">
            <v>646E50200</v>
          </cell>
          <cell r="C6586" t="str">
            <v>SF</v>
          </cell>
          <cell r="D6586" t="str">
            <v>REMOVAL OF PAVEMENT MARKING</v>
          </cell>
          <cell r="F6586">
            <v>0</v>
          </cell>
          <cell r="G6586">
            <v>0</v>
          </cell>
        </row>
        <row r="6587">
          <cell r="A6587" t="str">
            <v>646E50300</v>
          </cell>
          <cell r="C6587" t="str">
            <v>MILE</v>
          </cell>
          <cell r="D6587" t="str">
            <v>REMOVAL OF PAVEMENT MARKING</v>
          </cell>
          <cell r="F6587">
            <v>0</v>
          </cell>
          <cell r="G6587">
            <v>0</v>
          </cell>
        </row>
        <row r="6588">
          <cell r="A6588" t="str">
            <v>646E50301</v>
          </cell>
          <cell r="C6588" t="str">
            <v>MILE</v>
          </cell>
          <cell r="D6588" t="str">
            <v>REMOVAL OF PAVEMENT MARKING, AS PER PLAN</v>
          </cell>
          <cell r="F6588">
            <v>0</v>
          </cell>
          <cell r="G6588">
            <v>0</v>
          </cell>
        </row>
        <row r="6589">
          <cell r="A6589" t="str">
            <v>646E60000</v>
          </cell>
          <cell r="C6589" t="str">
            <v>LS</v>
          </cell>
          <cell r="D6589" t="str">
            <v>TWO-WAY RADIO EQUIPMENT</v>
          </cell>
          <cell r="F6589">
            <v>0</v>
          </cell>
          <cell r="G6589">
            <v>0</v>
          </cell>
        </row>
        <row r="6590">
          <cell r="A6590" t="str">
            <v>646E60001</v>
          </cell>
          <cell r="C6590" t="str">
            <v>LS</v>
          </cell>
          <cell r="D6590" t="str">
            <v>TWO-WAY RADIO EQUIPMENT, AS PER PLAN</v>
          </cell>
          <cell r="F6590">
            <v>0</v>
          </cell>
          <cell r="G6590">
            <v>0</v>
          </cell>
        </row>
        <row r="6591">
          <cell r="A6591" t="str">
            <v>646E60100</v>
          </cell>
          <cell r="C6591" t="str">
            <v>SF</v>
          </cell>
          <cell r="D6591" t="str">
            <v>GREEN COLORED PAVEMENT FOR BIKE LANES</v>
          </cell>
          <cell r="F6591">
            <v>0</v>
          </cell>
          <cell r="G6591">
            <v>0</v>
          </cell>
        </row>
        <row r="6592">
          <cell r="A6592" t="str">
            <v>646E90000</v>
          </cell>
          <cell r="C6592" t="str">
            <v>FT</v>
          </cell>
          <cell r="D6592" t="str">
            <v>PAVEMENT MARKING, MISC.:</v>
          </cell>
          <cell r="F6592">
            <v>1</v>
          </cell>
          <cell r="G6592">
            <v>1</v>
          </cell>
        </row>
        <row r="6593">
          <cell r="A6593" t="str">
            <v>646E90010</v>
          </cell>
          <cell r="C6593" t="str">
            <v>MILE</v>
          </cell>
          <cell r="D6593" t="str">
            <v>PAVEMENT MARKING, MISC.:</v>
          </cell>
          <cell r="F6593">
            <v>1</v>
          </cell>
          <cell r="G6593">
            <v>1</v>
          </cell>
        </row>
        <row r="6594">
          <cell r="A6594" t="str">
            <v>646E98000</v>
          </cell>
          <cell r="C6594" t="str">
            <v>EACH</v>
          </cell>
          <cell r="D6594" t="str">
            <v>PAVEMENT MARKING, MISC.:</v>
          </cell>
          <cell r="F6594">
            <v>1</v>
          </cell>
          <cell r="G6594">
            <v>1</v>
          </cell>
        </row>
        <row r="6595">
          <cell r="A6595" t="str">
            <v>647E18000</v>
          </cell>
          <cell r="C6595" t="str">
            <v>FT</v>
          </cell>
          <cell r="D6595" t="str">
            <v>CHANNELIZING LINE, 8", TYPE A90</v>
          </cell>
          <cell r="F6595">
            <v>0</v>
          </cell>
          <cell r="G6595">
            <v>0</v>
          </cell>
        </row>
        <row r="6596">
          <cell r="A6596" t="str">
            <v>647E18002</v>
          </cell>
          <cell r="C6596" t="str">
            <v>FT</v>
          </cell>
          <cell r="D6596" t="str">
            <v>CHANNELIZING LINE, 8", TYPE A125</v>
          </cell>
          <cell r="F6596">
            <v>0</v>
          </cell>
          <cell r="G6596">
            <v>0</v>
          </cell>
        </row>
        <row r="6597">
          <cell r="A6597" t="str">
            <v>647E18004</v>
          </cell>
          <cell r="C6597" t="str">
            <v>FT</v>
          </cell>
          <cell r="D6597" t="str">
            <v>CHANNELIZING LINE, 12", TYPE A90</v>
          </cell>
          <cell r="F6597">
            <v>0</v>
          </cell>
          <cell r="G6597">
            <v>0</v>
          </cell>
        </row>
        <row r="6598">
          <cell r="A6598" t="str">
            <v>647E18006</v>
          </cell>
          <cell r="C6598" t="str">
            <v>FT</v>
          </cell>
          <cell r="D6598" t="str">
            <v>CHANNELIZING LINE, 12", TYPE A125</v>
          </cell>
          <cell r="F6598">
            <v>0</v>
          </cell>
          <cell r="G6598">
            <v>0</v>
          </cell>
        </row>
        <row r="6599">
          <cell r="A6599" t="str">
            <v>647E18010</v>
          </cell>
          <cell r="C6599" t="str">
            <v>FT</v>
          </cell>
          <cell r="D6599" t="str">
            <v>CHANNELIZING LINE, 8", TYPE B90</v>
          </cell>
          <cell r="F6599">
            <v>0</v>
          </cell>
          <cell r="G6599">
            <v>0</v>
          </cell>
        </row>
        <row r="6600">
          <cell r="A6600" t="str">
            <v>647E18012</v>
          </cell>
          <cell r="C6600" t="str">
            <v>FT</v>
          </cell>
          <cell r="D6600" t="str">
            <v>CHANNELIZING LINE, 8", TYPE B125</v>
          </cell>
          <cell r="F6600">
            <v>0</v>
          </cell>
          <cell r="G6600">
            <v>0</v>
          </cell>
        </row>
        <row r="6601">
          <cell r="A6601" t="str">
            <v>647E18013</v>
          </cell>
          <cell r="C6601" t="str">
            <v>FT</v>
          </cell>
          <cell r="D6601" t="str">
            <v>CHANNELIZING LINE, 8", TYPE B125, AS PER PLAN</v>
          </cell>
          <cell r="F6601">
            <v>0</v>
          </cell>
          <cell r="G6601">
            <v>0</v>
          </cell>
        </row>
        <row r="6602">
          <cell r="A6602" t="str">
            <v>647E18014</v>
          </cell>
          <cell r="C6602" t="str">
            <v>FT</v>
          </cell>
          <cell r="D6602" t="str">
            <v>CHANNELIZING LINE, 12", TYPE B90</v>
          </cell>
          <cell r="F6602">
            <v>0</v>
          </cell>
          <cell r="G6602">
            <v>0</v>
          </cell>
        </row>
        <row r="6603">
          <cell r="A6603" t="str">
            <v>647E18016</v>
          </cell>
          <cell r="C6603" t="str">
            <v>FT</v>
          </cell>
          <cell r="D6603" t="str">
            <v>CHANNELIZING LINE, 12", TYPE B125</v>
          </cell>
          <cell r="F6603">
            <v>0</v>
          </cell>
          <cell r="G6603">
            <v>0</v>
          </cell>
        </row>
        <row r="6604">
          <cell r="A6604" t="str">
            <v>647E18050</v>
          </cell>
          <cell r="C6604" t="str">
            <v>FT</v>
          </cell>
          <cell r="D6604" t="str">
            <v>STOP LINE, TYPE A90</v>
          </cell>
          <cell r="F6604">
            <v>0</v>
          </cell>
          <cell r="G6604">
            <v>0</v>
          </cell>
        </row>
        <row r="6605">
          <cell r="A6605" t="str">
            <v>647E18052</v>
          </cell>
          <cell r="C6605" t="str">
            <v>FT</v>
          </cell>
          <cell r="D6605" t="str">
            <v>STOP LINE, TYPE A125</v>
          </cell>
          <cell r="F6605">
            <v>0</v>
          </cell>
          <cell r="G6605">
            <v>0</v>
          </cell>
        </row>
        <row r="6606">
          <cell r="A6606" t="str">
            <v>647E18060</v>
          </cell>
          <cell r="C6606" t="str">
            <v>FT</v>
          </cell>
          <cell r="D6606" t="str">
            <v>STOP LINE, TYPE B90</v>
          </cell>
          <cell r="F6606">
            <v>0</v>
          </cell>
          <cell r="G6606">
            <v>0</v>
          </cell>
        </row>
        <row r="6607">
          <cell r="A6607" t="str">
            <v>647E18062</v>
          </cell>
          <cell r="C6607" t="str">
            <v>FT</v>
          </cell>
          <cell r="D6607" t="str">
            <v>STOP LINE, TYPE B125</v>
          </cell>
          <cell r="F6607">
            <v>0</v>
          </cell>
          <cell r="G6607">
            <v>0</v>
          </cell>
        </row>
        <row r="6608">
          <cell r="A6608" t="str">
            <v>647E20000</v>
          </cell>
          <cell r="B6608">
            <v>0</v>
          </cell>
          <cell r="C6608" t="str">
            <v>FT</v>
          </cell>
          <cell r="D6608" t="str">
            <v>CROSSWALK LINE, TYPE A90</v>
          </cell>
          <cell r="F6608">
            <v>0</v>
          </cell>
          <cell r="G6608">
            <v>0</v>
          </cell>
        </row>
        <row r="6609">
          <cell r="A6609" t="str">
            <v>647E20002</v>
          </cell>
          <cell r="C6609" t="str">
            <v>FT</v>
          </cell>
          <cell r="D6609" t="str">
            <v>CROSSWALK LINE, TYPE A125</v>
          </cell>
          <cell r="F6609">
            <v>0</v>
          </cell>
          <cell r="G6609">
            <v>0</v>
          </cell>
        </row>
        <row r="6610">
          <cell r="A6610" t="str">
            <v>647E20010</v>
          </cell>
          <cell r="C6610" t="str">
            <v>FT</v>
          </cell>
          <cell r="D6610" t="str">
            <v>CROSSWALK LINE, TYPE B90</v>
          </cell>
          <cell r="F6610">
            <v>0</v>
          </cell>
          <cell r="G6610">
            <v>0</v>
          </cell>
        </row>
        <row r="6611">
          <cell r="A6611" t="str">
            <v>647E20011</v>
          </cell>
          <cell r="C6611" t="str">
            <v>FT</v>
          </cell>
          <cell r="D6611" t="str">
            <v>CROSSWALK LINE, TYPE B90, AS PER PLAN</v>
          </cell>
          <cell r="F6611">
            <v>0</v>
          </cell>
          <cell r="G6611">
            <v>0</v>
          </cell>
        </row>
        <row r="6612">
          <cell r="A6612" t="str">
            <v>647E20012</v>
          </cell>
          <cell r="C6612" t="str">
            <v>FT</v>
          </cell>
          <cell r="D6612" t="str">
            <v>CROSSWALK LINE, TYPE B125</v>
          </cell>
          <cell r="F6612">
            <v>0</v>
          </cell>
          <cell r="G6612">
            <v>0</v>
          </cell>
        </row>
        <row r="6613">
          <cell r="A6613" t="str">
            <v>647E20013</v>
          </cell>
          <cell r="C6613" t="str">
            <v>FT</v>
          </cell>
          <cell r="D6613" t="str">
            <v>CROSSWALK LINE, TYPE B125, AS PER PLAN</v>
          </cell>
          <cell r="F6613">
            <v>0</v>
          </cell>
          <cell r="G6613">
            <v>0</v>
          </cell>
        </row>
        <row r="6614">
          <cell r="A6614" t="str">
            <v>647E20100</v>
          </cell>
          <cell r="C6614" t="str">
            <v>FT</v>
          </cell>
          <cell r="D6614" t="str">
            <v>TRANSVERSE/DIAGONAL LINE, TYPE A90</v>
          </cell>
          <cell r="F6614">
            <v>0</v>
          </cell>
          <cell r="G6614">
            <v>0</v>
          </cell>
        </row>
        <row r="6615">
          <cell r="A6615" t="str">
            <v>647E20102</v>
          </cell>
          <cell r="C6615" t="str">
            <v>FT</v>
          </cell>
          <cell r="D6615" t="str">
            <v>TRANSVERSE/DIAGONAL LINE, TYPE A125</v>
          </cell>
          <cell r="F6615">
            <v>0</v>
          </cell>
          <cell r="G6615">
            <v>0</v>
          </cell>
        </row>
        <row r="6616">
          <cell r="A6616" t="str">
            <v>647E20110</v>
          </cell>
          <cell r="C6616" t="str">
            <v>FT</v>
          </cell>
          <cell r="D6616" t="str">
            <v>TRANSVERSE/DIAGONAL LINE, TYPE B90</v>
          </cell>
          <cell r="F6616">
            <v>0</v>
          </cell>
          <cell r="G6616">
            <v>0</v>
          </cell>
        </row>
        <row r="6617">
          <cell r="A6617" t="str">
            <v>647E20112</v>
          </cell>
          <cell r="C6617" t="str">
            <v>FT</v>
          </cell>
          <cell r="D6617" t="str">
            <v>TRANSVERSE/DIAGONAL LINE, TYPE B125</v>
          </cell>
          <cell r="F6617">
            <v>0</v>
          </cell>
          <cell r="G6617">
            <v>0</v>
          </cell>
        </row>
        <row r="6618">
          <cell r="A6618" t="str">
            <v>647E20120</v>
          </cell>
          <cell r="C6618" t="str">
            <v>FT</v>
          </cell>
          <cell r="D6618" t="str">
            <v>CHEVRON MARKING, TYPE A90</v>
          </cell>
          <cell r="F6618">
            <v>0</v>
          </cell>
          <cell r="G6618">
            <v>0</v>
          </cell>
        </row>
        <row r="6619">
          <cell r="A6619" t="str">
            <v>647E20122</v>
          </cell>
          <cell r="B6619">
            <v>0</v>
          </cell>
          <cell r="C6619" t="str">
            <v>GAL</v>
          </cell>
          <cell r="D6619" t="str">
            <v>LANDSCAPE WATERING, AS PER PLAN</v>
          </cell>
          <cell r="F6619">
            <v>0</v>
          </cell>
          <cell r="G6619">
            <v>0</v>
          </cell>
        </row>
        <row r="6620">
          <cell r="A6620" t="str">
            <v>647E20130</v>
          </cell>
          <cell r="C6620" t="str">
            <v>FT</v>
          </cell>
          <cell r="D6620" t="str">
            <v>CHEVRON MARKING, TYPE B90</v>
          </cell>
          <cell r="F6620">
            <v>0</v>
          </cell>
          <cell r="G6620">
            <v>0</v>
          </cell>
        </row>
        <row r="6621">
          <cell r="A6621" t="str">
            <v>647E20132</v>
          </cell>
          <cell r="C6621" t="str">
            <v>FT</v>
          </cell>
          <cell r="D6621" t="str">
            <v>CHEVRON MARKING, TYPE B125</v>
          </cell>
          <cell r="F6621">
            <v>0</v>
          </cell>
          <cell r="G6621">
            <v>0</v>
          </cell>
        </row>
        <row r="6622">
          <cell r="A6622" t="str">
            <v>647E20200</v>
          </cell>
          <cell r="C6622" t="str">
            <v>EACH</v>
          </cell>
          <cell r="D6622" t="str">
            <v>HANDICAP SYMBOL MARKING, TYPE A90</v>
          </cell>
          <cell r="F6622">
            <v>0</v>
          </cell>
          <cell r="G6622">
            <v>0</v>
          </cell>
        </row>
        <row r="6623">
          <cell r="A6623" t="str">
            <v>647E20202</v>
          </cell>
          <cell r="C6623" t="str">
            <v>EACH</v>
          </cell>
          <cell r="D6623" t="str">
            <v>HANDICAP SYMBOL MARKING, TYPE A125</v>
          </cell>
          <cell r="F6623">
            <v>0</v>
          </cell>
          <cell r="G6623">
            <v>0</v>
          </cell>
        </row>
        <row r="6624">
          <cell r="A6624" t="str">
            <v>647E20210</v>
          </cell>
          <cell r="C6624" t="str">
            <v>EACH</v>
          </cell>
          <cell r="D6624" t="str">
            <v>HANDICAP SYMBOL MARKING, TYPE B90</v>
          </cell>
          <cell r="F6624">
            <v>0</v>
          </cell>
          <cell r="G6624">
            <v>0</v>
          </cell>
        </row>
        <row r="6625">
          <cell r="A6625" t="str">
            <v>647E20212</v>
          </cell>
          <cell r="C6625" t="str">
            <v>EACH</v>
          </cell>
          <cell r="D6625" t="str">
            <v>HANDICAP SYMBOL MARKING, TYPE B125</v>
          </cell>
          <cell r="F6625">
            <v>0</v>
          </cell>
          <cell r="G6625">
            <v>0</v>
          </cell>
        </row>
        <row r="6626">
          <cell r="A6626" t="str">
            <v>647E20300</v>
          </cell>
          <cell r="C6626" t="str">
            <v>EACH</v>
          </cell>
          <cell r="D6626" t="str">
            <v>RAILROAD SYMBOL MARKING, TYPE A90</v>
          </cell>
          <cell r="F6626">
            <v>0</v>
          </cell>
          <cell r="G6626">
            <v>0</v>
          </cell>
        </row>
        <row r="6627">
          <cell r="A6627" t="str">
            <v>647E20302</v>
          </cell>
          <cell r="C6627" t="str">
            <v>EACH</v>
          </cell>
          <cell r="D6627" t="str">
            <v>RAILROAD SYMBOL MARKING, TYPE A125</v>
          </cell>
          <cell r="F6627">
            <v>0</v>
          </cell>
          <cell r="G6627">
            <v>0</v>
          </cell>
        </row>
        <row r="6628">
          <cell r="A6628" t="str">
            <v>647E20310</v>
          </cell>
          <cell r="C6628" t="str">
            <v>EACH</v>
          </cell>
          <cell r="D6628" t="str">
            <v>RAILROAD SYMBOL MARKING, TYPE B90</v>
          </cell>
          <cell r="F6628">
            <v>0</v>
          </cell>
          <cell r="G6628">
            <v>0</v>
          </cell>
        </row>
        <row r="6629">
          <cell r="A6629" t="str">
            <v>647E20312</v>
          </cell>
          <cell r="C6629" t="str">
            <v>EACH</v>
          </cell>
          <cell r="D6629" t="str">
            <v>RAILROAD SYMBOL MARKING, TYPE B125</v>
          </cell>
          <cell r="F6629">
            <v>0</v>
          </cell>
          <cell r="G6629">
            <v>0</v>
          </cell>
        </row>
        <row r="6630">
          <cell r="A6630" t="str">
            <v>647E20400</v>
          </cell>
          <cell r="C6630" t="str">
            <v>EACH</v>
          </cell>
          <cell r="D6630" t="str">
            <v>SCHOOL SYMBOL MARKING, 72", TYPE A90</v>
          </cell>
          <cell r="F6630">
            <v>0</v>
          </cell>
          <cell r="G6630">
            <v>0</v>
          </cell>
        </row>
        <row r="6631">
          <cell r="A6631" t="str">
            <v>647E20402</v>
          </cell>
          <cell r="C6631" t="str">
            <v>EACH</v>
          </cell>
          <cell r="D6631" t="str">
            <v>SCHOOL SYMBOL MARKING, 72", TYPE A125</v>
          </cell>
          <cell r="F6631">
            <v>0</v>
          </cell>
          <cell r="G6631">
            <v>0</v>
          </cell>
        </row>
        <row r="6632">
          <cell r="A6632" t="str">
            <v>647E20410</v>
          </cell>
          <cell r="C6632" t="str">
            <v>EACH</v>
          </cell>
          <cell r="D6632" t="str">
            <v>SCHOOL SYMBOL MARKING, 72", TYPE B90</v>
          </cell>
          <cell r="F6632">
            <v>0</v>
          </cell>
          <cell r="G6632">
            <v>0</v>
          </cell>
        </row>
        <row r="6633">
          <cell r="A6633" t="str">
            <v>647E20412</v>
          </cell>
          <cell r="C6633" t="str">
            <v>EACH</v>
          </cell>
          <cell r="D6633" t="str">
            <v>SCHOOL SYMBOL MARKING, 72", TYPE B125</v>
          </cell>
          <cell r="F6633">
            <v>0</v>
          </cell>
          <cell r="G6633">
            <v>0</v>
          </cell>
        </row>
        <row r="6634">
          <cell r="A6634" t="str">
            <v>647E20430</v>
          </cell>
          <cell r="C6634" t="str">
            <v>EACH</v>
          </cell>
          <cell r="D6634" t="str">
            <v>SCHOOL SYMBOL MARKING, 96", TYPE A90</v>
          </cell>
          <cell r="F6634">
            <v>0</v>
          </cell>
          <cell r="G6634">
            <v>0</v>
          </cell>
        </row>
        <row r="6635">
          <cell r="A6635" t="str">
            <v>647E20432</v>
          </cell>
          <cell r="C6635" t="str">
            <v>EACH</v>
          </cell>
          <cell r="D6635" t="str">
            <v>SCHOOL SYMBOL MARKING, 96", TYPE A125</v>
          </cell>
          <cell r="F6635">
            <v>0</v>
          </cell>
          <cell r="G6635">
            <v>0</v>
          </cell>
        </row>
        <row r="6636">
          <cell r="A6636" t="str">
            <v>647E20440</v>
          </cell>
          <cell r="C6636" t="str">
            <v>EACH</v>
          </cell>
          <cell r="D6636" t="str">
            <v>SCHOOL SYMBOL MARKING, 96", TYPE B90</v>
          </cell>
          <cell r="F6636">
            <v>0</v>
          </cell>
          <cell r="G6636">
            <v>0</v>
          </cell>
        </row>
        <row r="6637">
          <cell r="A6637" t="str">
            <v>647E20442</v>
          </cell>
          <cell r="C6637" t="str">
            <v>EACH</v>
          </cell>
          <cell r="D6637" t="str">
            <v>SCHOOL SYMBOL MARKING, 96", TYPE B125</v>
          </cell>
          <cell r="F6637">
            <v>0</v>
          </cell>
          <cell r="G6637">
            <v>0</v>
          </cell>
        </row>
        <row r="6638">
          <cell r="A6638" t="str">
            <v>647E20460</v>
          </cell>
          <cell r="C6638" t="str">
            <v>EACH</v>
          </cell>
          <cell r="D6638" t="str">
            <v>SCHOOL SYMBOL MARKING, 120", TYPE A90</v>
          </cell>
          <cell r="F6638">
            <v>0</v>
          </cell>
          <cell r="G6638">
            <v>0</v>
          </cell>
        </row>
        <row r="6639">
          <cell r="A6639" t="str">
            <v>647E20462</v>
          </cell>
          <cell r="C6639" t="str">
            <v>EACH</v>
          </cell>
          <cell r="D6639" t="str">
            <v>SCHOOL SYMBOL MARKING, 120", TYPE A125</v>
          </cell>
          <cell r="F6639">
            <v>0</v>
          </cell>
          <cell r="G6639">
            <v>0</v>
          </cell>
        </row>
        <row r="6640">
          <cell r="A6640" t="str">
            <v>647E20470</v>
          </cell>
          <cell r="C6640" t="str">
            <v>EACH</v>
          </cell>
          <cell r="D6640" t="str">
            <v>SCHOOL SYMBOL MARKING, 120", TYPE B90</v>
          </cell>
          <cell r="F6640">
            <v>0</v>
          </cell>
          <cell r="G6640">
            <v>0</v>
          </cell>
        </row>
        <row r="6641">
          <cell r="A6641" t="str">
            <v>647E20472</v>
          </cell>
          <cell r="C6641" t="str">
            <v>EACH</v>
          </cell>
          <cell r="D6641" t="str">
            <v>SCHOOL SYMBOL MARKING, 120", TYPE B125</v>
          </cell>
          <cell r="F6641">
            <v>0</v>
          </cell>
          <cell r="G6641">
            <v>0</v>
          </cell>
        </row>
        <row r="6642">
          <cell r="A6642" t="str">
            <v>647E20500</v>
          </cell>
          <cell r="C6642" t="str">
            <v>FT</v>
          </cell>
          <cell r="D6642" t="str">
            <v>PARKING LOT STALL MARKING, TYPE A90</v>
          </cell>
          <cell r="F6642">
            <v>0</v>
          </cell>
          <cell r="G6642">
            <v>0</v>
          </cell>
        </row>
        <row r="6643">
          <cell r="A6643" t="str">
            <v>647E20502</v>
          </cell>
          <cell r="C6643" t="str">
            <v>FT</v>
          </cell>
          <cell r="D6643" t="str">
            <v>PARKING LOT STALL MARKING, TYPE A125</v>
          </cell>
          <cell r="F6643">
            <v>0</v>
          </cell>
          <cell r="G6643">
            <v>0</v>
          </cell>
        </row>
        <row r="6644">
          <cell r="A6644" t="str">
            <v>647E20510</v>
          </cell>
          <cell r="C6644" t="str">
            <v>FT</v>
          </cell>
          <cell r="D6644" t="str">
            <v>PARKING LOT STALL MARKING, TYPE B90</v>
          </cell>
          <cell r="F6644">
            <v>0</v>
          </cell>
          <cell r="G6644">
            <v>0</v>
          </cell>
        </row>
        <row r="6645">
          <cell r="A6645" t="str">
            <v>647E20512</v>
          </cell>
          <cell r="C6645" t="str">
            <v>FT</v>
          </cell>
          <cell r="D6645" t="str">
            <v>PARKING LOT STALL MARKING, TYPE B125</v>
          </cell>
          <cell r="F6645">
            <v>0</v>
          </cell>
          <cell r="G6645">
            <v>0</v>
          </cell>
        </row>
        <row r="6646">
          <cell r="A6646" t="str">
            <v>647E20600</v>
          </cell>
          <cell r="C6646" t="str">
            <v>EACH</v>
          </cell>
          <cell r="D6646" t="str">
            <v>LANE ARROW, TYPE A90</v>
          </cell>
          <cell r="F6646">
            <v>0</v>
          </cell>
          <cell r="G6646">
            <v>0</v>
          </cell>
        </row>
        <row r="6647">
          <cell r="A6647" t="str">
            <v>647E20602</v>
          </cell>
          <cell r="C6647" t="str">
            <v>EACH</v>
          </cell>
          <cell r="D6647" t="str">
            <v>LANE ARROW, TYPE A125</v>
          </cell>
          <cell r="F6647">
            <v>0</v>
          </cell>
          <cell r="G6647">
            <v>0</v>
          </cell>
        </row>
        <row r="6648">
          <cell r="A6648" t="str">
            <v>647E20610</v>
          </cell>
          <cell r="C6648" t="str">
            <v>EACH</v>
          </cell>
          <cell r="D6648" t="str">
            <v>LANE ARROW, TYPE B90</v>
          </cell>
          <cell r="F6648">
            <v>0</v>
          </cell>
          <cell r="G6648">
            <v>0</v>
          </cell>
        </row>
        <row r="6649">
          <cell r="A6649" t="str">
            <v>647E20612</v>
          </cell>
          <cell r="C6649" t="str">
            <v>EACH</v>
          </cell>
          <cell r="D6649" t="str">
            <v>LANE ARROW, TYPE B125</v>
          </cell>
          <cell r="F6649">
            <v>0</v>
          </cell>
          <cell r="G6649">
            <v>0</v>
          </cell>
        </row>
        <row r="6650">
          <cell r="A6650" t="str">
            <v>647E20620</v>
          </cell>
          <cell r="C6650" t="str">
            <v>EACH</v>
          </cell>
          <cell r="D6650" t="str">
            <v>WRONG WAY ARROW</v>
          </cell>
          <cell r="F6650">
            <v>0</v>
          </cell>
          <cell r="G6650">
            <v>0</v>
          </cell>
        </row>
        <row r="6651">
          <cell r="A6651" t="str">
            <v>647E20640</v>
          </cell>
          <cell r="C6651" t="str">
            <v>EACH</v>
          </cell>
          <cell r="D6651" t="str">
            <v>LANE REDUCTION ARROW, TYPE A90</v>
          </cell>
          <cell r="F6651">
            <v>0</v>
          </cell>
          <cell r="G6651">
            <v>0</v>
          </cell>
        </row>
        <row r="6652">
          <cell r="A6652" t="str">
            <v>647E20642</v>
          </cell>
          <cell r="C6652" t="str">
            <v>EACH</v>
          </cell>
          <cell r="D6652" t="str">
            <v>LANE REDUCTION ARROW, TYPE A125</v>
          </cell>
          <cell r="F6652">
            <v>0</v>
          </cell>
          <cell r="G6652">
            <v>0</v>
          </cell>
        </row>
        <row r="6653">
          <cell r="A6653" t="str">
            <v>647E20650</v>
          </cell>
          <cell r="C6653" t="str">
            <v>EACH</v>
          </cell>
          <cell r="D6653" t="str">
            <v>LANE REDUCTION ARROW, TYPE B90</v>
          </cell>
          <cell r="F6653">
            <v>0</v>
          </cell>
          <cell r="G6653">
            <v>0</v>
          </cell>
        </row>
        <row r="6654">
          <cell r="A6654" t="str">
            <v>647E20652</v>
          </cell>
          <cell r="C6654" t="str">
            <v>EACH</v>
          </cell>
          <cell r="D6654" t="str">
            <v>LANE REDUCTION ARROW, TYPE B125</v>
          </cell>
          <cell r="F6654">
            <v>0</v>
          </cell>
          <cell r="G6654">
            <v>0</v>
          </cell>
        </row>
        <row r="6655">
          <cell r="A6655" t="str">
            <v>647E20700</v>
          </cell>
          <cell r="C6655" t="str">
            <v>EACH</v>
          </cell>
          <cell r="D6655" t="str">
            <v>WORD ON PAVEMENT, 72", TYPE A90</v>
          </cell>
          <cell r="F6655">
            <v>0</v>
          </cell>
          <cell r="G6655">
            <v>0</v>
          </cell>
        </row>
        <row r="6656">
          <cell r="A6656" t="str">
            <v>647E20702</v>
          </cell>
          <cell r="B6656">
            <v>0</v>
          </cell>
          <cell r="C6656" t="str">
            <v>SY</v>
          </cell>
          <cell r="D6656" t="str">
            <v>EROSION CONTROL MAT, TYPE F</v>
          </cell>
          <cell r="F6656">
            <v>0</v>
          </cell>
          <cell r="G6656">
            <v>0</v>
          </cell>
        </row>
        <row r="6657">
          <cell r="A6657" t="str">
            <v>647E20710</v>
          </cell>
          <cell r="C6657" t="str">
            <v>EACH</v>
          </cell>
          <cell r="D6657" t="str">
            <v>WORD ON PAVEMENT, 72", TYPE B90</v>
          </cell>
          <cell r="F6657">
            <v>0</v>
          </cell>
          <cell r="G6657">
            <v>0</v>
          </cell>
        </row>
        <row r="6658">
          <cell r="A6658" t="str">
            <v>647E20712</v>
          </cell>
          <cell r="C6658" t="str">
            <v>EACH</v>
          </cell>
          <cell r="D6658" t="str">
            <v>WORD ON PAVEMENT, 72", TYPE B125</v>
          </cell>
          <cell r="F6658">
            <v>0</v>
          </cell>
          <cell r="G6658">
            <v>0</v>
          </cell>
        </row>
        <row r="6659">
          <cell r="A6659" t="str">
            <v>647E20730</v>
          </cell>
          <cell r="C6659" t="str">
            <v>EACH</v>
          </cell>
          <cell r="D6659" t="str">
            <v>WORD ON PAVEMENT, 96", TYPE A90</v>
          </cell>
          <cell r="F6659">
            <v>0</v>
          </cell>
          <cell r="G6659">
            <v>0</v>
          </cell>
        </row>
        <row r="6660">
          <cell r="A6660" t="str">
            <v>647E20732</v>
          </cell>
          <cell r="B6660">
            <v>0</v>
          </cell>
          <cell r="C6660" t="str">
            <v>EACH</v>
          </cell>
          <cell r="D6660" t="str">
            <v>WORD ON PAVEMENT, 96", TYPE A125</v>
          </cell>
          <cell r="F6660">
            <v>0</v>
          </cell>
          <cell r="G6660">
            <v>0</v>
          </cell>
        </row>
        <row r="6661">
          <cell r="A6661" t="str">
            <v>647E20740</v>
          </cell>
          <cell r="B6661">
            <v>0</v>
          </cell>
          <cell r="C6661" t="str">
            <v>EACH</v>
          </cell>
          <cell r="D6661" t="str">
            <v>WORD ON PAVEMENT, 96", TYPE B90</v>
          </cell>
          <cell r="F6661">
            <v>0</v>
          </cell>
          <cell r="G6661">
            <v>0</v>
          </cell>
        </row>
        <row r="6662">
          <cell r="A6662" t="str">
            <v>647E20742</v>
          </cell>
          <cell r="B6662">
            <v>0</v>
          </cell>
          <cell r="C6662" t="str">
            <v>EACH</v>
          </cell>
          <cell r="D6662" t="str">
            <v>WORD ON PAVEMENT, 96", TYPE B125</v>
          </cell>
          <cell r="F6662">
            <v>0</v>
          </cell>
          <cell r="G6662">
            <v>0</v>
          </cell>
        </row>
        <row r="6663">
          <cell r="A6663" t="str">
            <v>647E20800</v>
          </cell>
          <cell r="B6663">
            <v>0</v>
          </cell>
          <cell r="C6663" t="str">
            <v>FT</v>
          </cell>
          <cell r="D6663" t="str">
            <v>DOTTED LINE, 4", TYPE A90</v>
          </cell>
          <cell r="F6663">
            <v>0</v>
          </cell>
          <cell r="G6663">
            <v>0</v>
          </cell>
        </row>
        <row r="6664">
          <cell r="A6664" t="str">
            <v>647E20802</v>
          </cell>
          <cell r="B6664">
            <v>0</v>
          </cell>
          <cell r="C6664" t="str">
            <v>FT</v>
          </cell>
          <cell r="D6664" t="str">
            <v>DOTTED LINE, 4", TYPE A125</v>
          </cell>
          <cell r="F6664">
            <v>0</v>
          </cell>
          <cell r="G6664">
            <v>0</v>
          </cell>
        </row>
        <row r="6665">
          <cell r="A6665" t="str">
            <v>647E20810</v>
          </cell>
          <cell r="B6665">
            <v>0</v>
          </cell>
          <cell r="C6665" t="str">
            <v>FT</v>
          </cell>
          <cell r="D6665" t="str">
            <v>DOTTED LINE, 4", TYPE B90</v>
          </cell>
          <cell r="F6665">
            <v>0</v>
          </cell>
          <cell r="G6665">
            <v>0</v>
          </cell>
        </row>
        <row r="6666">
          <cell r="A6666" t="str">
            <v>647E20812</v>
          </cell>
          <cell r="B6666">
            <v>0</v>
          </cell>
          <cell r="C6666" t="str">
            <v>FT</v>
          </cell>
          <cell r="D6666" t="str">
            <v>DOTTED LINE, 4", TYPE B125</v>
          </cell>
          <cell r="F6666">
            <v>0</v>
          </cell>
          <cell r="G6666">
            <v>0</v>
          </cell>
        </row>
        <row r="6667">
          <cell r="A6667" t="str">
            <v>647E20880</v>
          </cell>
          <cell r="B6667">
            <v>0</v>
          </cell>
          <cell r="C6667" t="str">
            <v>FT</v>
          </cell>
          <cell r="D6667" t="str">
            <v>DOTTED LINE, 12", TYPE A90</v>
          </cell>
          <cell r="F6667">
            <v>0</v>
          </cell>
          <cell r="G6667">
            <v>0</v>
          </cell>
        </row>
        <row r="6668">
          <cell r="A6668" t="str">
            <v>647E20882</v>
          </cell>
          <cell r="B6668">
            <v>0</v>
          </cell>
          <cell r="C6668" t="str">
            <v>FT</v>
          </cell>
          <cell r="D6668" t="str">
            <v>DOTTED LINE, 12", TYPE A125</v>
          </cell>
          <cell r="F6668">
            <v>0</v>
          </cell>
          <cell r="G6668">
            <v>0</v>
          </cell>
        </row>
        <row r="6669">
          <cell r="A6669" t="str">
            <v>647E20890</v>
          </cell>
          <cell r="B6669">
            <v>0</v>
          </cell>
          <cell r="C6669" t="str">
            <v>FT</v>
          </cell>
          <cell r="D6669" t="str">
            <v>DOTTED LINE, 12", TYPE B90</v>
          </cell>
          <cell r="F6669">
            <v>0</v>
          </cell>
          <cell r="G6669">
            <v>0</v>
          </cell>
        </row>
        <row r="6670">
          <cell r="A6670" t="str">
            <v>647E20892</v>
          </cell>
          <cell r="B6670">
            <v>0</v>
          </cell>
          <cell r="C6670" t="str">
            <v>FT</v>
          </cell>
          <cell r="D6670" t="str">
            <v>DOTTED LINE, 12", TYPE B125</v>
          </cell>
          <cell r="F6670">
            <v>0</v>
          </cell>
          <cell r="G6670">
            <v>0</v>
          </cell>
        </row>
        <row r="6671">
          <cell r="A6671" t="str">
            <v>647E20900</v>
          </cell>
          <cell r="B6671">
            <v>0</v>
          </cell>
          <cell r="C6671" t="str">
            <v>EACH</v>
          </cell>
          <cell r="D6671" t="str">
            <v>BIKE LANE SYMBOL MARKING, TYPE A90</v>
          </cell>
          <cell r="F6671">
            <v>0</v>
          </cell>
          <cell r="G6671">
            <v>0</v>
          </cell>
        </row>
        <row r="6672">
          <cell r="A6672" t="str">
            <v>647E20902</v>
          </cell>
          <cell r="B6672">
            <v>0</v>
          </cell>
          <cell r="C6672" t="str">
            <v>EACH</v>
          </cell>
          <cell r="D6672" t="str">
            <v>BIKE LANE SYMBOL MARKING, TYPE A125</v>
          </cell>
          <cell r="F6672">
            <v>0</v>
          </cell>
          <cell r="G6672">
            <v>0</v>
          </cell>
        </row>
        <row r="6673">
          <cell r="A6673" t="str">
            <v>647E20910</v>
          </cell>
          <cell r="B6673">
            <v>0</v>
          </cell>
          <cell r="C6673" t="str">
            <v>EACH</v>
          </cell>
          <cell r="D6673" t="str">
            <v>BIKE LANE SYMBOL MARKING, TYPE B90</v>
          </cell>
          <cell r="F6673">
            <v>0</v>
          </cell>
          <cell r="G6673">
            <v>0</v>
          </cell>
        </row>
        <row r="6674">
          <cell r="A6674" t="str">
            <v>647E20912</v>
          </cell>
          <cell r="B6674">
            <v>0</v>
          </cell>
          <cell r="C6674" t="str">
            <v>EACH</v>
          </cell>
          <cell r="D6674" t="str">
            <v>BIKE LANE SYMBOL MARKING, TYPE B125</v>
          </cell>
          <cell r="F6674">
            <v>0</v>
          </cell>
          <cell r="G6674">
            <v>0</v>
          </cell>
        </row>
        <row r="6675">
          <cell r="A6675" t="str">
            <v>647E20930</v>
          </cell>
          <cell r="B6675">
            <v>0</v>
          </cell>
          <cell r="C6675" t="str">
            <v>EACH</v>
          </cell>
          <cell r="D6675" t="str">
            <v>SHARED LANE MARKING, TYPE A90</v>
          </cell>
          <cell r="F6675">
            <v>0</v>
          </cell>
          <cell r="G6675">
            <v>0</v>
          </cell>
        </row>
        <row r="6676">
          <cell r="A6676" t="str">
            <v>647E20932</v>
          </cell>
          <cell r="B6676">
            <v>0</v>
          </cell>
          <cell r="C6676" t="str">
            <v>EACH</v>
          </cell>
          <cell r="D6676" t="str">
            <v>SHARED LANE MARKING, TYPE A125</v>
          </cell>
          <cell r="F6676">
            <v>0</v>
          </cell>
          <cell r="G6676">
            <v>0</v>
          </cell>
        </row>
        <row r="6677">
          <cell r="A6677" t="str">
            <v>647E20940</v>
          </cell>
          <cell r="B6677">
            <v>0</v>
          </cell>
          <cell r="C6677" t="str">
            <v>EACH</v>
          </cell>
          <cell r="D6677" t="str">
            <v>SHARED LANE MARKING, TYPE B90</v>
          </cell>
          <cell r="F6677">
            <v>0</v>
          </cell>
          <cell r="G6677">
            <v>0</v>
          </cell>
        </row>
        <row r="6678">
          <cell r="A6678" t="str">
            <v>647E20942</v>
          </cell>
          <cell r="B6678">
            <v>0</v>
          </cell>
          <cell r="C6678" t="str">
            <v>EACH</v>
          </cell>
          <cell r="D6678" t="str">
            <v>SHARED LANE MARKING, TYPE B125</v>
          </cell>
          <cell r="F6678">
            <v>0</v>
          </cell>
          <cell r="G6678">
            <v>0</v>
          </cell>
        </row>
        <row r="6679">
          <cell r="A6679" t="str">
            <v>647E20960</v>
          </cell>
          <cell r="B6679">
            <v>0</v>
          </cell>
          <cell r="C6679" t="str">
            <v>FT</v>
          </cell>
          <cell r="D6679" t="str">
            <v>YIELD LINE, TYPE A90</v>
          </cell>
          <cell r="F6679">
            <v>0</v>
          </cell>
          <cell r="G6679">
            <v>0</v>
          </cell>
        </row>
        <row r="6680">
          <cell r="A6680" t="str">
            <v>647E20962</v>
          </cell>
          <cell r="B6680">
            <v>0</v>
          </cell>
          <cell r="C6680" t="str">
            <v>FT</v>
          </cell>
          <cell r="D6680" t="str">
            <v>YIELD LINE, TYPE A125</v>
          </cell>
          <cell r="F6680">
            <v>0</v>
          </cell>
          <cell r="G6680">
            <v>0</v>
          </cell>
        </row>
        <row r="6681">
          <cell r="A6681" t="str">
            <v>647E20970</v>
          </cell>
          <cell r="B6681">
            <v>0</v>
          </cell>
          <cell r="C6681" t="str">
            <v>FT</v>
          </cell>
          <cell r="D6681" t="str">
            <v>YIELD LINE, TYPE B90</v>
          </cell>
          <cell r="F6681">
            <v>0</v>
          </cell>
          <cell r="G6681">
            <v>0</v>
          </cell>
        </row>
        <row r="6682">
          <cell r="A6682" t="str">
            <v>647E20972</v>
          </cell>
          <cell r="B6682">
            <v>0</v>
          </cell>
          <cell r="C6682" t="str">
            <v>FT</v>
          </cell>
          <cell r="D6682" t="str">
            <v>YIELD LINE, TYPE B125</v>
          </cell>
          <cell r="F6682">
            <v>0</v>
          </cell>
          <cell r="G6682">
            <v>0</v>
          </cell>
        </row>
        <row r="6683">
          <cell r="A6683" t="str">
            <v>647E50000</v>
          </cell>
          <cell r="B6683">
            <v>0</v>
          </cell>
          <cell r="C6683" t="str">
            <v>FT</v>
          </cell>
          <cell r="D6683" t="str">
            <v>REMOVAL OF PAVEMENT MARKING</v>
          </cell>
          <cell r="F6683">
            <v>0</v>
          </cell>
          <cell r="G6683">
            <v>0</v>
          </cell>
        </row>
        <row r="6684">
          <cell r="A6684" t="str">
            <v>647E50010</v>
          </cell>
          <cell r="B6684">
            <v>0</v>
          </cell>
          <cell r="C6684" t="str">
            <v>EACH</v>
          </cell>
          <cell r="D6684" t="str">
            <v>REMOVAL OF PAVEMENT MARKING</v>
          </cell>
          <cell r="F6684">
            <v>0</v>
          </cell>
          <cell r="G6684">
            <v>0</v>
          </cell>
        </row>
        <row r="6685">
          <cell r="A6685" t="str">
            <v>647E50020</v>
          </cell>
          <cell r="B6685">
            <v>0</v>
          </cell>
          <cell r="C6685" t="str">
            <v>SF</v>
          </cell>
          <cell r="D6685" t="str">
            <v>REMOVAL OF PAVEMENT MARKING</v>
          </cell>
          <cell r="F6685">
            <v>0</v>
          </cell>
          <cell r="G6685">
            <v>0</v>
          </cell>
        </row>
        <row r="6686">
          <cell r="A6686" t="str">
            <v>647E50100</v>
          </cell>
          <cell r="B6686">
            <v>0</v>
          </cell>
          <cell r="C6686" t="str">
            <v>EACH</v>
          </cell>
          <cell r="D6686" t="str">
            <v>PAVEMENT MARKING, MISC.:</v>
          </cell>
          <cell r="F6686">
            <v>1</v>
          </cell>
          <cell r="G6686">
            <v>1</v>
          </cell>
        </row>
        <row r="6687">
          <cell r="A6687" t="str">
            <v>647E50110</v>
          </cell>
          <cell r="B6687">
            <v>0</v>
          </cell>
          <cell r="C6687" t="str">
            <v>SF</v>
          </cell>
          <cell r="D6687" t="str">
            <v>PAVEMENT MARKING, MISC.:</v>
          </cell>
          <cell r="F6687">
            <v>1</v>
          </cell>
          <cell r="G6687">
            <v>1</v>
          </cell>
        </row>
        <row r="6688">
          <cell r="A6688" t="str">
            <v>647E50120</v>
          </cell>
          <cell r="B6688">
            <v>0</v>
          </cell>
          <cell r="C6688" t="str">
            <v>FT</v>
          </cell>
          <cell r="D6688" t="str">
            <v>PAVEMENT MARKING, MISC.:</v>
          </cell>
          <cell r="F6688">
            <v>1</v>
          </cell>
          <cell r="G6688">
            <v>1</v>
          </cell>
        </row>
        <row r="6689">
          <cell r="A6689" t="str">
            <v>647E50130</v>
          </cell>
          <cell r="B6689">
            <v>0</v>
          </cell>
          <cell r="C6689" t="str">
            <v>MILE</v>
          </cell>
          <cell r="D6689" t="str">
            <v>PAVEMENT MARKING, MISC.:</v>
          </cell>
          <cell r="F6689">
            <v>1</v>
          </cell>
          <cell r="G6689">
            <v>0</v>
          </cell>
        </row>
        <row r="6690">
          <cell r="A6690" t="str">
            <v>647E60000</v>
          </cell>
          <cell r="B6690">
            <v>0</v>
          </cell>
          <cell r="C6690" t="str">
            <v>SF</v>
          </cell>
          <cell r="D6690" t="str">
            <v>GREEN COLORED PAVEMENT FOR BIKE LANES,TYPE A90</v>
          </cell>
          <cell r="F6690">
            <v>0</v>
          </cell>
          <cell r="G6690">
            <v>0</v>
          </cell>
        </row>
        <row r="6691">
          <cell r="A6691" t="str">
            <v>647E60010</v>
          </cell>
          <cell r="B6691">
            <v>0</v>
          </cell>
          <cell r="C6691" t="str">
            <v>SF</v>
          </cell>
          <cell r="D6691" t="str">
            <v>GREEN COLORED PAVEMENT FOR BIKE LANES,TYPE A125</v>
          </cell>
          <cell r="F6691">
            <v>0</v>
          </cell>
          <cell r="G6691">
            <v>0</v>
          </cell>
        </row>
        <row r="6692">
          <cell r="A6692" t="str">
            <v>647E60020</v>
          </cell>
          <cell r="B6692">
            <v>0</v>
          </cell>
          <cell r="C6692" t="str">
            <v>SF</v>
          </cell>
          <cell r="D6692" t="str">
            <v>GREEN COLORED PAVEMENT FOR BIKE LANES,TYPE B90</v>
          </cell>
          <cell r="F6692">
            <v>0</v>
          </cell>
          <cell r="G6692">
            <v>0</v>
          </cell>
        </row>
        <row r="6693">
          <cell r="A6693" t="str">
            <v>647E60030</v>
          </cell>
          <cell r="B6693">
            <v>0</v>
          </cell>
          <cell r="C6693" t="str">
            <v>SF</v>
          </cell>
          <cell r="D6693" t="str">
            <v>GREEN COLORED PAVEMENT FOR BIKE LANES,TYPE B125</v>
          </cell>
          <cell r="F6693">
            <v>0</v>
          </cell>
          <cell r="G6693">
            <v>0</v>
          </cell>
        </row>
        <row r="6694">
          <cell r="A6694" t="str">
            <v>648E00100</v>
          </cell>
          <cell r="B6694">
            <v>0</v>
          </cell>
          <cell r="C6694" t="str">
            <v>MILE</v>
          </cell>
          <cell r="D6694" t="str">
            <v>EDGE LINE, 4"</v>
          </cell>
          <cell r="F6694">
            <v>0</v>
          </cell>
          <cell r="G6694">
            <v>0</v>
          </cell>
        </row>
        <row r="6695">
          <cell r="A6695" t="str">
            <v>648E00101</v>
          </cell>
          <cell r="B6695">
            <v>0</v>
          </cell>
          <cell r="C6695" t="str">
            <v>MILE</v>
          </cell>
          <cell r="D6695" t="str">
            <v>EDGE LINE, 4", AS PER PLAN</v>
          </cell>
          <cell r="F6695">
            <v>0</v>
          </cell>
          <cell r="G6695">
            <v>0</v>
          </cell>
        </row>
        <row r="6696">
          <cell r="A6696" t="str">
            <v>648E00104</v>
          </cell>
          <cell r="B6696">
            <v>0</v>
          </cell>
          <cell r="C6696" t="str">
            <v>MILE</v>
          </cell>
          <cell r="D6696" t="str">
            <v>EDGE LINE, 6"</v>
          </cell>
          <cell r="F6696">
            <v>0</v>
          </cell>
          <cell r="G6696">
            <v>0</v>
          </cell>
        </row>
        <row r="6697">
          <cell r="A6697" t="str">
            <v>648E00200</v>
          </cell>
          <cell r="B6697">
            <v>0</v>
          </cell>
          <cell r="C6697" t="str">
            <v>MILE</v>
          </cell>
          <cell r="D6697" t="str">
            <v>LANE LINE, 4"</v>
          </cell>
          <cell r="F6697">
            <v>0</v>
          </cell>
          <cell r="G6697">
            <v>0</v>
          </cell>
        </row>
        <row r="6698">
          <cell r="A6698" t="str">
            <v>648E00201</v>
          </cell>
          <cell r="B6698">
            <v>0</v>
          </cell>
          <cell r="C6698" t="str">
            <v>MILE</v>
          </cell>
          <cell r="D6698" t="str">
            <v>LANE LINE, 4", AS PER PLAN</v>
          </cell>
          <cell r="F6698">
            <v>0</v>
          </cell>
          <cell r="G6698">
            <v>0</v>
          </cell>
        </row>
        <row r="6699">
          <cell r="A6699" t="str">
            <v>648E00204</v>
          </cell>
          <cell r="B6699">
            <v>0</v>
          </cell>
          <cell r="C6699" t="str">
            <v>MILE</v>
          </cell>
          <cell r="D6699" t="str">
            <v>LANE LINE, 6"</v>
          </cell>
          <cell r="F6699">
            <v>0</v>
          </cell>
          <cell r="G6699">
            <v>0</v>
          </cell>
        </row>
        <row r="6700">
          <cell r="A6700" t="str">
            <v>648E00205</v>
          </cell>
          <cell r="B6700">
            <v>0</v>
          </cell>
          <cell r="C6700" t="str">
            <v>MILE</v>
          </cell>
          <cell r="D6700" t="str">
            <v>LANE LINE, 6", AS PER PLAN</v>
          </cell>
          <cell r="F6700">
            <v>0</v>
          </cell>
          <cell r="G6700">
            <v>0</v>
          </cell>
        </row>
        <row r="6701">
          <cell r="A6701" t="str">
            <v>648E00300</v>
          </cell>
          <cell r="B6701">
            <v>0</v>
          </cell>
          <cell r="C6701" t="str">
            <v>MILE</v>
          </cell>
          <cell r="D6701" t="str">
            <v>CENTER LINE</v>
          </cell>
          <cell r="F6701">
            <v>0</v>
          </cell>
          <cell r="G6701">
            <v>0</v>
          </cell>
        </row>
        <row r="6702">
          <cell r="A6702" t="str">
            <v>648E00301</v>
          </cell>
          <cell r="B6702">
            <v>0</v>
          </cell>
          <cell r="C6702" t="str">
            <v>MILE</v>
          </cell>
          <cell r="D6702" t="str">
            <v>CENTER LINE, AS PER PLAN</v>
          </cell>
          <cell r="F6702">
            <v>0</v>
          </cell>
          <cell r="G6702">
            <v>0</v>
          </cell>
        </row>
        <row r="6703">
          <cell r="A6703" t="str">
            <v>648E00400</v>
          </cell>
          <cell r="B6703">
            <v>0</v>
          </cell>
          <cell r="C6703" t="str">
            <v>FT</v>
          </cell>
          <cell r="D6703" t="str">
            <v>CHANNELIZING LINE, 8"</v>
          </cell>
          <cell r="F6703">
            <v>0</v>
          </cell>
          <cell r="G6703">
            <v>0</v>
          </cell>
        </row>
        <row r="6704">
          <cell r="A6704" t="str">
            <v>648E00401</v>
          </cell>
          <cell r="B6704">
            <v>0</v>
          </cell>
          <cell r="C6704" t="str">
            <v>FT</v>
          </cell>
          <cell r="D6704" t="str">
            <v>CHANNELIZING LINE, 8", AS PER PLAN</v>
          </cell>
          <cell r="F6704">
            <v>0</v>
          </cell>
          <cell r="G6704">
            <v>0</v>
          </cell>
        </row>
        <row r="6705">
          <cell r="A6705" t="str">
            <v>648E00404</v>
          </cell>
          <cell r="B6705">
            <v>0</v>
          </cell>
          <cell r="C6705" t="str">
            <v>FT</v>
          </cell>
          <cell r="D6705" t="str">
            <v>CHANNELIZING LINE, 12"</v>
          </cell>
          <cell r="F6705">
            <v>0</v>
          </cell>
          <cell r="G6705">
            <v>0</v>
          </cell>
        </row>
        <row r="6706">
          <cell r="A6706" t="str">
            <v>648E00405</v>
          </cell>
          <cell r="B6706">
            <v>0</v>
          </cell>
          <cell r="C6706" t="str">
            <v>FT</v>
          </cell>
          <cell r="D6706" t="str">
            <v>CHANNELIZING LINE, 12", AS PER PLAN</v>
          </cell>
          <cell r="F6706">
            <v>0</v>
          </cell>
          <cell r="G6706">
            <v>0</v>
          </cell>
        </row>
        <row r="6707">
          <cell r="A6707" t="str">
            <v>648E01500</v>
          </cell>
          <cell r="B6707">
            <v>0</v>
          </cell>
          <cell r="C6707" t="str">
            <v>FT</v>
          </cell>
          <cell r="D6707" t="str">
            <v>DOTTED LINE, 4"</v>
          </cell>
          <cell r="F6707">
            <v>0</v>
          </cell>
          <cell r="G6707">
            <v>0</v>
          </cell>
        </row>
        <row r="6708">
          <cell r="A6708" t="str">
            <v>648E01501</v>
          </cell>
          <cell r="B6708">
            <v>0</v>
          </cell>
          <cell r="C6708" t="str">
            <v>FT</v>
          </cell>
          <cell r="D6708" t="str">
            <v>DOTTED LINE, 4", AS PER PLAN</v>
          </cell>
          <cell r="F6708">
            <v>0</v>
          </cell>
          <cell r="G6708">
            <v>0</v>
          </cell>
        </row>
        <row r="6709">
          <cell r="A6709" t="str">
            <v>648E01502</v>
          </cell>
          <cell r="B6709">
            <v>0</v>
          </cell>
          <cell r="C6709" t="str">
            <v>FT</v>
          </cell>
          <cell r="D6709" t="str">
            <v>DOTTED LINE, 5"</v>
          </cell>
          <cell r="F6709">
            <v>0</v>
          </cell>
          <cell r="G6709">
            <v>0</v>
          </cell>
        </row>
        <row r="6710">
          <cell r="A6710" t="str">
            <v>648E01503</v>
          </cell>
          <cell r="B6710">
            <v>0</v>
          </cell>
          <cell r="C6710" t="str">
            <v>FT</v>
          </cell>
          <cell r="D6710" t="str">
            <v>DOTTED LINE, 5", AS PER PLAN</v>
          </cell>
          <cell r="F6710">
            <v>0</v>
          </cell>
          <cell r="G6710">
            <v>0</v>
          </cell>
        </row>
        <row r="6711">
          <cell r="A6711" t="str">
            <v>648E01510</v>
          </cell>
          <cell r="B6711">
            <v>0</v>
          </cell>
          <cell r="C6711" t="str">
            <v>FT</v>
          </cell>
          <cell r="D6711" t="str">
            <v>DOTTED LINE, 6"</v>
          </cell>
          <cell r="F6711">
            <v>0</v>
          </cell>
          <cell r="G6711">
            <v>0</v>
          </cell>
        </row>
        <row r="6712">
          <cell r="A6712" t="str">
            <v>648E01511</v>
          </cell>
          <cell r="B6712">
            <v>0</v>
          </cell>
          <cell r="C6712" t="str">
            <v>FT</v>
          </cell>
          <cell r="D6712" t="str">
            <v>DOTTED LINE, 6", AS PER PLAN</v>
          </cell>
          <cell r="F6712">
            <v>0</v>
          </cell>
          <cell r="G6712">
            <v>0</v>
          </cell>
        </row>
        <row r="6713">
          <cell r="A6713" t="str">
            <v>648E01514</v>
          </cell>
          <cell r="B6713">
            <v>0</v>
          </cell>
          <cell r="C6713" t="str">
            <v>FT</v>
          </cell>
          <cell r="D6713" t="str">
            <v>DOTTED LINE, 8"</v>
          </cell>
          <cell r="F6713">
            <v>0</v>
          </cell>
          <cell r="G6713">
            <v>0</v>
          </cell>
        </row>
        <row r="6714">
          <cell r="A6714" t="str">
            <v>648E01515</v>
          </cell>
          <cell r="B6714">
            <v>0</v>
          </cell>
          <cell r="C6714" t="str">
            <v>FT</v>
          </cell>
          <cell r="D6714" t="str">
            <v>DOTTED LINE, 8", AS PER PLAN</v>
          </cell>
          <cell r="F6714">
            <v>0</v>
          </cell>
          <cell r="G6714">
            <v>0</v>
          </cell>
        </row>
        <row r="6715">
          <cell r="A6715" t="str">
            <v>648E01520</v>
          </cell>
          <cell r="B6715">
            <v>0</v>
          </cell>
          <cell r="C6715" t="str">
            <v>FT</v>
          </cell>
          <cell r="D6715" t="str">
            <v>DOTTED LINE, 12"</v>
          </cell>
          <cell r="F6715">
            <v>0</v>
          </cell>
          <cell r="G6715">
            <v>0</v>
          </cell>
        </row>
        <row r="6716">
          <cell r="A6716" t="str">
            <v>648E01521</v>
          </cell>
          <cell r="B6716">
            <v>0</v>
          </cell>
          <cell r="C6716" t="str">
            <v>FT</v>
          </cell>
          <cell r="D6716" t="str">
            <v>DOTTED LINE, 12", AS PER PLAN</v>
          </cell>
          <cell r="F6716">
            <v>0</v>
          </cell>
          <cell r="G6716">
            <v>0</v>
          </cell>
        </row>
        <row r="6717">
          <cell r="A6717" t="str">
            <v>648E20000</v>
          </cell>
          <cell r="B6717">
            <v>0</v>
          </cell>
          <cell r="C6717" t="str">
            <v>LS</v>
          </cell>
          <cell r="D6717" t="str">
            <v>TWO - WAY RADIO EQUIPMENT</v>
          </cell>
          <cell r="F6717">
            <v>0</v>
          </cell>
          <cell r="G6717">
            <v>0</v>
          </cell>
        </row>
        <row r="6718">
          <cell r="A6718" t="str">
            <v>648E30000</v>
          </cell>
          <cell r="B6718">
            <v>0</v>
          </cell>
          <cell r="C6718" t="str">
            <v>FT</v>
          </cell>
          <cell r="D6718" t="str">
            <v>REMOVAL OF PAVEMENT MARKING</v>
          </cell>
          <cell r="F6718">
            <v>0</v>
          </cell>
          <cell r="G6718">
            <v>0</v>
          </cell>
        </row>
        <row r="6719">
          <cell r="A6719" t="str">
            <v>648E30010</v>
          </cell>
          <cell r="B6719">
            <v>0</v>
          </cell>
          <cell r="C6719" t="str">
            <v>SF</v>
          </cell>
          <cell r="D6719" t="str">
            <v>REMOVAL OF PAVEMENT MARKING</v>
          </cell>
          <cell r="F6719">
            <v>0</v>
          </cell>
          <cell r="G6719">
            <v>0</v>
          </cell>
        </row>
        <row r="6720">
          <cell r="A6720" t="str">
            <v>648E30020</v>
          </cell>
          <cell r="B6720">
            <v>0</v>
          </cell>
          <cell r="C6720" t="str">
            <v>EACH</v>
          </cell>
          <cell r="D6720" t="str">
            <v>REMOVAL OF PAVEMENT MARKING</v>
          </cell>
          <cell r="F6720">
            <v>0</v>
          </cell>
          <cell r="G6720">
            <v>0</v>
          </cell>
        </row>
        <row r="6721">
          <cell r="A6721" t="str">
            <v>648E30030</v>
          </cell>
          <cell r="B6721">
            <v>0</v>
          </cell>
          <cell r="C6721" t="str">
            <v>MILE</v>
          </cell>
          <cell r="D6721" t="str">
            <v>REMOVAL OF PAVEMENT MARKING</v>
          </cell>
          <cell r="F6721">
            <v>0</v>
          </cell>
          <cell r="G6721">
            <v>0</v>
          </cell>
        </row>
        <row r="6722">
          <cell r="A6722" t="str">
            <v>648E60000</v>
          </cell>
          <cell r="B6722">
            <v>0</v>
          </cell>
          <cell r="C6722" t="str">
            <v>SF</v>
          </cell>
          <cell r="D6722" t="str">
            <v>GREEN COLORED PAVEMENT FOR BIKE LANES</v>
          </cell>
          <cell r="F6722">
            <v>0</v>
          </cell>
          <cell r="G6722">
            <v>0</v>
          </cell>
        </row>
        <row r="6723">
          <cell r="A6723" t="str">
            <v>651E10000</v>
          </cell>
          <cell r="B6723">
            <v>0</v>
          </cell>
          <cell r="C6723" t="str">
            <v>CY</v>
          </cell>
          <cell r="D6723" t="str">
            <v>TOPSOIL STOCKPILED</v>
          </cell>
          <cell r="F6723">
            <v>0</v>
          </cell>
          <cell r="G6723">
            <v>0</v>
          </cell>
        </row>
        <row r="6724">
          <cell r="A6724" t="str">
            <v>651E10001</v>
          </cell>
          <cell r="B6724">
            <v>0</v>
          </cell>
          <cell r="C6724" t="str">
            <v>CY</v>
          </cell>
          <cell r="D6724" t="str">
            <v>TOPSOIL STOCKPILED, AS PER PLAN</v>
          </cell>
          <cell r="F6724">
            <v>0</v>
          </cell>
          <cell r="G6724">
            <v>0</v>
          </cell>
        </row>
        <row r="6725">
          <cell r="A6725" t="str">
            <v>652E10000</v>
          </cell>
          <cell r="B6725">
            <v>0</v>
          </cell>
          <cell r="C6725" t="str">
            <v>CY</v>
          </cell>
          <cell r="D6725" t="str">
            <v>PLACING STOCKPILED TOPSOIL</v>
          </cell>
          <cell r="F6725">
            <v>0</v>
          </cell>
          <cell r="G6725">
            <v>0</v>
          </cell>
        </row>
        <row r="6726">
          <cell r="A6726" t="str">
            <v>652E10001</v>
          </cell>
          <cell r="B6726">
            <v>0</v>
          </cell>
          <cell r="C6726" t="str">
            <v>CY</v>
          </cell>
          <cell r="D6726" t="str">
            <v>PLACING STOCKPILED TOPSOIL, AS PER PLAN</v>
          </cell>
          <cell r="F6726">
            <v>0</v>
          </cell>
          <cell r="G6726">
            <v>0</v>
          </cell>
        </row>
        <row r="6727">
          <cell r="A6727" t="str">
            <v>653E10000</v>
          </cell>
          <cell r="B6727">
            <v>0</v>
          </cell>
          <cell r="C6727" t="str">
            <v>CY</v>
          </cell>
          <cell r="D6727" t="str">
            <v>TOPSOIL FURNISHED AND PLACED</v>
          </cell>
          <cell r="F6727">
            <v>0</v>
          </cell>
          <cell r="G6727">
            <v>0</v>
          </cell>
        </row>
        <row r="6728">
          <cell r="A6728" t="str">
            <v>653E10001</v>
          </cell>
          <cell r="B6728">
            <v>0</v>
          </cell>
          <cell r="C6728" t="str">
            <v>CY</v>
          </cell>
          <cell r="D6728" t="str">
            <v>TOPSOIL FURNISHED AND PLACED, AS PER PLAN</v>
          </cell>
          <cell r="F6728">
            <v>0</v>
          </cell>
          <cell r="G6728">
            <v>0</v>
          </cell>
        </row>
        <row r="6729">
          <cell r="A6729" t="str">
            <v>654E10000</v>
          </cell>
          <cell r="B6729">
            <v>0</v>
          </cell>
          <cell r="C6729" t="str">
            <v>MSF</v>
          </cell>
          <cell r="D6729" t="str">
            <v>RENOVATING EXISTING SOIL</v>
          </cell>
          <cell r="F6729">
            <v>0</v>
          </cell>
          <cell r="G6729">
            <v>0</v>
          </cell>
        </row>
        <row r="6730">
          <cell r="A6730" t="str">
            <v>654E10001</v>
          </cell>
          <cell r="B6730">
            <v>0</v>
          </cell>
          <cell r="C6730" t="str">
            <v>MSF</v>
          </cell>
          <cell r="D6730" t="str">
            <v>RENOVATING EXISTING SOIL, AS PER PLAN</v>
          </cell>
          <cell r="F6730">
            <v>0</v>
          </cell>
          <cell r="G6730">
            <v>0</v>
          </cell>
        </row>
        <row r="6731">
          <cell r="A6731" t="str">
            <v>654E11000</v>
          </cell>
          <cell r="B6731">
            <v>0</v>
          </cell>
          <cell r="C6731" t="str">
            <v>TON</v>
          </cell>
          <cell r="D6731" t="str">
            <v>COMMERCIAL FERTILIZER</v>
          </cell>
          <cell r="F6731">
            <v>0</v>
          </cell>
          <cell r="G6731">
            <v>0</v>
          </cell>
        </row>
        <row r="6732">
          <cell r="A6732" t="str">
            <v>654E11001</v>
          </cell>
          <cell r="B6732">
            <v>0</v>
          </cell>
          <cell r="C6732" t="str">
            <v>TON</v>
          </cell>
          <cell r="D6732" t="str">
            <v>COMMERCIAL FERTILIZER, AS PER PLAN</v>
          </cell>
          <cell r="F6732">
            <v>0</v>
          </cell>
          <cell r="G6732">
            <v>0</v>
          </cell>
        </row>
        <row r="6733">
          <cell r="A6733" t="str">
            <v>656E10000</v>
          </cell>
          <cell r="B6733">
            <v>0</v>
          </cell>
          <cell r="C6733" t="str">
            <v>MSF</v>
          </cell>
          <cell r="D6733" t="str">
            <v>ROADSIDE CLEANUP</v>
          </cell>
          <cell r="F6733">
            <v>0</v>
          </cell>
          <cell r="G6733">
            <v>0</v>
          </cell>
        </row>
        <row r="6734">
          <cell r="A6734" t="str">
            <v>656E10001</v>
          </cell>
          <cell r="B6734">
            <v>0</v>
          </cell>
          <cell r="C6734" t="str">
            <v>MSF</v>
          </cell>
          <cell r="D6734" t="str">
            <v>ROADSIDE CLEANUP, AS PER PLAN</v>
          </cell>
          <cell r="F6734">
            <v>0</v>
          </cell>
          <cell r="G6734">
            <v>0</v>
          </cell>
        </row>
        <row r="6735">
          <cell r="A6735" t="str">
            <v>657E10000</v>
          </cell>
          <cell r="B6735">
            <v>0</v>
          </cell>
          <cell r="C6735" t="str">
            <v>SY</v>
          </cell>
          <cell r="D6735" t="str">
            <v>RIPRAP FOR TREE PROTECTION</v>
          </cell>
          <cell r="F6735">
            <v>0</v>
          </cell>
          <cell r="G6735">
            <v>0</v>
          </cell>
        </row>
        <row r="6736">
          <cell r="A6736" t="str">
            <v>657E10001</v>
          </cell>
          <cell r="B6736">
            <v>0</v>
          </cell>
          <cell r="C6736" t="str">
            <v>SY</v>
          </cell>
          <cell r="D6736" t="str">
            <v>RIPRAP FOR TREE PROTECTION, AS PER PLAN</v>
          </cell>
          <cell r="F6736">
            <v>0</v>
          </cell>
          <cell r="G6736">
            <v>0</v>
          </cell>
        </row>
        <row r="6737">
          <cell r="A6737" t="str">
            <v>657E98000</v>
          </cell>
          <cell r="B6737">
            <v>0</v>
          </cell>
          <cell r="C6737" t="str">
            <v>SY</v>
          </cell>
          <cell r="D6737" t="str">
            <v>RIPRAP, MISC.:</v>
          </cell>
          <cell r="F6737">
            <v>1</v>
          </cell>
          <cell r="G6737">
            <v>0</v>
          </cell>
        </row>
        <row r="6738">
          <cell r="A6738" t="str">
            <v>658E10000</v>
          </cell>
          <cell r="B6738">
            <v>0</v>
          </cell>
          <cell r="C6738" t="str">
            <v>CY</v>
          </cell>
          <cell r="D6738" t="str">
            <v>TREE ROOT AERATION</v>
          </cell>
          <cell r="F6738">
            <v>0</v>
          </cell>
          <cell r="G6738">
            <v>0</v>
          </cell>
        </row>
        <row r="6739">
          <cell r="A6739" t="str">
            <v>658E10001</v>
          </cell>
          <cell r="B6739">
            <v>0</v>
          </cell>
          <cell r="C6739" t="str">
            <v>CY</v>
          </cell>
          <cell r="D6739" t="str">
            <v>TREE ROOT AERATION, AS PER PLAN</v>
          </cell>
          <cell r="F6739">
            <v>0</v>
          </cell>
          <cell r="G6739">
            <v>0</v>
          </cell>
        </row>
        <row r="6740">
          <cell r="A6740" t="str">
            <v>659E00100</v>
          </cell>
          <cell r="B6740">
            <v>0</v>
          </cell>
          <cell r="C6740" t="str">
            <v>EACH</v>
          </cell>
          <cell r="D6740" t="str">
            <v>SOIL ANALYSIS TEST</v>
          </cell>
          <cell r="F6740">
            <v>0</v>
          </cell>
          <cell r="G6740">
            <v>0</v>
          </cell>
        </row>
        <row r="6741">
          <cell r="A6741" t="str">
            <v>659E00300</v>
          </cell>
          <cell r="B6741">
            <v>0</v>
          </cell>
          <cell r="C6741" t="str">
            <v>CY</v>
          </cell>
          <cell r="D6741" t="str">
            <v>TOPSOIL</v>
          </cell>
          <cell r="F6741">
            <v>0</v>
          </cell>
          <cell r="G6741">
            <v>0</v>
          </cell>
        </row>
        <row r="6742">
          <cell r="A6742" t="str">
            <v>659E00301</v>
          </cell>
          <cell r="B6742">
            <v>0</v>
          </cell>
          <cell r="C6742" t="str">
            <v>CY</v>
          </cell>
          <cell r="D6742" t="str">
            <v>TOPSOIL, AS PER PLAN</v>
          </cell>
          <cell r="F6742">
            <v>0</v>
          </cell>
          <cell r="G6742">
            <v>0</v>
          </cell>
        </row>
        <row r="6743">
          <cell r="A6743" t="str">
            <v>659E00500</v>
          </cell>
          <cell r="B6743">
            <v>0</v>
          </cell>
          <cell r="C6743" t="str">
            <v>SY</v>
          </cell>
          <cell r="D6743" t="str">
            <v>SEEDING AND MULCHING, CLASS 1</v>
          </cell>
          <cell r="F6743">
            <v>0</v>
          </cell>
          <cell r="G6743">
            <v>0</v>
          </cell>
        </row>
        <row r="6744">
          <cell r="A6744" t="str">
            <v>659E00501</v>
          </cell>
          <cell r="B6744">
            <v>0</v>
          </cell>
          <cell r="C6744" t="str">
            <v>SY</v>
          </cell>
          <cell r="D6744" t="str">
            <v>SEEDING AND MULCHING, CLASS 1, AS PER PLAN</v>
          </cell>
          <cell r="F6744">
            <v>0</v>
          </cell>
          <cell r="G6744">
            <v>0</v>
          </cell>
        </row>
        <row r="6745">
          <cell r="A6745" t="str">
            <v>659E00510</v>
          </cell>
          <cell r="B6745">
            <v>0</v>
          </cell>
          <cell r="C6745" t="str">
            <v>SY</v>
          </cell>
          <cell r="D6745" t="str">
            <v>SEEDING AND MULCHING, CLASS 2</v>
          </cell>
          <cell r="F6745">
            <v>0</v>
          </cell>
          <cell r="G6745">
            <v>0</v>
          </cell>
        </row>
        <row r="6746">
          <cell r="A6746" t="str">
            <v>659E00511</v>
          </cell>
          <cell r="B6746">
            <v>0</v>
          </cell>
          <cell r="C6746" t="str">
            <v>SY</v>
          </cell>
          <cell r="D6746" t="str">
            <v>SEEDING AND MULCHING, CLASS 2, AS PER PLAN</v>
          </cell>
          <cell r="F6746">
            <v>0</v>
          </cell>
          <cell r="G6746">
            <v>0</v>
          </cell>
        </row>
        <row r="6747">
          <cell r="A6747" t="str">
            <v>659E00520</v>
          </cell>
          <cell r="B6747">
            <v>0</v>
          </cell>
          <cell r="C6747" t="str">
            <v>SY</v>
          </cell>
          <cell r="D6747" t="str">
            <v>SEEDING AND MULCHING, CLASS 3A</v>
          </cell>
          <cell r="F6747">
            <v>0</v>
          </cell>
          <cell r="G6747">
            <v>0</v>
          </cell>
        </row>
        <row r="6748">
          <cell r="A6748" t="str">
            <v>659E00530</v>
          </cell>
          <cell r="B6748">
            <v>0</v>
          </cell>
          <cell r="C6748" t="str">
            <v>SY</v>
          </cell>
          <cell r="D6748" t="str">
            <v>SEEDING AND MULCHING, CLASS 3B</v>
          </cell>
          <cell r="F6748">
            <v>0</v>
          </cell>
          <cell r="G6748">
            <v>0</v>
          </cell>
        </row>
        <row r="6749">
          <cell r="A6749" t="str">
            <v>659E00531</v>
          </cell>
          <cell r="B6749">
            <v>0</v>
          </cell>
          <cell r="C6749" t="str">
            <v>SY</v>
          </cell>
          <cell r="D6749" t="str">
            <v>SEEDING AND MULCHING, CLASS 3B, AS PER PLAN</v>
          </cell>
          <cell r="F6749">
            <v>0</v>
          </cell>
          <cell r="G6749">
            <v>0</v>
          </cell>
        </row>
        <row r="6750">
          <cell r="A6750" t="str">
            <v>659E00540</v>
          </cell>
          <cell r="B6750">
            <v>0</v>
          </cell>
          <cell r="C6750" t="str">
            <v>SY</v>
          </cell>
          <cell r="D6750" t="str">
            <v>SEEDING AND MULCHING, CLASS 3C</v>
          </cell>
          <cell r="F6750">
            <v>0</v>
          </cell>
          <cell r="G6750">
            <v>0</v>
          </cell>
        </row>
        <row r="6751">
          <cell r="A6751" t="str">
            <v>659E00541</v>
          </cell>
          <cell r="B6751">
            <v>0</v>
          </cell>
          <cell r="C6751" t="str">
            <v>SY</v>
          </cell>
          <cell r="D6751" t="str">
            <v>SEEDING AND MULCHING, CLASS 3C, AS PER PLAN</v>
          </cell>
          <cell r="F6751">
            <v>0</v>
          </cell>
          <cell r="G6751">
            <v>0</v>
          </cell>
        </row>
        <row r="6752">
          <cell r="A6752" t="str">
            <v>659E00550</v>
          </cell>
          <cell r="B6752">
            <v>0</v>
          </cell>
          <cell r="C6752" t="str">
            <v>SY</v>
          </cell>
          <cell r="D6752" t="str">
            <v>SEEDING AND MULCHING, CLASS 4A</v>
          </cell>
          <cell r="F6752">
            <v>0</v>
          </cell>
          <cell r="G6752">
            <v>0</v>
          </cell>
        </row>
        <row r="6753">
          <cell r="A6753" t="str">
            <v>659E00551</v>
          </cell>
          <cell r="B6753">
            <v>0</v>
          </cell>
          <cell r="C6753" t="str">
            <v>SY</v>
          </cell>
          <cell r="D6753" t="str">
            <v>SEEDING AND MULCHING, CLASS 4A, AS PER PLAN</v>
          </cell>
          <cell r="F6753">
            <v>0</v>
          </cell>
          <cell r="G6753">
            <v>0</v>
          </cell>
        </row>
        <row r="6754">
          <cell r="A6754" t="str">
            <v>659E00560</v>
          </cell>
          <cell r="B6754">
            <v>0</v>
          </cell>
          <cell r="C6754" t="str">
            <v>SY</v>
          </cell>
          <cell r="D6754" t="str">
            <v>SEEDING AND MULCHING, CLASS 4B</v>
          </cell>
          <cell r="F6754">
            <v>0</v>
          </cell>
          <cell r="G6754">
            <v>0</v>
          </cell>
        </row>
        <row r="6755">
          <cell r="A6755" t="str">
            <v>659E00561</v>
          </cell>
          <cell r="B6755">
            <v>0</v>
          </cell>
          <cell r="C6755" t="str">
            <v>SY</v>
          </cell>
          <cell r="D6755" t="str">
            <v>SEEDING AND MULCHING, CLASS 4B, AS PER PLAN</v>
          </cell>
          <cell r="F6755">
            <v>0</v>
          </cell>
          <cell r="G6755">
            <v>0</v>
          </cell>
        </row>
        <row r="6756">
          <cell r="A6756" t="str">
            <v>659E00570</v>
          </cell>
          <cell r="B6756">
            <v>0</v>
          </cell>
          <cell r="C6756" t="str">
            <v>SY</v>
          </cell>
          <cell r="D6756" t="str">
            <v>SEEDING AND MULCHING, CLASS 5A</v>
          </cell>
          <cell r="F6756">
            <v>0</v>
          </cell>
          <cell r="G6756">
            <v>0</v>
          </cell>
        </row>
        <row r="6757">
          <cell r="A6757" t="str">
            <v>659E00571</v>
          </cell>
          <cell r="B6757">
            <v>0</v>
          </cell>
          <cell r="C6757" t="str">
            <v>SY</v>
          </cell>
          <cell r="D6757" t="str">
            <v>SEEDING AND MULCHING, CLASS 5A, AS PER PLAN</v>
          </cell>
          <cell r="F6757">
            <v>0</v>
          </cell>
          <cell r="G6757">
            <v>0</v>
          </cell>
        </row>
        <row r="6758">
          <cell r="A6758" t="str">
            <v>659E00580</v>
          </cell>
          <cell r="B6758">
            <v>0</v>
          </cell>
          <cell r="C6758" t="str">
            <v>SY</v>
          </cell>
          <cell r="D6758" t="str">
            <v>SEEDING AND MULCHING, CLASS 5B</v>
          </cell>
          <cell r="F6758">
            <v>0</v>
          </cell>
          <cell r="G6758">
            <v>0</v>
          </cell>
        </row>
        <row r="6759">
          <cell r="A6759" t="str">
            <v>659E00581</v>
          </cell>
          <cell r="B6759">
            <v>0</v>
          </cell>
          <cell r="C6759" t="str">
            <v>SY</v>
          </cell>
          <cell r="D6759" t="str">
            <v>SEEDING AND MULCHING, CLASS 5B, AS PER PLAN</v>
          </cell>
          <cell r="F6759">
            <v>0</v>
          </cell>
          <cell r="G6759">
            <v>0</v>
          </cell>
        </row>
        <row r="6760">
          <cell r="A6760" t="str">
            <v>659E00590</v>
          </cell>
          <cell r="B6760">
            <v>0</v>
          </cell>
          <cell r="C6760" t="str">
            <v>SY</v>
          </cell>
          <cell r="D6760" t="str">
            <v>SEEDING AND MULCHING, CLASS 6</v>
          </cell>
          <cell r="F6760">
            <v>0</v>
          </cell>
          <cell r="G6760">
            <v>0</v>
          </cell>
        </row>
        <row r="6761">
          <cell r="A6761" t="str">
            <v>659E00600</v>
          </cell>
          <cell r="B6761">
            <v>0</v>
          </cell>
          <cell r="C6761" t="str">
            <v>SY</v>
          </cell>
          <cell r="D6761" t="str">
            <v>SEEDING AND MULCHING, CLASS 7</v>
          </cell>
          <cell r="F6761">
            <v>0</v>
          </cell>
          <cell r="G6761">
            <v>0</v>
          </cell>
        </row>
        <row r="6762">
          <cell r="A6762" t="str">
            <v>659E10000</v>
          </cell>
          <cell r="C6762" t="str">
            <v>SY</v>
          </cell>
          <cell r="D6762" t="str">
            <v>SEEDING AND MULCHING</v>
          </cell>
          <cell r="F6762">
            <v>0</v>
          </cell>
          <cell r="G6762">
            <v>0</v>
          </cell>
        </row>
        <row r="6763">
          <cell r="A6763" t="str">
            <v>659E10001</v>
          </cell>
          <cell r="B6763">
            <v>0</v>
          </cell>
          <cell r="C6763" t="str">
            <v>SY</v>
          </cell>
          <cell r="D6763" t="str">
            <v>SEEDING AND MULCHING, AS PER PLAN</v>
          </cell>
          <cell r="F6763">
            <v>0</v>
          </cell>
          <cell r="G6763">
            <v>0</v>
          </cell>
        </row>
        <row r="6764">
          <cell r="A6764" t="str">
            <v>659E10100</v>
          </cell>
          <cell r="B6764">
            <v>0</v>
          </cell>
          <cell r="C6764" t="str">
            <v>SY</v>
          </cell>
          <cell r="D6764" t="str">
            <v>SEEDING AND MULCHING FOR WILDLIFE</v>
          </cell>
          <cell r="F6764">
            <v>0</v>
          </cell>
          <cell r="G6764">
            <v>0</v>
          </cell>
        </row>
        <row r="6765">
          <cell r="A6765" t="str">
            <v>659E10101</v>
          </cell>
          <cell r="B6765">
            <v>0</v>
          </cell>
          <cell r="C6765" t="str">
            <v>SY</v>
          </cell>
          <cell r="D6765" t="str">
            <v>SEEDING AND MULCHING FOR WILDLIFE, AS PER PLAN</v>
          </cell>
          <cell r="F6765">
            <v>0</v>
          </cell>
          <cell r="G6765">
            <v>0</v>
          </cell>
        </row>
        <row r="6766">
          <cell r="A6766" t="str">
            <v>659E14000</v>
          </cell>
          <cell r="B6766">
            <v>0</v>
          </cell>
          <cell r="C6766" t="str">
            <v>SY</v>
          </cell>
          <cell r="D6766" t="str">
            <v>REPAIR SEEDING AND MULCHING</v>
          </cell>
          <cell r="F6766">
            <v>0</v>
          </cell>
          <cell r="G6766">
            <v>0</v>
          </cell>
        </row>
        <row r="6767">
          <cell r="A6767" t="str">
            <v>659E14001</v>
          </cell>
          <cell r="B6767">
            <v>0</v>
          </cell>
          <cell r="C6767" t="str">
            <v>SY</v>
          </cell>
          <cell r="D6767" t="str">
            <v>REPAIR SEEDING AND MULCHING, AS PER PLAN</v>
          </cell>
          <cell r="F6767">
            <v>0</v>
          </cell>
          <cell r="G6767">
            <v>0</v>
          </cell>
        </row>
        <row r="6768">
          <cell r="A6768" t="str">
            <v>659E15000</v>
          </cell>
          <cell r="B6768">
            <v>0</v>
          </cell>
          <cell r="C6768" t="str">
            <v>SY</v>
          </cell>
          <cell r="D6768" t="str">
            <v>INTER-SEEDING</v>
          </cell>
          <cell r="F6768">
            <v>0</v>
          </cell>
          <cell r="G6768">
            <v>0</v>
          </cell>
        </row>
        <row r="6769">
          <cell r="A6769" t="str">
            <v>659E15001</v>
          </cell>
          <cell r="B6769">
            <v>0</v>
          </cell>
          <cell r="C6769" t="str">
            <v>SY</v>
          </cell>
          <cell r="D6769" t="str">
            <v>INTER-SEEDING, AS PER PLAN</v>
          </cell>
          <cell r="F6769">
            <v>0</v>
          </cell>
          <cell r="G6769">
            <v>0</v>
          </cell>
        </row>
        <row r="6770">
          <cell r="A6770" t="str">
            <v>659E20000</v>
          </cell>
          <cell r="B6770">
            <v>0</v>
          </cell>
          <cell r="C6770" t="str">
            <v>TON</v>
          </cell>
          <cell r="D6770" t="str">
            <v>COMMERCIAL FERTILIZER</v>
          </cell>
          <cell r="F6770">
            <v>0</v>
          </cell>
          <cell r="G6770">
            <v>0</v>
          </cell>
        </row>
        <row r="6771">
          <cell r="A6771" t="str">
            <v>659E20001</v>
          </cell>
          <cell r="B6771">
            <v>0</v>
          </cell>
          <cell r="C6771" t="str">
            <v>TON</v>
          </cell>
          <cell r="D6771" t="str">
            <v>COMMERCIAL FERTILIZER, AS PER PLAN</v>
          </cell>
          <cell r="F6771">
            <v>0</v>
          </cell>
          <cell r="G6771">
            <v>0</v>
          </cell>
        </row>
        <row r="6772">
          <cell r="A6772" t="str">
            <v>659E31000</v>
          </cell>
          <cell r="B6772">
            <v>0</v>
          </cell>
          <cell r="C6772" t="str">
            <v>ACRE</v>
          </cell>
          <cell r="D6772" t="str">
            <v>LIME</v>
          </cell>
          <cell r="F6772">
            <v>0</v>
          </cell>
          <cell r="G6772">
            <v>0</v>
          </cell>
        </row>
        <row r="6773">
          <cell r="A6773" t="str">
            <v>659E31001</v>
          </cell>
          <cell r="B6773">
            <v>0</v>
          </cell>
          <cell r="C6773" t="str">
            <v>ACRE</v>
          </cell>
          <cell r="D6773" t="str">
            <v>LIME, AS PER PLAN</v>
          </cell>
          <cell r="F6773">
            <v>0</v>
          </cell>
          <cell r="G6773">
            <v>0</v>
          </cell>
        </row>
        <row r="6774">
          <cell r="A6774" t="str">
            <v>659E35000</v>
          </cell>
          <cell r="B6774">
            <v>0</v>
          </cell>
          <cell r="C6774" t="str">
            <v>MGAL</v>
          </cell>
          <cell r="D6774" t="str">
            <v>WATER</v>
          </cell>
          <cell r="F6774">
            <v>0</v>
          </cell>
          <cell r="G6774">
            <v>0</v>
          </cell>
        </row>
        <row r="6775">
          <cell r="A6775" t="str">
            <v>659E35001</v>
          </cell>
          <cell r="B6775">
            <v>0</v>
          </cell>
          <cell r="C6775" t="str">
            <v>MGAL</v>
          </cell>
          <cell r="D6775" t="str">
            <v>WATER, AS PER PLAN</v>
          </cell>
          <cell r="F6775">
            <v>0</v>
          </cell>
          <cell r="G6775">
            <v>0</v>
          </cell>
        </row>
        <row r="6776">
          <cell r="A6776" t="str">
            <v>659E40000</v>
          </cell>
          <cell r="B6776">
            <v>0</v>
          </cell>
          <cell r="C6776" t="str">
            <v>MSF</v>
          </cell>
          <cell r="D6776" t="str">
            <v>MOWING</v>
          </cell>
          <cell r="F6776">
            <v>0</v>
          </cell>
          <cell r="G6776">
            <v>0</v>
          </cell>
        </row>
        <row r="6777">
          <cell r="A6777" t="str">
            <v>659E40001</v>
          </cell>
          <cell r="B6777">
            <v>0</v>
          </cell>
          <cell r="C6777" t="str">
            <v>MSF</v>
          </cell>
          <cell r="D6777" t="str">
            <v>MOWING, AS PER PLAN</v>
          </cell>
          <cell r="F6777">
            <v>0</v>
          </cell>
          <cell r="G6777">
            <v>0</v>
          </cell>
        </row>
        <row r="6778">
          <cell r="A6778" t="str">
            <v>659E98000</v>
          </cell>
          <cell r="B6778">
            <v>0</v>
          </cell>
          <cell r="C6778" t="str">
            <v>SY</v>
          </cell>
          <cell r="D6778" t="str">
            <v>SEEDING, MISC.:</v>
          </cell>
          <cell r="F6778">
            <v>1</v>
          </cell>
          <cell r="G6778">
            <v>0</v>
          </cell>
        </row>
        <row r="6779">
          <cell r="A6779" t="str">
            <v>659E98700</v>
          </cell>
          <cell r="B6779">
            <v>0</v>
          </cell>
          <cell r="C6779" t="str">
            <v>LS</v>
          </cell>
          <cell r="D6779" t="str">
            <v>SEEDING, MISC.:</v>
          </cell>
          <cell r="F6779">
            <v>1</v>
          </cell>
          <cell r="G6779">
            <v>0</v>
          </cell>
        </row>
        <row r="6780">
          <cell r="A6780" t="str">
            <v>659E99000</v>
          </cell>
          <cell r="B6780" t="str">
            <v>Y</v>
          </cell>
          <cell r="C6780" t="str">
            <v>LS</v>
          </cell>
          <cell r="D6780" t="str">
            <v>SPECIAL - PERMANENT EROSION CONTROL</v>
          </cell>
          <cell r="F6780">
            <v>0</v>
          </cell>
          <cell r="G6780">
            <v>0</v>
          </cell>
        </row>
        <row r="6781">
          <cell r="A6781" t="str">
            <v>660E20000</v>
          </cell>
          <cell r="B6781">
            <v>0</v>
          </cell>
          <cell r="C6781" t="str">
            <v>SY</v>
          </cell>
          <cell r="D6781" t="str">
            <v>SODDING REINFORCED</v>
          </cell>
          <cell r="F6781">
            <v>0</v>
          </cell>
          <cell r="G6781">
            <v>0</v>
          </cell>
        </row>
        <row r="6782">
          <cell r="A6782" t="str">
            <v>660E20001</v>
          </cell>
          <cell r="B6782">
            <v>0</v>
          </cell>
          <cell r="C6782" t="str">
            <v>SY</v>
          </cell>
          <cell r="D6782" t="str">
            <v>SODDING REINFORCED, AS PER PLAN</v>
          </cell>
          <cell r="F6782">
            <v>0</v>
          </cell>
          <cell r="G6782">
            <v>0</v>
          </cell>
        </row>
        <row r="6783">
          <cell r="A6783" t="str">
            <v>660E25000</v>
          </cell>
          <cell r="B6783">
            <v>0</v>
          </cell>
          <cell r="C6783" t="str">
            <v>SY</v>
          </cell>
          <cell r="D6783" t="str">
            <v>SODDING STAKED</v>
          </cell>
          <cell r="F6783">
            <v>0</v>
          </cell>
          <cell r="G6783">
            <v>0</v>
          </cell>
        </row>
        <row r="6784">
          <cell r="A6784" t="str">
            <v>660E25001</v>
          </cell>
          <cell r="B6784">
            <v>0</v>
          </cell>
          <cell r="C6784" t="str">
            <v>SY</v>
          </cell>
          <cell r="D6784" t="str">
            <v>SODDING STAKED, AS PER PLAN</v>
          </cell>
          <cell r="F6784">
            <v>0</v>
          </cell>
          <cell r="G6784">
            <v>0</v>
          </cell>
        </row>
        <row r="6785">
          <cell r="A6785" t="str">
            <v>660E30000</v>
          </cell>
          <cell r="B6785">
            <v>0</v>
          </cell>
          <cell r="C6785" t="str">
            <v>SY</v>
          </cell>
          <cell r="D6785" t="str">
            <v>SODDING UNSTAKED</v>
          </cell>
          <cell r="F6785">
            <v>0</v>
          </cell>
          <cell r="G6785">
            <v>0</v>
          </cell>
        </row>
        <row r="6786">
          <cell r="A6786" t="str">
            <v>660E30001</v>
          </cell>
          <cell r="B6786">
            <v>0</v>
          </cell>
          <cell r="C6786" t="str">
            <v>SY</v>
          </cell>
          <cell r="D6786" t="str">
            <v>SODDING UNSTAKED, AS PER PLAN</v>
          </cell>
          <cell r="F6786">
            <v>0</v>
          </cell>
          <cell r="G6786">
            <v>0</v>
          </cell>
        </row>
        <row r="6787">
          <cell r="A6787" t="str">
            <v>661E00100</v>
          </cell>
          <cell r="B6787">
            <v>0</v>
          </cell>
          <cell r="C6787" t="str">
            <v>EACH</v>
          </cell>
          <cell r="D6787" t="str">
            <v>TREE SEEDLING</v>
          </cell>
          <cell r="F6787">
            <v>1</v>
          </cell>
          <cell r="G6787" t="str">
            <v>SPECIFY TYPE</v>
          </cell>
        </row>
        <row r="6788">
          <cell r="A6788" t="str">
            <v>661E00101</v>
          </cell>
          <cell r="B6788">
            <v>0</v>
          </cell>
          <cell r="C6788" t="str">
            <v>EACH</v>
          </cell>
          <cell r="D6788" t="str">
            <v>TREE SEEDLING, AS PER PLAN</v>
          </cell>
          <cell r="F6788">
            <v>1</v>
          </cell>
          <cell r="G6788" t="str">
            <v>SPECIFY TYPE</v>
          </cell>
        </row>
        <row r="6789">
          <cell r="A6789" t="str">
            <v>661E00500</v>
          </cell>
          <cell r="B6789">
            <v>0</v>
          </cell>
          <cell r="C6789" t="str">
            <v>CY</v>
          </cell>
          <cell r="D6789" t="str">
            <v>MULCH</v>
          </cell>
          <cell r="F6789">
            <v>0</v>
          </cell>
          <cell r="G6789">
            <v>0</v>
          </cell>
        </row>
        <row r="6790">
          <cell r="A6790" t="str">
            <v>661E00501</v>
          </cell>
          <cell r="B6790">
            <v>0</v>
          </cell>
          <cell r="C6790" t="str">
            <v>CY</v>
          </cell>
          <cell r="D6790" t="str">
            <v>MULCH, AS PER PLAN</v>
          </cell>
          <cell r="F6790">
            <v>0</v>
          </cell>
          <cell r="G6790">
            <v>0</v>
          </cell>
        </row>
        <row r="6791">
          <cell r="A6791" t="str">
            <v>661E10000</v>
          </cell>
          <cell r="B6791">
            <v>0</v>
          </cell>
          <cell r="C6791" t="str">
            <v>EACH</v>
          </cell>
          <cell r="D6791" t="str">
            <v>GROUNDCOVER AND VINES, 1 YEAR, CUTTING</v>
          </cell>
          <cell r="F6791">
            <v>1</v>
          </cell>
          <cell r="G6791" t="str">
            <v>SPECIFY TYPE</v>
          </cell>
        </row>
        <row r="6792">
          <cell r="A6792" t="str">
            <v>661E10500</v>
          </cell>
          <cell r="B6792">
            <v>0</v>
          </cell>
          <cell r="C6792" t="str">
            <v>EACH</v>
          </cell>
          <cell r="D6792" t="str">
            <v>GROUNDCOVER AND VINES, 1 YEAR, BUNDLE</v>
          </cell>
          <cell r="F6792">
            <v>1</v>
          </cell>
          <cell r="G6792" t="str">
            <v>SPECIFY TYPE</v>
          </cell>
        </row>
        <row r="6793">
          <cell r="A6793" t="str">
            <v>661E11000</v>
          </cell>
          <cell r="B6793">
            <v>0</v>
          </cell>
          <cell r="C6793" t="str">
            <v>EACH</v>
          </cell>
          <cell r="D6793" t="str">
            <v>GROUNDCOVER AND VINES, 1 YEAR, CLUMP</v>
          </cell>
          <cell r="F6793">
            <v>1</v>
          </cell>
          <cell r="G6793" t="str">
            <v>SPECIFY TYPE</v>
          </cell>
        </row>
        <row r="6794">
          <cell r="A6794" t="str">
            <v>661E11001</v>
          </cell>
          <cell r="B6794">
            <v>0</v>
          </cell>
          <cell r="C6794" t="str">
            <v>EACH</v>
          </cell>
          <cell r="D6794" t="str">
            <v>GROUNDCOVER AND VINES, 1 YEAR, CLUMP, AS PER PLAN</v>
          </cell>
          <cell r="F6794">
            <v>1</v>
          </cell>
          <cell r="G6794" t="str">
            <v>SPECIFY TYPE</v>
          </cell>
        </row>
        <row r="6795">
          <cell r="A6795" t="str">
            <v>661E11500</v>
          </cell>
          <cell r="B6795">
            <v>0</v>
          </cell>
          <cell r="C6795" t="str">
            <v>EACH</v>
          </cell>
          <cell r="D6795" t="str">
            <v>GROUNDCOVER AND VINES, 1 YEAR, CROWN</v>
          </cell>
          <cell r="F6795">
            <v>1</v>
          </cell>
          <cell r="G6795" t="str">
            <v>SPECIFY TYPE</v>
          </cell>
        </row>
        <row r="6796">
          <cell r="A6796" t="str">
            <v>661E12000</v>
          </cell>
          <cell r="B6796">
            <v>0</v>
          </cell>
          <cell r="C6796" t="str">
            <v>EACH</v>
          </cell>
          <cell r="D6796" t="str">
            <v>GROUNDCOVER AND VINES, 1 YEAR, POTTED</v>
          </cell>
          <cell r="F6796">
            <v>1</v>
          </cell>
          <cell r="G6796" t="str">
            <v>SPECIFY TYPE</v>
          </cell>
        </row>
        <row r="6797">
          <cell r="A6797" t="str">
            <v>661E12100</v>
          </cell>
          <cell r="B6797">
            <v>0</v>
          </cell>
          <cell r="C6797" t="str">
            <v>EACH</v>
          </cell>
          <cell r="D6797" t="str">
            <v>GROUND COVER AND VINES, 1 YEAR, FLAT</v>
          </cell>
          <cell r="F6797">
            <v>1</v>
          </cell>
          <cell r="G6797" t="str">
            <v>SPECIFY TYPE</v>
          </cell>
        </row>
        <row r="6798">
          <cell r="A6798" t="str">
            <v>661E12500</v>
          </cell>
          <cell r="B6798">
            <v>0</v>
          </cell>
          <cell r="C6798" t="str">
            <v>EACH</v>
          </cell>
          <cell r="D6798" t="str">
            <v>GROUNDCOVER AND VINES, 2 YEAR, CLUMP</v>
          </cell>
          <cell r="F6798">
            <v>1</v>
          </cell>
          <cell r="G6798" t="str">
            <v>SPECIFY TYPE</v>
          </cell>
        </row>
        <row r="6799">
          <cell r="A6799" t="str">
            <v>661E13000</v>
          </cell>
          <cell r="B6799">
            <v>0</v>
          </cell>
          <cell r="C6799" t="str">
            <v>EACH</v>
          </cell>
          <cell r="D6799" t="str">
            <v>GROUNDCOVER AND VINES, 2 YEAR, POTTED</v>
          </cell>
          <cell r="F6799">
            <v>1</v>
          </cell>
          <cell r="G6799" t="str">
            <v>SPECIFY TYPE</v>
          </cell>
        </row>
        <row r="6800">
          <cell r="A6800" t="str">
            <v>661E14000</v>
          </cell>
          <cell r="B6800">
            <v>0</v>
          </cell>
          <cell r="C6800" t="str">
            <v>EACH</v>
          </cell>
          <cell r="D6800" t="str">
            <v>PERENNIALS</v>
          </cell>
          <cell r="F6800">
            <v>1</v>
          </cell>
          <cell r="G6800" t="str">
            <v>SPECIFY TYPE</v>
          </cell>
        </row>
        <row r="6801">
          <cell r="A6801" t="str">
            <v>661E14001</v>
          </cell>
          <cell r="B6801">
            <v>0</v>
          </cell>
          <cell r="C6801" t="str">
            <v>EACH</v>
          </cell>
          <cell r="D6801" t="str">
            <v>PERENNIALS, AS PER PLAN</v>
          </cell>
          <cell r="F6801">
            <v>1</v>
          </cell>
          <cell r="G6801" t="str">
            <v>SPECIFY TYPE</v>
          </cell>
        </row>
        <row r="6802">
          <cell r="A6802" t="str">
            <v>661E19000</v>
          </cell>
          <cell r="B6802">
            <v>0</v>
          </cell>
          <cell r="C6802" t="str">
            <v>EACH</v>
          </cell>
          <cell r="D6802" t="str">
            <v>DECIDUOUS SHRUB, 12" HEIGHT</v>
          </cell>
          <cell r="F6802">
            <v>1</v>
          </cell>
          <cell r="G6802" t="str">
            <v>SPECIFY TYPE AND CONDITION</v>
          </cell>
        </row>
        <row r="6803">
          <cell r="A6803" t="str">
            <v>661E19001</v>
          </cell>
          <cell r="B6803">
            <v>0</v>
          </cell>
          <cell r="C6803" t="str">
            <v>EACH</v>
          </cell>
          <cell r="D6803" t="str">
            <v>DECIDUOUS SHRUB, 12" HEIGHT, AS PER PLAN</v>
          </cell>
          <cell r="F6803">
            <v>1</v>
          </cell>
          <cell r="G6803" t="str">
            <v>SPECIFY TYPE AND CONDITION</v>
          </cell>
        </row>
        <row r="6804">
          <cell r="A6804" t="str">
            <v>661E20000</v>
          </cell>
          <cell r="B6804">
            <v>0</v>
          </cell>
          <cell r="C6804" t="str">
            <v>EACH</v>
          </cell>
          <cell r="D6804" t="str">
            <v>DECIDUOUS SHRUB, 15" HEIGHT</v>
          </cell>
          <cell r="F6804">
            <v>1</v>
          </cell>
          <cell r="G6804" t="str">
            <v>SPECIFY TYPE AND CONDITION</v>
          </cell>
        </row>
        <row r="6805">
          <cell r="A6805" t="str">
            <v>661E20001</v>
          </cell>
          <cell r="B6805">
            <v>0</v>
          </cell>
          <cell r="C6805" t="str">
            <v>EACH</v>
          </cell>
          <cell r="D6805" t="str">
            <v>DECIDUOUS SHRUB, 15" HEIGHT, AS PER PLAN</v>
          </cell>
          <cell r="F6805">
            <v>1</v>
          </cell>
          <cell r="G6805" t="str">
            <v>SPECIFY TYPE AND CONDITION</v>
          </cell>
        </row>
        <row r="6806">
          <cell r="A6806" t="str">
            <v>661E20020</v>
          </cell>
          <cell r="B6806">
            <v>0</v>
          </cell>
          <cell r="C6806" t="str">
            <v>EACH</v>
          </cell>
          <cell r="D6806" t="str">
            <v>DECIDUOUS SHRUB, 18" HEIGHT</v>
          </cell>
          <cell r="F6806">
            <v>1</v>
          </cell>
          <cell r="G6806">
            <v>0</v>
          </cell>
        </row>
        <row r="6807">
          <cell r="A6807" t="str">
            <v>661E20021</v>
          </cell>
          <cell r="B6807">
            <v>0</v>
          </cell>
          <cell r="C6807" t="str">
            <v>EACH</v>
          </cell>
          <cell r="D6807" t="str">
            <v>DECIDUOUS SHRUB, 18" HEIGHT, AS PER PLAN</v>
          </cell>
          <cell r="F6807">
            <v>1</v>
          </cell>
          <cell r="G6807" t="str">
            <v>SPECIFY TYPE AND CONDITION</v>
          </cell>
        </row>
        <row r="6808">
          <cell r="A6808" t="str">
            <v>661E20040</v>
          </cell>
          <cell r="B6808">
            <v>0</v>
          </cell>
          <cell r="C6808" t="str">
            <v>EACH</v>
          </cell>
          <cell r="D6808" t="str">
            <v>DECIDUOUS SHRUB, 2' HEIGHT</v>
          </cell>
          <cell r="F6808">
            <v>1</v>
          </cell>
          <cell r="G6808" t="str">
            <v>SPECIFY TYPE AND CONDITION</v>
          </cell>
        </row>
        <row r="6809">
          <cell r="A6809" t="str">
            <v>661E20041</v>
          </cell>
          <cell r="B6809">
            <v>0</v>
          </cell>
          <cell r="C6809" t="str">
            <v>EACH</v>
          </cell>
          <cell r="D6809" t="str">
            <v>DECIDUOUS SHRUB, 2' HEIGHT, AS PER PLAN</v>
          </cell>
          <cell r="F6809">
            <v>1</v>
          </cell>
          <cell r="G6809" t="str">
            <v>SPECIFY TYPE AND CONDITION</v>
          </cell>
        </row>
        <row r="6810">
          <cell r="A6810" t="str">
            <v>661E20060</v>
          </cell>
          <cell r="B6810">
            <v>0</v>
          </cell>
          <cell r="C6810" t="str">
            <v>EACH</v>
          </cell>
          <cell r="D6810" t="str">
            <v>DECIDUOUS SHRUB, 3' HEIGHT</v>
          </cell>
          <cell r="F6810">
            <v>1</v>
          </cell>
          <cell r="G6810" t="str">
            <v>SPECIFY TYPE AND CONDITION</v>
          </cell>
        </row>
        <row r="6811">
          <cell r="A6811" t="str">
            <v>661E20061</v>
          </cell>
          <cell r="B6811">
            <v>0</v>
          </cell>
          <cell r="C6811" t="str">
            <v>EACH</v>
          </cell>
          <cell r="D6811" t="str">
            <v>DECIDUOUS SHRUB, 3' HEIGHT, AS PER PLAN</v>
          </cell>
          <cell r="F6811">
            <v>1</v>
          </cell>
          <cell r="G6811" t="str">
            <v>SPECIFY TYPE AND CONDITION</v>
          </cell>
        </row>
        <row r="6812">
          <cell r="A6812" t="str">
            <v>661E20070</v>
          </cell>
          <cell r="B6812">
            <v>0</v>
          </cell>
          <cell r="C6812" t="str">
            <v>EACH</v>
          </cell>
          <cell r="D6812" t="str">
            <v>DECIDUOUS SHRUB, 30" HEIGHT</v>
          </cell>
          <cell r="F6812">
            <v>1</v>
          </cell>
          <cell r="G6812" t="str">
            <v>SPECIFY TYPE AND CONDITION</v>
          </cell>
        </row>
        <row r="6813">
          <cell r="A6813" t="str">
            <v>661E20071</v>
          </cell>
          <cell r="B6813">
            <v>0</v>
          </cell>
          <cell r="C6813" t="str">
            <v>EACH</v>
          </cell>
          <cell r="D6813" t="str">
            <v>DECIDUOUS SHRUB, 30" HEIGHT, AS PER PLAN</v>
          </cell>
          <cell r="F6813">
            <v>1</v>
          </cell>
          <cell r="G6813" t="str">
            <v>SPECIFY TYPE AND CONDITION</v>
          </cell>
        </row>
        <row r="6814">
          <cell r="A6814" t="str">
            <v>661E20080</v>
          </cell>
          <cell r="B6814">
            <v>0</v>
          </cell>
          <cell r="C6814" t="str">
            <v>EACH</v>
          </cell>
          <cell r="D6814" t="str">
            <v>DECIDUOUS SHRUB, 4' HEIGHT</v>
          </cell>
          <cell r="F6814">
            <v>1</v>
          </cell>
          <cell r="G6814" t="str">
            <v>SPECIFY TYPE AND CONDITION</v>
          </cell>
        </row>
        <row r="6815">
          <cell r="A6815" t="str">
            <v>661E20081</v>
          </cell>
          <cell r="B6815">
            <v>0</v>
          </cell>
          <cell r="C6815" t="str">
            <v>EACH</v>
          </cell>
          <cell r="D6815" t="str">
            <v>DECIDUOUS SHRUB, 4' HEIGHT, AS PER PLAN</v>
          </cell>
          <cell r="F6815">
            <v>1</v>
          </cell>
          <cell r="G6815" t="str">
            <v>SPECIFY TYPE AND CONDITION</v>
          </cell>
        </row>
        <row r="6816">
          <cell r="A6816" t="str">
            <v>661E20100</v>
          </cell>
          <cell r="B6816">
            <v>0</v>
          </cell>
          <cell r="C6816" t="str">
            <v>EACH</v>
          </cell>
          <cell r="D6816" t="str">
            <v>DECIDUOUS SHRUB, 5' HEIGHT</v>
          </cell>
          <cell r="F6816">
            <v>1</v>
          </cell>
          <cell r="G6816" t="str">
            <v>SPECIFY TYPE AND CONDITION</v>
          </cell>
        </row>
        <row r="6817">
          <cell r="A6817" t="str">
            <v>661E20101</v>
          </cell>
          <cell r="B6817">
            <v>0</v>
          </cell>
          <cell r="C6817" t="str">
            <v>EACH</v>
          </cell>
          <cell r="D6817" t="str">
            <v>DECIDUOUS SHRUB, 5' HEIGHT, AS PER PLAN</v>
          </cell>
          <cell r="F6817">
            <v>1</v>
          </cell>
          <cell r="G6817" t="str">
            <v>SPECIFY TYPE AND CONDITION</v>
          </cell>
        </row>
        <row r="6818">
          <cell r="A6818" t="str">
            <v>661E20110</v>
          </cell>
          <cell r="B6818">
            <v>0</v>
          </cell>
          <cell r="C6818" t="str">
            <v>EACH</v>
          </cell>
          <cell r="D6818" t="str">
            <v>DECIDUOUS SHRUB, 6' HEIGHT</v>
          </cell>
          <cell r="F6818">
            <v>1</v>
          </cell>
          <cell r="G6818" t="str">
            <v>SPECIFY TYPE AND CONDITION</v>
          </cell>
        </row>
        <row r="6819">
          <cell r="A6819" t="str">
            <v>661E20111</v>
          </cell>
          <cell r="B6819">
            <v>0</v>
          </cell>
          <cell r="C6819" t="str">
            <v>EACH</v>
          </cell>
          <cell r="D6819" t="str">
            <v>DECIDUOUS SHRUB, 6' HEIGHT, AS PER PLAN</v>
          </cell>
          <cell r="F6819">
            <v>1</v>
          </cell>
          <cell r="G6819" t="str">
            <v>SPECIFY TYPE AND CONDITION</v>
          </cell>
        </row>
        <row r="6820">
          <cell r="A6820" t="str">
            <v>661E30000</v>
          </cell>
          <cell r="B6820">
            <v>0</v>
          </cell>
          <cell r="C6820" t="str">
            <v>EACH</v>
          </cell>
          <cell r="D6820" t="str">
            <v>EVERGREEN SHRUB, 12" HEIGHT</v>
          </cell>
          <cell r="F6820">
            <v>1</v>
          </cell>
          <cell r="G6820" t="str">
            <v>SPECIFY TYPE AND CONDITION</v>
          </cell>
        </row>
        <row r="6821">
          <cell r="A6821" t="str">
            <v>661E30001</v>
          </cell>
          <cell r="B6821">
            <v>0</v>
          </cell>
          <cell r="C6821" t="str">
            <v>EACH</v>
          </cell>
          <cell r="D6821" t="str">
            <v>EVERGREEN SHRUB, 12" HEIGHT, AS PER PLAN</v>
          </cell>
          <cell r="F6821">
            <v>1</v>
          </cell>
          <cell r="G6821" t="str">
            <v>SPECIFY TYPE AND CONDITION</v>
          </cell>
        </row>
        <row r="6822">
          <cell r="A6822" t="str">
            <v>661E30020</v>
          </cell>
          <cell r="B6822">
            <v>0</v>
          </cell>
          <cell r="C6822" t="str">
            <v>EACH</v>
          </cell>
          <cell r="D6822" t="str">
            <v>EVERGREEN SHRUB, 15" HEIGHT</v>
          </cell>
          <cell r="F6822">
            <v>1</v>
          </cell>
          <cell r="G6822" t="str">
            <v>SPECIFY TYPE AND CONDITION</v>
          </cell>
        </row>
        <row r="6823">
          <cell r="A6823" t="str">
            <v>661E30040</v>
          </cell>
          <cell r="B6823">
            <v>0</v>
          </cell>
          <cell r="C6823" t="str">
            <v>EACH</v>
          </cell>
          <cell r="D6823" t="str">
            <v>EVERGREEN SHRUB, 18" HEIGHT</v>
          </cell>
          <cell r="F6823">
            <v>1</v>
          </cell>
          <cell r="G6823" t="str">
            <v>SPECIFY TYPE AND CONDITION</v>
          </cell>
        </row>
        <row r="6824">
          <cell r="A6824" t="str">
            <v>661E30041</v>
          </cell>
          <cell r="B6824">
            <v>0</v>
          </cell>
          <cell r="C6824" t="str">
            <v>EACH</v>
          </cell>
          <cell r="D6824" t="str">
            <v>EVERGREEN SHRUB, 18" HEIGHT, AS PER PLAN</v>
          </cell>
          <cell r="F6824">
            <v>1</v>
          </cell>
          <cell r="G6824" t="str">
            <v>SPECIFY TYPE AND CONDITION</v>
          </cell>
        </row>
        <row r="6825">
          <cell r="A6825" t="str">
            <v>661E30060</v>
          </cell>
          <cell r="B6825">
            <v>0</v>
          </cell>
          <cell r="C6825" t="str">
            <v>EACH</v>
          </cell>
          <cell r="D6825" t="str">
            <v>EVERGREEN SHRUB, 2' HEIGHT</v>
          </cell>
          <cell r="F6825">
            <v>1</v>
          </cell>
          <cell r="G6825" t="str">
            <v>SPECIFY TYPE AND CONDITION</v>
          </cell>
        </row>
        <row r="6826">
          <cell r="A6826" t="str">
            <v>661E30061</v>
          </cell>
          <cell r="B6826">
            <v>0</v>
          </cell>
          <cell r="C6826" t="str">
            <v>EACH</v>
          </cell>
          <cell r="D6826" t="str">
            <v>EVERGREEN SHRUB, 2' HEIGHT, AS PER PLAN</v>
          </cell>
          <cell r="F6826">
            <v>1</v>
          </cell>
          <cell r="G6826" t="str">
            <v>SPECIFY TYPE AND CONDITION</v>
          </cell>
        </row>
        <row r="6827">
          <cell r="A6827" t="str">
            <v>661E30070</v>
          </cell>
          <cell r="B6827">
            <v>0</v>
          </cell>
          <cell r="C6827" t="str">
            <v>EACH</v>
          </cell>
          <cell r="D6827" t="str">
            <v>EVERGREEN SHRUB, 2.5' HEIGHT</v>
          </cell>
          <cell r="F6827">
            <v>1</v>
          </cell>
          <cell r="G6827" t="str">
            <v>SPECIFY TYPE AND CONDITION</v>
          </cell>
        </row>
        <row r="6828">
          <cell r="A6828" t="str">
            <v>661E30071</v>
          </cell>
          <cell r="B6828">
            <v>0</v>
          </cell>
          <cell r="C6828" t="str">
            <v>EACH</v>
          </cell>
          <cell r="D6828" t="str">
            <v>EVERGREEN SHRUB, 2.5' HEIGHT, AS PER PLAN</v>
          </cell>
          <cell r="F6828">
            <v>1</v>
          </cell>
          <cell r="G6828" t="str">
            <v>SPECIFY TYPE AND CONDITION</v>
          </cell>
        </row>
        <row r="6829">
          <cell r="A6829" t="str">
            <v>661E30080</v>
          </cell>
          <cell r="B6829">
            <v>0</v>
          </cell>
          <cell r="C6829" t="str">
            <v>EACH</v>
          </cell>
          <cell r="D6829" t="str">
            <v>EVERGREEN SHRUB, 3' HEIGHT</v>
          </cell>
          <cell r="F6829">
            <v>1</v>
          </cell>
          <cell r="G6829" t="str">
            <v>SPECIFY TYPE AND CONDITION</v>
          </cell>
        </row>
        <row r="6830">
          <cell r="A6830" t="str">
            <v>661E30081</v>
          </cell>
          <cell r="B6830">
            <v>0</v>
          </cell>
          <cell r="C6830" t="str">
            <v>EACH</v>
          </cell>
          <cell r="D6830" t="str">
            <v>EVERGREEN SHRUB, 3' HEIGHT, AS PER PLAN</v>
          </cell>
          <cell r="F6830">
            <v>1</v>
          </cell>
          <cell r="G6830" t="str">
            <v>SPECIFY TYPE AND CONDITION</v>
          </cell>
        </row>
        <row r="6831">
          <cell r="A6831" t="str">
            <v>661E30100</v>
          </cell>
          <cell r="B6831">
            <v>0</v>
          </cell>
          <cell r="C6831" t="str">
            <v>EACH</v>
          </cell>
          <cell r="D6831" t="str">
            <v>EVERGREEN SHRUB, 4' HEIGHT</v>
          </cell>
          <cell r="F6831">
            <v>1</v>
          </cell>
          <cell r="G6831" t="str">
            <v>SPECIFY TYPE AND CONDITION</v>
          </cell>
        </row>
        <row r="6832">
          <cell r="A6832" t="str">
            <v>661E30101</v>
          </cell>
          <cell r="B6832">
            <v>0</v>
          </cell>
          <cell r="C6832" t="str">
            <v>EACH</v>
          </cell>
          <cell r="D6832" t="str">
            <v>EVERGREEN SHRUB, 4' HEIGHT, AS PER PLAN</v>
          </cell>
          <cell r="F6832">
            <v>1</v>
          </cell>
          <cell r="G6832" t="str">
            <v>SPECIFY TYPE AND CONDITION</v>
          </cell>
        </row>
        <row r="6833">
          <cell r="A6833" t="str">
            <v>661E30110</v>
          </cell>
          <cell r="B6833">
            <v>0</v>
          </cell>
          <cell r="C6833" t="str">
            <v>EACH</v>
          </cell>
          <cell r="D6833" t="str">
            <v>EVERGREEN SHRUB, 5' HEIGHT</v>
          </cell>
          <cell r="F6833">
            <v>1</v>
          </cell>
          <cell r="G6833" t="str">
            <v>SPECIFY TYPE AND CONDITION</v>
          </cell>
        </row>
        <row r="6834">
          <cell r="A6834" t="str">
            <v>661E30111</v>
          </cell>
          <cell r="B6834">
            <v>0</v>
          </cell>
          <cell r="C6834" t="str">
            <v>EACH</v>
          </cell>
          <cell r="D6834" t="str">
            <v>EVERGREEN SHRUB, 5' HEIGHT, AS PER PLAN</v>
          </cell>
          <cell r="F6834">
            <v>1</v>
          </cell>
          <cell r="G6834" t="str">
            <v>SPECIFY TYPE AND CONDITION</v>
          </cell>
        </row>
        <row r="6835">
          <cell r="A6835" t="str">
            <v>661E30120</v>
          </cell>
          <cell r="B6835">
            <v>0</v>
          </cell>
          <cell r="C6835" t="str">
            <v>EACH</v>
          </cell>
          <cell r="D6835" t="str">
            <v>EVERGREEN SHRUB, 6' HEIGHT</v>
          </cell>
          <cell r="F6835">
            <v>1</v>
          </cell>
          <cell r="G6835" t="str">
            <v>SPECIFY TYPE AND CONDITION</v>
          </cell>
        </row>
        <row r="6836">
          <cell r="A6836" t="str">
            <v>661E30121</v>
          </cell>
          <cell r="B6836">
            <v>0</v>
          </cell>
          <cell r="C6836" t="str">
            <v>EACH</v>
          </cell>
          <cell r="D6836" t="str">
            <v>EVERGREEN SHRUB, 6' HEIGHT, AS PER PLAN</v>
          </cell>
          <cell r="F6836">
            <v>1</v>
          </cell>
          <cell r="G6836" t="str">
            <v>SPECIFY TYPE AND CONDITION</v>
          </cell>
        </row>
        <row r="6837">
          <cell r="A6837" t="str">
            <v>661E31000</v>
          </cell>
          <cell r="B6837">
            <v>0</v>
          </cell>
          <cell r="C6837" t="str">
            <v>GAL</v>
          </cell>
          <cell r="D6837" t="str">
            <v>LANDSCAPE WATERING</v>
          </cell>
          <cell r="F6837">
            <v>0</v>
          </cell>
          <cell r="G6837">
            <v>0</v>
          </cell>
        </row>
        <row r="6838">
          <cell r="A6838" t="str">
            <v>661E31001</v>
          </cell>
          <cell r="B6838">
            <v>0</v>
          </cell>
          <cell r="C6838" t="str">
            <v>GAL</v>
          </cell>
          <cell r="D6838" t="str">
            <v>LANDSCAPE WATERING, AS PER PLAN</v>
          </cell>
          <cell r="F6838">
            <v>0</v>
          </cell>
          <cell r="G6838">
            <v>0</v>
          </cell>
        </row>
        <row r="6839">
          <cell r="A6839" t="str">
            <v>661E40000</v>
          </cell>
          <cell r="B6839">
            <v>0</v>
          </cell>
          <cell r="C6839" t="str">
            <v>EACH</v>
          </cell>
          <cell r="D6839" t="str">
            <v>DECIDUOUS TREE, 5' HEIGHT</v>
          </cell>
          <cell r="F6839">
            <v>1</v>
          </cell>
          <cell r="G6839" t="str">
            <v>SPECIFY TYPE AND CONDITION</v>
          </cell>
        </row>
        <row r="6840">
          <cell r="A6840" t="str">
            <v>661E40001</v>
          </cell>
          <cell r="B6840">
            <v>0</v>
          </cell>
          <cell r="C6840" t="str">
            <v>EACH</v>
          </cell>
          <cell r="D6840" t="str">
            <v>DECIDUOUS TREE, 5' HEIGHT, AS PER PLAN</v>
          </cell>
          <cell r="F6840">
            <v>1</v>
          </cell>
          <cell r="G6840" t="str">
            <v>SPECIFY TYPE AND CONDITION</v>
          </cell>
        </row>
        <row r="6841">
          <cell r="A6841" t="str">
            <v>661E40020</v>
          </cell>
          <cell r="B6841">
            <v>0</v>
          </cell>
          <cell r="C6841" t="str">
            <v>EACH</v>
          </cell>
          <cell r="D6841" t="str">
            <v>DECIDUOUS TREE, 6' HEIGHT</v>
          </cell>
          <cell r="F6841">
            <v>1</v>
          </cell>
          <cell r="G6841" t="str">
            <v>SPECIFY TYPE AND CONDITION</v>
          </cell>
        </row>
        <row r="6842">
          <cell r="A6842" t="str">
            <v>661E40021</v>
          </cell>
          <cell r="B6842">
            <v>0</v>
          </cell>
          <cell r="C6842" t="str">
            <v>EACH</v>
          </cell>
          <cell r="D6842" t="str">
            <v>DECIDUOUS TREE, 6' HEIGHT, AS PER PLAN</v>
          </cell>
          <cell r="F6842">
            <v>1</v>
          </cell>
          <cell r="G6842" t="str">
            <v>SPECIFY TYPE AND CONDITION</v>
          </cell>
        </row>
        <row r="6843">
          <cell r="A6843" t="str">
            <v>661E40040</v>
          </cell>
          <cell r="B6843">
            <v>0</v>
          </cell>
          <cell r="C6843" t="str">
            <v>EACH</v>
          </cell>
          <cell r="D6843" t="str">
            <v>DECIDUOUS TREE, 1" CALIPER</v>
          </cell>
          <cell r="F6843">
            <v>1</v>
          </cell>
          <cell r="G6843" t="str">
            <v>SPECIFY TYPE AND CONDITION</v>
          </cell>
        </row>
        <row r="6844">
          <cell r="A6844" t="str">
            <v>661E40041</v>
          </cell>
          <cell r="B6844">
            <v>0</v>
          </cell>
          <cell r="C6844" t="str">
            <v>EACH</v>
          </cell>
          <cell r="D6844" t="str">
            <v>DECIDUOUS TREE, 1" CALIPER, AS PER PLAN</v>
          </cell>
          <cell r="F6844">
            <v>1</v>
          </cell>
          <cell r="G6844" t="str">
            <v>SPECIFY TYPE AND CONDITION</v>
          </cell>
        </row>
        <row r="6845">
          <cell r="A6845" t="str">
            <v>661E40060</v>
          </cell>
          <cell r="B6845">
            <v>0</v>
          </cell>
          <cell r="C6845" t="str">
            <v>EACH</v>
          </cell>
          <cell r="D6845" t="str">
            <v>DECIDUOUS TREE, 1-1/2" CALIPER</v>
          </cell>
          <cell r="F6845">
            <v>1</v>
          </cell>
          <cell r="G6845" t="str">
            <v>SPECIFY TYPE AND CONDITION</v>
          </cell>
        </row>
        <row r="6846">
          <cell r="A6846" t="str">
            <v>661E40061</v>
          </cell>
          <cell r="B6846">
            <v>0</v>
          </cell>
          <cell r="C6846" t="str">
            <v>EACH</v>
          </cell>
          <cell r="D6846" t="str">
            <v>DECIDUOUS TREE, 1-1/2" CALIPER, AS PER PLAN</v>
          </cell>
          <cell r="F6846">
            <v>1</v>
          </cell>
          <cell r="G6846" t="str">
            <v>SPECIFY TYPE AND CONDITION</v>
          </cell>
        </row>
        <row r="6847">
          <cell r="A6847" t="str">
            <v>661E40080</v>
          </cell>
          <cell r="B6847">
            <v>0</v>
          </cell>
          <cell r="C6847" t="str">
            <v>EACH</v>
          </cell>
          <cell r="D6847" t="str">
            <v>DECIDUOUS TREE, 2" CALIPER</v>
          </cell>
          <cell r="F6847">
            <v>1</v>
          </cell>
          <cell r="G6847" t="str">
            <v>SPECIFY TYPE AND CONDITION</v>
          </cell>
        </row>
        <row r="6848">
          <cell r="A6848" t="str">
            <v>661E40081</v>
          </cell>
          <cell r="B6848">
            <v>0</v>
          </cell>
          <cell r="C6848" t="str">
            <v>EACH</v>
          </cell>
          <cell r="D6848" t="str">
            <v>DECIDUOUS TREE, 2" CALIPER, AS PER PLAN</v>
          </cell>
          <cell r="F6848">
            <v>1</v>
          </cell>
          <cell r="G6848" t="str">
            <v>SPECIFY TYPE AND CONDITION</v>
          </cell>
        </row>
        <row r="6849">
          <cell r="A6849" t="str">
            <v>661E40100</v>
          </cell>
          <cell r="B6849">
            <v>0</v>
          </cell>
          <cell r="C6849" t="str">
            <v>EACH</v>
          </cell>
          <cell r="D6849" t="str">
            <v>DECIDUOUS TREE, 2-1/2" CALIPER</v>
          </cell>
          <cell r="F6849">
            <v>1</v>
          </cell>
          <cell r="G6849" t="str">
            <v>SPECIFY TYPE AND CONDITION</v>
          </cell>
        </row>
        <row r="6850">
          <cell r="A6850" t="str">
            <v>661E40101</v>
          </cell>
          <cell r="B6850">
            <v>0</v>
          </cell>
          <cell r="C6850" t="str">
            <v>EACH</v>
          </cell>
          <cell r="D6850" t="str">
            <v>DECIDUOUS TREE, 2-1/2" CALIPER, AS PER PLAN</v>
          </cell>
          <cell r="F6850">
            <v>1</v>
          </cell>
          <cell r="G6850">
            <v>0</v>
          </cell>
        </row>
        <row r="6851">
          <cell r="A6851" t="str">
            <v>661E40120</v>
          </cell>
          <cell r="B6851">
            <v>0</v>
          </cell>
          <cell r="C6851" t="str">
            <v>EACH</v>
          </cell>
          <cell r="D6851" t="str">
            <v>DECIDUOUS TREE, 3" CALIPER</v>
          </cell>
          <cell r="F6851">
            <v>1</v>
          </cell>
          <cell r="G6851">
            <v>0</v>
          </cell>
        </row>
        <row r="6852">
          <cell r="A6852" t="str">
            <v>661E40121</v>
          </cell>
          <cell r="B6852">
            <v>0</v>
          </cell>
          <cell r="C6852" t="str">
            <v>EACH</v>
          </cell>
          <cell r="D6852" t="str">
            <v>DECIDUOUS TREE, 3" CALIPER, AS PER PLAN</v>
          </cell>
          <cell r="F6852">
            <v>1</v>
          </cell>
          <cell r="G6852">
            <v>0</v>
          </cell>
        </row>
        <row r="6853">
          <cell r="A6853" t="str">
            <v>661E40140</v>
          </cell>
          <cell r="B6853">
            <v>0</v>
          </cell>
          <cell r="C6853" t="str">
            <v>EACH</v>
          </cell>
          <cell r="D6853" t="str">
            <v>DECIDUOUS TREE, 4" CALIPER</v>
          </cell>
          <cell r="F6853">
            <v>1</v>
          </cell>
          <cell r="G6853" t="str">
            <v>SPECIFY TYPE AND CONDITION</v>
          </cell>
        </row>
        <row r="6854">
          <cell r="A6854" t="str">
            <v>661E40141</v>
          </cell>
          <cell r="B6854">
            <v>0</v>
          </cell>
          <cell r="C6854" t="str">
            <v>EACH</v>
          </cell>
          <cell r="D6854" t="str">
            <v>DECIDUOUS TREE, 4" CALIPER, AS PER PLAN</v>
          </cell>
          <cell r="F6854">
            <v>1</v>
          </cell>
          <cell r="G6854" t="str">
            <v>SPECIFY TYPE AND CONDITION</v>
          </cell>
        </row>
        <row r="6855">
          <cell r="A6855" t="str">
            <v>661E40160</v>
          </cell>
          <cell r="B6855">
            <v>0</v>
          </cell>
          <cell r="C6855" t="str">
            <v>EACH</v>
          </cell>
          <cell r="D6855" t="str">
            <v>DECIDUOUS TREE, 5" CALIPER</v>
          </cell>
          <cell r="F6855">
            <v>1</v>
          </cell>
          <cell r="G6855" t="str">
            <v>SPECIFY TYPE AND CONDITION</v>
          </cell>
        </row>
        <row r="6856">
          <cell r="A6856" t="str">
            <v>661E40161</v>
          </cell>
          <cell r="B6856">
            <v>0</v>
          </cell>
          <cell r="C6856" t="str">
            <v>CY</v>
          </cell>
          <cell r="D6856" t="str">
            <v>RUBBERIZED OPEN GRADED ASPHALT FRICTION COURSE</v>
          </cell>
          <cell r="F6856">
            <v>1</v>
          </cell>
          <cell r="G6856">
            <v>0</v>
          </cell>
        </row>
        <row r="6857">
          <cell r="A6857" t="str">
            <v>661E50000</v>
          </cell>
          <cell r="B6857">
            <v>0</v>
          </cell>
          <cell r="C6857" t="str">
            <v>CY</v>
          </cell>
          <cell r="D6857" t="str">
            <v>RUBBERIZED OPEN GRADED ASPHALT FRICTION COURSE, AS PER PLAN</v>
          </cell>
          <cell r="F6857">
            <v>1</v>
          </cell>
          <cell r="G6857">
            <v>0</v>
          </cell>
        </row>
        <row r="6858">
          <cell r="A6858" t="str">
            <v>661E50020</v>
          </cell>
          <cell r="B6858">
            <v>0</v>
          </cell>
          <cell r="C6858" t="str">
            <v>FT</v>
          </cell>
          <cell r="D6858" t="str">
            <v>FIBER OPTIC CABLE, 18 FIBER</v>
          </cell>
          <cell r="F6858">
            <v>1</v>
          </cell>
          <cell r="G6858">
            <v>0</v>
          </cell>
        </row>
        <row r="6859">
          <cell r="A6859" t="str">
            <v>661E50040</v>
          </cell>
          <cell r="B6859">
            <v>0</v>
          </cell>
          <cell r="C6859" t="str">
            <v>FT</v>
          </cell>
          <cell r="D6859" t="str">
            <v>FIBER OPTIC CABLE, 24 FIBER</v>
          </cell>
          <cell r="F6859">
            <v>1</v>
          </cell>
          <cell r="G6859">
            <v>0</v>
          </cell>
        </row>
        <row r="6860">
          <cell r="A6860" t="str">
            <v>661E50060</v>
          </cell>
          <cell r="B6860">
            <v>0</v>
          </cell>
          <cell r="C6860" t="str">
            <v>FT</v>
          </cell>
          <cell r="D6860" t="str">
            <v>FIBER OPTIC CABLE, 48 FIBER</v>
          </cell>
          <cell r="F6860">
            <v>1</v>
          </cell>
          <cell r="G6860">
            <v>0</v>
          </cell>
        </row>
        <row r="6861">
          <cell r="A6861" t="str">
            <v>661E50080</v>
          </cell>
          <cell r="B6861">
            <v>0</v>
          </cell>
          <cell r="C6861" t="str">
            <v>FT</v>
          </cell>
          <cell r="D6861" t="str">
            <v>FIBER OPTIC CABLE, 72 FIBER</v>
          </cell>
          <cell r="F6861">
            <v>1</v>
          </cell>
          <cell r="G6861">
            <v>0</v>
          </cell>
        </row>
        <row r="6862">
          <cell r="A6862" t="str">
            <v>661E50100</v>
          </cell>
          <cell r="B6862">
            <v>0</v>
          </cell>
          <cell r="C6862" t="str">
            <v>FT</v>
          </cell>
          <cell r="D6862" t="str">
            <v>FIBER OPTIC CABLE, 72 FIBER, AS PER PLAN</v>
          </cell>
          <cell r="F6862">
            <v>1</v>
          </cell>
          <cell r="G6862">
            <v>0</v>
          </cell>
        </row>
        <row r="6863">
          <cell r="A6863" t="str">
            <v>661E50101</v>
          </cell>
          <cell r="B6863">
            <v>0</v>
          </cell>
          <cell r="C6863" t="str">
            <v>FT</v>
          </cell>
          <cell r="D6863" t="str">
            <v>FIBER OPTIC CABLE, 144 FIBER</v>
          </cell>
          <cell r="F6863">
            <v>1</v>
          </cell>
          <cell r="G6863">
            <v>0</v>
          </cell>
        </row>
        <row r="6864">
          <cell r="A6864" t="str">
            <v>661E50120</v>
          </cell>
          <cell r="B6864">
            <v>0</v>
          </cell>
          <cell r="C6864" t="str">
            <v>FT</v>
          </cell>
          <cell r="D6864" t="str">
            <v>FIBER OPTIC CABLE, 288 FIBER</v>
          </cell>
          <cell r="F6864">
            <v>1</v>
          </cell>
          <cell r="G6864">
            <v>0</v>
          </cell>
        </row>
        <row r="6865">
          <cell r="A6865" t="str">
            <v>661E50121</v>
          </cell>
          <cell r="B6865">
            <v>0</v>
          </cell>
          <cell r="C6865" t="str">
            <v>FT</v>
          </cell>
          <cell r="D6865" t="str">
            <v>FIBER OPTIC CABLE, HYBRID, SM / MM</v>
          </cell>
          <cell r="F6865">
            <v>1</v>
          </cell>
          <cell r="G6865">
            <v>0</v>
          </cell>
        </row>
        <row r="6866">
          <cell r="A6866" t="str">
            <v>661E50140</v>
          </cell>
          <cell r="B6866">
            <v>0</v>
          </cell>
          <cell r="C6866" t="str">
            <v>FT</v>
          </cell>
          <cell r="D6866" t="str">
            <v>FIBER OPTIC CABLE, ARMORED, 12 FIBER</v>
          </cell>
          <cell r="F6866">
            <v>1</v>
          </cell>
          <cell r="G6866">
            <v>0</v>
          </cell>
        </row>
        <row r="6867">
          <cell r="A6867" t="str">
            <v>661E50141</v>
          </cell>
          <cell r="B6867">
            <v>0</v>
          </cell>
          <cell r="C6867" t="str">
            <v>FT</v>
          </cell>
          <cell r="D6867" t="str">
            <v>FIBER OPTIC CABLE, 18 FIBER</v>
          </cell>
          <cell r="F6867">
            <v>1</v>
          </cell>
          <cell r="G6867">
            <v>0</v>
          </cell>
        </row>
        <row r="6868">
          <cell r="A6868" t="str">
            <v>661E50160</v>
          </cell>
          <cell r="B6868">
            <v>0</v>
          </cell>
          <cell r="C6868" t="str">
            <v>FT</v>
          </cell>
          <cell r="D6868" t="str">
            <v>FIBER OPTIC CABLE, ARMORED, 18 FIBER</v>
          </cell>
          <cell r="F6868">
            <v>1</v>
          </cell>
          <cell r="G6868">
            <v>0</v>
          </cell>
        </row>
        <row r="6869">
          <cell r="A6869" t="str">
            <v>661E50161</v>
          </cell>
          <cell r="B6869">
            <v>0</v>
          </cell>
          <cell r="C6869" t="str">
            <v>FT</v>
          </cell>
          <cell r="D6869" t="str">
            <v>FIBER OPTIC CABLE, ARMORED, 18 FIBER, AS PER PLAN</v>
          </cell>
          <cell r="F6869">
            <v>1</v>
          </cell>
          <cell r="G6869">
            <v>0</v>
          </cell>
        </row>
        <row r="6870">
          <cell r="A6870" t="str">
            <v>661E50170</v>
          </cell>
          <cell r="B6870">
            <v>0</v>
          </cell>
          <cell r="C6870" t="str">
            <v>FT</v>
          </cell>
          <cell r="D6870" t="str">
            <v>FIBER OPTIC CABLE, INTEGRAL MESSENGER WIRE, 18 FIBER</v>
          </cell>
          <cell r="F6870">
            <v>1</v>
          </cell>
          <cell r="G6870">
            <v>0</v>
          </cell>
        </row>
        <row r="6871">
          <cell r="A6871" t="str">
            <v>661E50171</v>
          </cell>
          <cell r="B6871">
            <v>0</v>
          </cell>
          <cell r="C6871" t="str">
            <v>FT</v>
          </cell>
          <cell r="D6871" t="str">
            <v>FIBER OPTIC CABLE, ARMORED, 24 FIBER</v>
          </cell>
          <cell r="F6871">
            <v>1</v>
          </cell>
          <cell r="G6871">
            <v>0</v>
          </cell>
        </row>
        <row r="6872">
          <cell r="A6872" t="str">
            <v>661E99000</v>
          </cell>
          <cell r="B6872" t="str">
            <v>Y</v>
          </cell>
          <cell r="C6872" t="str">
            <v>FT</v>
          </cell>
          <cell r="D6872" t="str">
            <v>FIBER OPTIC CABLE, ARMORED, 36 FIBER</v>
          </cell>
          <cell r="F6872">
            <v>0</v>
          </cell>
          <cell r="G6872">
            <v>0</v>
          </cell>
        </row>
        <row r="6873">
          <cell r="A6873" t="str">
            <v>661E99900</v>
          </cell>
          <cell r="B6873">
            <v>0</v>
          </cell>
          <cell r="C6873" t="str">
            <v>FT</v>
          </cell>
          <cell r="D6873" t="str">
            <v>FIBER OPTIC CABLE, ARMORED, 48 FIBER</v>
          </cell>
          <cell r="F6873">
            <v>1</v>
          </cell>
          <cell r="G6873">
            <v>0</v>
          </cell>
        </row>
        <row r="6874">
          <cell r="A6874" t="str">
            <v>661E99910</v>
          </cell>
          <cell r="B6874">
            <v>0</v>
          </cell>
          <cell r="C6874" t="str">
            <v>FT</v>
          </cell>
          <cell r="D6874" t="str">
            <v>FIBER OPTIC CABLE, ARMORED, 60 FIBER</v>
          </cell>
          <cell r="F6874">
            <v>1</v>
          </cell>
          <cell r="G6874">
            <v>0</v>
          </cell>
        </row>
        <row r="6875">
          <cell r="A6875" t="str">
            <v>661E99920</v>
          </cell>
          <cell r="B6875">
            <v>0</v>
          </cell>
          <cell r="C6875" t="str">
            <v>FT</v>
          </cell>
          <cell r="D6875" t="str">
            <v>FIBER OPTIC CABLE, ARMORED, 108 FIBER</v>
          </cell>
          <cell r="F6875">
            <v>1</v>
          </cell>
          <cell r="G6875">
            <v>0</v>
          </cell>
        </row>
        <row r="6876">
          <cell r="A6876" t="str">
            <v>661E99930</v>
          </cell>
          <cell r="B6876">
            <v>0</v>
          </cell>
          <cell r="C6876" t="str">
            <v>FT</v>
          </cell>
          <cell r="D6876" t="str">
            <v>FIBER OPTIC CABLE, ARMORED, 144 FIBER</v>
          </cell>
          <cell r="F6876">
            <v>1</v>
          </cell>
          <cell r="G6876">
            <v>0</v>
          </cell>
        </row>
        <row r="6877">
          <cell r="A6877" t="str">
            <v>661E99940</v>
          </cell>
          <cell r="B6877">
            <v>0</v>
          </cell>
          <cell r="C6877" t="str">
            <v>FT</v>
          </cell>
          <cell r="D6877" t="str">
            <v>FIBER OPTIC CABLE, ARMORED, INTEGRAL MESSENGER, 12 FIBER</v>
          </cell>
          <cell r="F6877">
            <v>1</v>
          </cell>
          <cell r="G6877">
            <v>0</v>
          </cell>
        </row>
        <row r="6878">
          <cell r="A6878" t="str">
            <v>661E99950</v>
          </cell>
          <cell r="B6878">
            <v>0</v>
          </cell>
          <cell r="C6878" t="str">
            <v>FT</v>
          </cell>
          <cell r="D6878" t="str">
            <v>FIBER OPTIC CABLE, ARMORED, INTEGRAL MESSENGER, 24 FIBER</v>
          </cell>
          <cell r="F6878">
            <v>1</v>
          </cell>
          <cell r="G6878">
            <v>0</v>
          </cell>
        </row>
        <row r="6879">
          <cell r="A6879" t="str">
            <v>662E30000</v>
          </cell>
          <cell r="B6879">
            <v>0</v>
          </cell>
          <cell r="C6879" t="str">
            <v>FT</v>
          </cell>
          <cell r="D6879" t="str">
            <v>FIBER OPTIC CABLE, ARMORED, INTEGRAL MESSENGER, 48 FIBER</v>
          </cell>
          <cell r="F6879">
            <v>0</v>
          </cell>
          <cell r="G6879">
            <v>0</v>
          </cell>
        </row>
        <row r="6880">
          <cell r="A6880" t="str">
            <v>662E30001</v>
          </cell>
          <cell r="B6880">
            <v>0</v>
          </cell>
          <cell r="C6880" t="str">
            <v>FT</v>
          </cell>
          <cell r="D6880" t="str">
            <v>FIBER OPTIC CABLE, ARMORED, INTEGRAL MESSENGER, 36 FIBER</v>
          </cell>
          <cell r="F6880">
            <v>0</v>
          </cell>
          <cell r="G6880">
            <v>0</v>
          </cell>
        </row>
        <row r="6881">
          <cell r="A6881" t="str">
            <v>662E30100</v>
          </cell>
          <cell r="B6881">
            <v>0</v>
          </cell>
          <cell r="C6881" t="str">
            <v>FT</v>
          </cell>
          <cell r="D6881" t="str">
            <v>FIBER OPTIC CABLE, ARMORED, INTEGRAL MESSENGER, 144 FIBER</v>
          </cell>
          <cell r="F6881">
            <v>0</v>
          </cell>
          <cell r="G6881">
            <v>0</v>
          </cell>
        </row>
        <row r="6882">
          <cell r="A6882" t="str">
            <v>662E31000</v>
          </cell>
          <cell r="B6882">
            <v>0</v>
          </cell>
          <cell r="C6882" t="str">
            <v>EACH</v>
          </cell>
          <cell r="D6882" t="str">
            <v>FAN-OUT KIT, 2 FIBER</v>
          </cell>
          <cell r="F6882">
            <v>0</v>
          </cell>
          <cell r="G6882">
            <v>0</v>
          </cell>
        </row>
        <row r="6883">
          <cell r="A6883" t="str">
            <v>662E31001</v>
          </cell>
          <cell r="B6883">
            <v>0</v>
          </cell>
          <cell r="C6883" t="str">
            <v>EACH</v>
          </cell>
          <cell r="D6883" t="str">
            <v>FAN-OUT KIT, 6 FIBER</v>
          </cell>
          <cell r="F6883">
            <v>0</v>
          </cell>
          <cell r="G6883">
            <v>0</v>
          </cell>
        </row>
        <row r="6884">
          <cell r="A6884" t="str">
            <v>662E98000</v>
          </cell>
          <cell r="B6884">
            <v>0</v>
          </cell>
          <cell r="C6884" t="str">
            <v>EACH</v>
          </cell>
          <cell r="D6884" t="str">
            <v>FAN-OUT KIT, 6 FIBER, AS PER PLAN</v>
          </cell>
          <cell r="F6884">
            <v>1</v>
          </cell>
          <cell r="G6884">
            <v>0</v>
          </cell>
        </row>
        <row r="6885">
          <cell r="A6885" t="str">
            <v>666E09000</v>
          </cell>
          <cell r="B6885">
            <v>0</v>
          </cell>
          <cell r="C6885" t="str">
            <v>EACH</v>
          </cell>
          <cell r="D6885" t="str">
            <v>FAN-OUT KIT, 12 FIBER</v>
          </cell>
          <cell r="F6885">
            <v>0</v>
          </cell>
          <cell r="G6885">
            <v>0</v>
          </cell>
        </row>
        <row r="6886">
          <cell r="A6886" t="str">
            <v>666E09001</v>
          </cell>
          <cell r="B6886">
            <v>0</v>
          </cell>
          <cell r="C6886" t="str">
            <v>EACH</v>
          </cell>
          <cell r="D6886" t="str">
            <v>FAN-OUT KIT, 12 FIBER, AS PER PLAN</v>
          </cell>
          <cell r="F6886">
            <v>0</v>
          </cell>
          <cell r="G6886">
            <v>0</v>
          </cell>
        </row>
        <row r="6887">
          <cell r="A6887" t="str">
            <v>666E10000</v>
          </cell>
          <cell r="B6887">
            <v>0</v>
          </cell>
          <cell r="C6887" t="str">
            <v>EACH</v>
          </cell>
          <cell r="D6887" t="str">
            <v>DROP CABLE, 2 FIBER</v>
          </cell>
          <cell r="F6887">
            <v>0</v>
          </cell>
          <cell r="G6887">
            <v>0</v>
          </cell>
        </row>
        <row r="6888">
          <cell r="A6888" t="str">
            <v>666E10001</v>
          </cell>
          <cell r="B6888">
            <v>0</v>
          </cell>
          <cell r="C6888" t="str">
            <v>EACH</v>
          </cell>
          <cell r="D6888" t="str">
            <v>DROP CABLE, 6 FIBER</v>
          </cell>
          <cell r="F6888">
            <v>0</v>
          </cell>
          <cell r="G6888">
            <v>0</v>
          </cell>
        </row>
        <row r="6889">
          <cell r="A6889" t="str">
            <v>666E10010</v>
          </cell>
          <cell r="B6889">
            <v>0</v>
          </cell>
          <cell r="C6889" t="str">
            <v>EACH</v>
          </cell>
          <cell r="D6889" t="str">
            <v>DROP CABLE, 6 FIBER, AS PER PLAN</v>
          </cell>
          <cell r="F6889">
            <v>0</v>
          </cell>
          <cell r="G6889">
            <v>0</v>
          </cell>
        </row>
        <row r="6890">
          <cell r="A6890" t="str">
            <v>666E10011</v>
          </cell>
          <cell r="B6890">
            <v>0</v>
          </cell>
          <cell r="C6890" t="str">
            <v>EACH</v>
          </cell>
          <cell r="D6890" t="str">
            <v>DROP CABLE, 12 FIBER</v>
          </cell>
          <cell r="F6890">
            <v>0</v>
          </cell>
          <cell r="G6890">
            <v>0</v>
          </cell>
        </row>
        <row r="6891">
          <cell r="A6891" t="str">
            <v>666E10020</v>
          </cell>
          <cell r="B6891">
            <v>0</v>
          </cell>
          <cell r="C6891" t="str">
            <v>EACH</v>
          </cell>
          <cell r="D6891" t="str">
            <v>DROP CABLE, 12 FIBER, AS PER PLAN</v>
          </cell>
          <cell r="F6891">
            <v>0</v>
          </cell>
          <cell r="G6891">
            <v>0</v>
          </cell>
        </row>
        <row r="6892">
          <cell r="A6892" t="str">
            <v>666E10021</v>
          </cell>
          <cell r="B6892">
            <v>0</v>
          </cell>
          <cell r="C6892" t="str">
            <v>FT</v>
          </cell>
          <cell r="D6892" t="str">
            <v>DROP CABLE, 6 FIBER</v>
          </cell>
          <cell r="F6892">
            <v>0</v>
          </cell>
          <cell r="G6892">
            <v>0</v>
          </cell>
        </row>
        <row r="6893">
          <cell r="A6893" t="str">
            <v>666E10030</v>
          </cell>
          <cell r="B6893">
            <v>0</v>
          </cell>
          <cell r="C6893" t="str">
            <v>FT</v>
          </cell>
          <cell r="D6893" t="str">
            <v>DROP CABLE, 6 FIBER, AS PER PLAN</v>
          </cell>
          <cell r="F6893">
            <v>0</v>
          </cell>
          <cell r="G6893">
            <v>0</v>
          </cell>
        </row>
        <row r="6894">
          <cell r="A6894" t="str">
            <v>666E10031</v>
          </cell>
          <cell r="B6894">
            <v>0</v>
          </cell>
          <cell r="C6894" t="str">
            <v>FT</v>
          </cell>
          <cell r="D6894" t="str">
            <v>DROP CABLE, 12 FIBER</v>
          </cell>
          <cell r="F6894">
            <v>0</v>
          </cell>
          <cell r="G6894">
            <v>0</v>
          </cell>
        </row>
        <row r="6895">
          <cell r="A6895" t="str">
            <v>670E00200</v>
          </cell>
          <cell r="B6895">
            <v>0</v>
          </cell>
          <cell r="C6895" t="str">
            <v>FT</v>
          </cell>
          <cell r="D6895" t="str">
            <v>DROP CABLE, 24 FIBER</v>
          </cell>
          <cell r="F6895">
            <v>0</v>
          </cell>
          <cell r="G6895">
            <v>0</v>
          </cell>
        </row>
        <row r="6896">
          <cell r="A6896" t="str">
            <v>670E00500</v>
          </cell>
          <cell r="B6896">
            <v>0</v>
          </cell>
          <cell r="C6896" t="str">
            <v>EACH</v>
          </cell>
          <cell r="D6896" t="str">
            <v>FIBER OPTIC PATCH CORD, 2 FIBER</v>
          </cell>
          <cell r="F6896">
            <v>0</v>
          </cell>
          <cell r="G6896">
            <v>0</v>
          </cell>
        </row>
        <row r="6897">
          <cell r="A6897" t="str">
            <v>670E00501</v>
          </cell>
          <cell r="B6897">
            <v>0</v>
          </cell>
          <cell r="C6897" t="str">
            <v>EACH</v>
          </cell>
          <cell r="D6897" t="str">
            <v>FIBER OPTIC PATCH CORD, 4 FIBER</v>
          </cell>
          <cell r="F6897">
            <v>0</v>
          </cell>
          <cell r="G6897">
            <v>0</v>
          </cell>
        </row>
        <row r="6898">
          <cell r="A6898" t="str">
            <v>670E00510</v>
          </cell>
          <cell r="B6898">
            <v>0</v>
          </cell>
          <cell r="C6898" t="str">
            <v>EACH</v>
          </cell>
          <cell r="D6898" t="str">
            <v>FIBER OPTIC PATCH CORD, 4 FIBER, AS PER PLAN</v>
          </cell>
          <cell r="F6898">
            <v>0</v>
          </cell>
          <cell r="G6898">
            <v>0</v>
          </cell>
        </row>
        <row r="6899">
          <cell r="A6899" t="str">
            <v>670E00520</v>
          </cell>
          <cell r="B6899">
            <v>0</v>
          </cell>
          <cell r="C6899" t="str">
            <v>EACH</v>
          </cell>
          <cell r="D6899" t="str">
            <v>FIBER OPTIC PATCH CORD, 1 FIBER</v>
          </cell>
          <cell r="F6899">
            <v>0</v>
          </cell>
          <cell r="G6899">
            <v>0</v>
          </cell>
        </row>
        <row r="6900">
          <cell r="A6900" t="str">
            <v>670E00530</v>
          </cell>
          <cell r="B6900">
            <v>0</v>
          </cell>
          <cell r="C6900" t="str">
            <v>EACH</v>
          </cell>
          <cell r="D6900" t="str">
            <v>FIBER OPTIC PATCH CORD, 1 FIBER, AS PER PLAN</v>
          </cell>
          <cell r="F6900">
            <v>0</v>
          </cell>
          <cell r="G6900">
            <v>0</v>
          </cell>
        </row>
        <row r="6901">
          <cell r="A6901" t="str">
            <v>670E00540</v>
          </cell>
          <cell r="B6901">
            <v>0</v>
          </cell>
          <cell r="C6901" t="str">
            <v>EACH</v>
          </cell>
          <cell r="D6901" t="str">
            <v>FIBER TERMINATION PANEL, 2 FIBER</v>
          </cell>
          <cell r="F6901">
            <v>0</v>
          </cell>
          <cell r="G6901">
            <v>0</v>
          </cell>
        </row>
        <row r="6902">
          <cell r="A6902" t="str">
            <v>670E00550</v>
          </cell>
          <cell r="B6902">
            <v>0</v>
          </cell>
          <cell r="C6902" t="str">
            <v>EACH</v>
          </cell>
          <cell r="D6902" t="str">
            <v>FIBER TERMINATION PANEL, 6 FIBER</v>
          </cell>
          <cell r="F6902">
            <v>0</v>
          </cell>
          <cell r="G6902">
            <v>0</v>
          </cell>
        </row>
        <row r="6903">
          <cell r="A6903" t="str">
            <v>670E00551</v>
          </cell>
          <cell r="B6903">
            <v>0</v>
          </cell>
          <cell r="C6903" t="str">
            <v>EACH</v>
          </cell>
          <cell r="D6903" t="str">
            <v>FIBER TERMINATION PANEL, 6 FIBER, AS PER PLAN</v>
          </cell>
          <cell r="F6903">
            <v>0</v>
          </cell>
          <cell r="G6903">
            <v>0</v>
          </cell>
        </row>
        <row r="6904">
          <cell r="A6904" t="str">
            <v>670E00560</v>
          </cell>
          <cell r="B6904">
            <v>0</v>
          </cell>
          <cell r="C6904" t="str">
            <v>EACH</v>
          </cell>
          <cell r="D6904" t="str">
            <v>FIBER TERMINATION PANEL, 12 FIBER</v>
          </cell>
          <cell r="F6904">
            <v>0</v>
          </cell>
          <cell r="G6904">
            <v>0</v>
          </cell>
        </row>
        <row r="6905">
          <cell r="A6905" t="str">
            <v>670E00570</v>
          </cell>
          <cell r="B6905">
            <v>0</v>
          </cell>
          <cell r="C6905" t="str">
            <v>EACH</v>
          </cell>
          <cell r="D6905" t="str">
            <v>FIBER TERMINATION PANEL, 12 FIBER, AS PER PLAN</v>
          </cell>
          <cell r="F6905">
            <v>0</v>
          </cell>
          <cell r="G6905">
            <v>0</v>
          </cell>
        </row>
        <row r="6906">
          <cell r="A6906" t="str">
            <v>670E00700</v>
          </cell>
          <cell r="B6906">
            <v>0</v>
          </cell>
          <cell r="C6906" t="str">
            <v>EACH</v>
          </cell>
          <cell r="D6906" t="str">
            <v>FIBER TERMINATION PANEL, 24 FIBER</v>
          </cell>
          <cell r="F6906">
            <v>0</v>
          </cell>
          <cell r="G6906">
            <v>0</v>
          </cell>
        </row>
        <row r="6907">
          <cell r="A6907" t="str">
            <v>670E00701</v>
          </cell>
          <cell r="B6907">
            <v>0</v>
          </cell>
          <cell r="C6907" t="str">
            <v>EACH</v>
          </cell>
          <cell r="D6907" t="str">
            <v>FIBER TERMINATION PANEL, 24 FIBER, AS PER PLAN</v>
          </cell>
          <cell r="F6907">
            <v>0</v>
          </cell>
          <cell r="G6907">
            <v>0</v>
          </cell>
        </row>
        <row r="6908">
          <cell r="A6908" t="str">
            <v>670E00710</v>
          </cell>
          <cell r="B6908">
            <v>0</v>
          </cell>
          <cell r="C6908" t="str">
            <v>EACH</v>
          </cell>
          <cell r="D6908" t="str">
            <v>FIBER TERMINATION PANEL, 36 FIBER</v>
          </cell>
          <cell r="F6908">
            <v>0</v>
          </cell>
          <cell r="G6908">
            <v>0</v>
          </cell>
        </row>
        <row r="6909">
          <cell r="A6909" t="str">
            <v>670E00720</v>
          </cell>
          <cell r="B6909">
            <v>0</v>
          </cell>
          <cell r="C6909" t="str">
            <v>EACH</v>
          </cell>
          <cell r="D6909" t="str">
            <v>FIBER TERMINATION PANEL, 48 FIBER</v>
          </cell>
          <cell r="F6909">
            <v>0</v>
          </cell>
          <cell r="G6909">
            <v>0</v>
          </cell>
        </row>
        <row r="6910">
          <cell r="A6910" t="str">
            <v>670E00730</v>
          </cell>
          <cell r="B6910">
            <v>0</v>
          </cell>
          <cell r="C6910" t="str">
            <v>EACH</v>
          </cell>
          <cell r="D6910" t="str">
            <v>FIBER TERMINATION PANEL, 72 FIBER</v>
          </cell>
          <cell r="F6910">
            <v>0</v>
          </cell>
          <cell r="G6910">
            <v>0</v>
          </cell>
        </row>
        <row r="6911">
          <cell r="A6911" t="str">
            <v>670E00750</v>
          </cell>
          <cell r="B6911">
            <v>0</v>
          </cell>
          <cell r="C6911" t="str">
            <v>EACH</v>
          </cell>
          <cell r="D6911" t="str">
            <v>FIBER TERMINATION PANEL, 144 FIBER</v>
          </cell>
          <cell r="F6911">
            <v>0</v>
          </cell>
          <cell r="G6911">
            <v>0</v>
          </cell>
        </row>
        <row r="6912">
          <cell r="A6912" t="str">
            <v>670E00760</v>
          </cell>
          <cell r="B6912">
            <v>0</v>
          </cell>
          <cell r="C6912" t="str">
            <v>EACH</v>
          </cell>
          <cell r="D6912" t="str">
            <v>FIBER TERMINATION PANEL, 288 FIBER</v>
          </cell>
          <cell r="F6912">
            <v>0</v>
          </cell>
          <cell r="G6912">
            <v>0</v>
          </cell>
        </row>
        <row r="6913">
          <cell r="A6913" t="str">
            <v>670E00770</v>
          </cell>
          <cell r="B6913">
            <v>0</v>
          </cell>
          <cell r="C6913" t="str">
            <v>EACH</v>
          </cell>
          <cell r="D6913" t="str">
            <v>FUSION SPLICE</v>
          </cell>
          <cell r="F6913">
            <v>0</v>
          </cell>
          <cell r="G6913">
            <v>0</v>
          </cell>
        </row>
        <row r="6914">
          <cell r="A6914" t="str">
            <v>671E14000</v>
          </cell>
          <cell r="B6914">
            <v>0</v>
          </cell>
          <cell r="C6914" t="str">
            <v>EACH</v>
          </cell>
          <cell r="D6914" t="str">
            <v>FUSION SPLICE, AS PER PLAN</v>
          </cell>
          <cell r="F6914">
            <v>0</v>
          </cell>
          <cell r="G6914">
            <v>0</v>
          </cell>
        </row>
        <row r="6915">
          <cell r="A6915" t="str">
            <v>671E15000</v>
          </cell>
          <cell r="B6915">
            <v>0</v>
          </cell>
          <cell r="C6915" t="str">
            <v>EACH</v>
          </cell>
          <cell r="D6915" t="str">
            <v>FIBER OPTIC FUSION SPLICER</v>
          </cell>
          <cell r="F6915">
            <v>0</v>
          </cell>
          <cell r="G6915">
            <v>0</v>
          </cell>
        </row>
        <row r="6916">
          <cell r="A6916" t="str">
            <v>671E15010</v>
          </cell>
          <cell r="B6916">
            <v>0</v>
          </cell>
          <cell r="C6916" t="str">
            <v>EACH</v>
          </cell>
          <cell r="D6916" t="str">
            <v>SLACK INSTALLATION</v>
          </cell>
          <cell r="F6916">
            <v>0</v>
          </cell>
          <cell r="G6916">
            <v>0</v>
          </cell>
        </row>
        <row r="6917">
          <cell r="A6917" t="str">
            <v>671E15020</v>
          </cell>
          <cell r="B6917">
            <v>0</v>
          </cell>
          <cell r="C6917" t="str">
            <v>EACH</v>
          </cell>
          <cell r="D6917" t="str">
            <v>SLACK INSTALLATION, AS PER PLAN</v>
          </cell>
          <cell r="F6917">
            <v>0</v>
          </cell>
          <cell r="G6917">
            <v>0</v>
          </cell>
        </row>
        <row r="6918">
          <cell r="A6918" t="str">
            <v>671E15040</v>
          </cell>
          <cell r="B6918">
            <v>0</v>
          </cell>
          <cell r="C6918" t="str">
            <v>EACH</v>
          </cell>
          <cell r="D6918" t="str">
            <v>SPLICE ENCLOSURE</v>
          </cell>
          <cell r="F6918">
            <v>0</v>
          </cell>
          <cell r="G6918">
            <v>0</v>
          </cell>
        </row>
        <row r="6919">
          <cell r="A6919" t="str">
            <v>671E15050</v>
          </cell>
          <cell r="B6919">
            <v>0</v>
          </cell>
          <cell r="C6919" t="str">
            <v>EACH</v>
          </cell>
          <cell r="D6919" t="str">
            <v>SPLICE ENCLOSURE, AS PER PLAN</v>
          </cell>
          <cell r="F6919">
            <v>0</v>
          </cell>
          <cell r="G6919">
            <v>0</v>
          </cell>
        </row>
        <row r="6920">
          <cell r="A6920" t="str">
            <v>671E15060</v>
          </cell>
          <cell r="B6920">
            <v>0</v>
          </cell>
          <cell r="C6920" t="str">
            <v>EACH</v>
          </cell>
          <cell r="D6920" t="str">
            <v>FIBER OPTIC CONNECTOR</v>
          </cell>
          <cell r="F6920">
            <v>0</v>
          </cell>
          <cell r="G6920">
            <v>0</v>
          </cell>
        </row>
        <row r="6921">
          <cell r="A6921" t="str">
            <v>671E15080</v>
          </cell>
          <cell r="B6921">
            <v>0</v>
          </cell>
          <cell r="C6921" t="str">
            <v>EACH</v>
          </cell>
          <cell r="D6921" t="str">
            <v>FIBER OPTIC CONNECTOR, AS PER PLAN</v>
          </cell>
          <cell r="F6921">
            <v>0</v>
          </cell>
          <cell r="G6921">
            <v>0</v>
          </cell>
        </row>
        <row r="6922">
          <cell r="A6922" t="str">
            <v>680E05000</v>
          </cell>
          <cell r="B6922" t="str">
            <v>Y</v>
          </cell>
          <cell r="C6922" t="str">
            <v>LS</v>
          </cell>
          <cell r="D6922" t="str">
            <v>FIBER OPTIC CABLE TESTING</v>
          </cell>
          <cell r="F6922">
            <v>0</v>
          </cell>
          <cell r="G6922">
            <v>0</v>
          </cell>
        </row>
        <row r="6923">
          <cell r="A6923" t="str">
            <v>680E10400</v>
          </cell>
          <cell r="B6923" t="str">
            <v>Y</v>
          </cell>
          <cell r="C6923" t="str">
            <v>LS</v>
          </cell>
          <cell r="D6923" t="str">
            <v>FIBER OPTIC CABLE TESTING, AS PER PLAN</v>
          </cell>
          <cell r="F6923">
            <v>0</v>
          </cell>
          <cell r="G6923">
            <v>0</v>
          </cell>
        </row>
        <row r="6924">
          <cell r="A6924" t="str">
            <v>680E10850</v>
          </cell>
          <cell r="B6924" t="str">
            <v>Y</v>
          </cell>
          <cell r="C6924" t="str">
            <v>LS</v>
          </cell>
          <cell r="D6924" t="str">
            <v>FIBER OPTIC TRAINING</v>
          </cell>
          <cell r="F6924">
            <v>0</v>
          </cell>
          <cell r="G6924">
            <v>0</v>
          </cell>
        </row>
        <row r="6925">
          <cell r="A6925" t="str">
            <v>680E11000</v>
          </cell>
          <cell r="B6925" t="str">
            <v>Y</v>
          </cell>
          <cell r="C6925" t="str">
            <v>EACH</v>
          </cell>
          <cell r="D6925" t="str">
            <v>FIBER OPTIC CABLE MODEM</v>
          </cell>
          <cell r="F6925">
            <v>0</v>
          </cell>
          <cell r="G6925">
            <v>0</v>
          </cell>
        </row>
        <row r="6926">
          <cell r="A6926" t="str">
            <v>680E11304</v>
          </cell>
          <cell r="B6926" t="str">
            <v>Y</v>
          </cell>
          <cell r="C6926" t="str">
            <v>EACH</v>
          </cell>
          <cell r="D6926" t="str">
            <v>FIBER OPTIC CABLE MODEM, AS PER PLAN</v>
          </cell>
          <cell r="F6926">
            <v>0</v>
          </cell>
          <cell r="G6926">
            <v>0</v>
          </cell>
        </row>
        <row r="6927">
          <cell r="A6927" t="str">
            <v>680E11308</v>
          </cell>
          <cell r="B6927" t="str">
            <v>Y</v>
          </cell>
          <cell r="C6927" t="str">
            <v>EACH</v>
          </cell>
          <cell r="D6927" t="str">
            <v>FIBER OPTIC CABLE MEDIA CONVERTER, ETHERNET</v>
          </cell>
          <cell r="F6927">
            <v>0</v>
          </cell>
          <cell r="G6927">
            <v>0</v>
          </cell>
        </row>
        <row r="6928">
          <cell r="A6928" t="str">
            <v>680E11404</v>
          </cell>
          <cell r="B6928" t="str">
            <v>Y</v>
          </cell>
          <cell r="C6928" t="str">
            <v>EACH</v>
          </cell>
          <cell r="D6928" t="str">
            <v>FIBER OPTIC CABLE MEDIA CONVERTER, ETHERNET, AS PER PLAN</v>
          </cell>
          <cell r="F6928">
            <v>0</v>
          </cell>
          <cell r="G6928">
            <v>0</v>
          </cell>
        </row>
        <row r="6929">
          <cell r="A6929" t="str">
            <v>680E11510</v>
          </cell>
          <cell r="B6929" t="str">
            <v>Y</v>
          </cell>
          <cell r="C6929" t="str">
            <v>EACH</v>
          </cell>
          <cell r="D6929" t="str">
            <v>FIBER OPTIC CABLE MEDIA CONVERTER, SERIAL</v>
          </cell>
          <cell r="F6929">
            <v>0</v>
          </cell>
          <cell r="G6929">
            <v>0</v>
          </cell>
        </row>
        <row r="6930">
          <cell r="A6930" t="str">
            <v>680E12000</v>
          </cell>
          <cell r="B6930" t="str">
            <v>Y</v>
          </cell>
          <cell r="C6930" t="str">
            <v>EACH</v>
          </cell>
          <cell r="D6930" t="str">
            <v>FIBER OPTIC CABLE MEDIA CONVERTER, SERIAL, AS PER PLAN</v>
          </cell>
          <cell r="F6930">
            <v>0</v>
          </cell>
          <cell r="G6930">
            <v>0</v>
          </cell>
        </row>
        <row r="6931">
          <cell r="A6931" t="str">
            <v>680E12500</v>
          </cell>
          <cell r="B6931" t="str">
            <v>Y</v>
          </cell>
          <cell r="C6931" t="str">
            <v>EACH</v>
          </cell>
          <cell r="D6931" t="str">
            <v>FIBER OPTIC OPTICAL TIME DOMAIN REFLECTOMETER (OTDR)</v>
          </cell>
          <cell r="F6931">
            <v>0</v>
          </cell>
          <cell r="G6931">
            <v>0</v>
          </cell>
        </row>
        <row r="6932">
          <cell r="A6932" t="str">
            <v>680E13000</v>
          </cell>
          <cell r="B6932" t="str">
            <v>Y</v>
          </cell>
          <cell r="C6932" t="str">
            <v>EACH</v>
          </cell>
          <cell r="D6932" t="str">
            <v>FIBER OPTIC CLEAVER</v>
          </cell>
          <cell r="F6932">
            <v>0</v>
          </cell>
          <cell r="G6932">
            <v>0</v>
          </cell>
        </row>
        <row r="6933">
          <cell r="A6933" t="str">
            <v>680E14000</v>
          </cell>
          <cell r="B6933" t="str">
            <v>Y</v>
          </cell>
          <cell r="C6933" t="str">
            <v>EACH</v>
          </cell>
          <cell r="D6933" t="str">
            <v>FIBER OPTIC POWER METER</v>
          </cell>
          <cell r="F6933">
            <v>0</v>
          </cell>
          <cell r="G6933">
            <v>0</v>
          </cell>
        </row>
        <row r="6934">
          <cell r="A6934" t="str">
            <v>680E14500</v>
          </cell>
          <cell r="B6934" t="str">
            <v>Y</v>
          </cell>
          <cell r="C6934" t="str">
            <v>EACH</v>
          </cell>
          <cell r="D6934" t="str">
            <v>FIBER OPTIC VISUAL FAULT LOCATOR</v>
          </cell>
          <cell r="F6934">
            <v>0</v>
          </cell>
          <cell r="G6934">
            <v>0</v>
          </cell>
        </row>
        <row r="6935">
          <cell r="A6935" t="str">
            <v>680E14550</v>
          </cell>
          <cell r="B6935" t="str">
            <v>Y</v>
          </cell>
          <cell r="C6935" t="str">
            <v>FT</v>
          </cell>
          <cell r="D6935" t="str">
            <v>FIBER OPTIC CABLE, MISC.:</v>
          </cell>
          <cell r="F6935">
            <v>0</v>
          </cell>
          <cell r="G6935">
            <v>0</v>
          </cell>
        </row>
        <row r="6936">
          <cell r="A6936" t="str">
            <v>680E15000</v>
          </cell>
          <cell r="B6936" t="str">
            <v>Y</v>
          </cell>
          <cell r="C6936" t="str">
            <v>EACH</v>
          </cell>
          <cell r="D6936" t="str">
            <v>FIBER OPTIC CABLE, MISC.:</v>
          </cell>
          <cell r="F6936">
            <v>0</v>
          </cell>
          <cell r="G6936">
            <v>0</v>
          </cell>
        </row>
        <row r="6937">
          <cell r="A6937" t="str">
            <v>680E15500</v>
          </cell>
          <cell r="B6937" t="str">
            <v>Y</v>
          </cell>
          <cell r="C6937" t="str">
            <v>EACH</v>
          </cell>
          <cell r="D6937" t="str">
            <v>SPECIAL - WASTE RECEPTACLE SLAB</v>
          </cell>
          <cell r="F6937">
            <v>0</v>
          </cell>
          <cell r="G6937">
            <v>0</v>
          </cell>
        </row>
        <row r="6938">
          <cell r="A6938" t="str">
            <v>680E15502</v>
          </cell>
          <cell r="B6938" t="str">
            <v>Y</v>
          </cell>
          <cell r="C6938" t="str">
            <v>EACH</v>
          </cell>
          <cell r="D6938" t="str">
            <v>GLOBAL POSITIONING SYSTEM CLOCK ASSEMBLY</v>
          </cell>
          <cell r="F6938">
            <v>0</v>
          </cell>
          <cell r="G6938">
            <v>0</v>
          </cell>
        </row>
        <row r="6939">
          <cell r="A6939" t="str">
            <v>680E16400</v>
          </cell>
          <cell r="B6939" t="str">
            <v>Y</v>
          </cell>
          <cell r="C6939" t="str">
            <v>EACH</v>
          </cell>
          <cell r="D6939" t="str">
            <v>GLOBAL POSITIONING SYSTEM CLOCK ASSEMBLY, AS PER PLAN</v>
          </cell>
          <cell r="F6939">
            <v>0</v>
          </cell>
          <cell r="G6939">
            <v>0</v>
          </cell>
        </row>
        <row r="6940">
          <cell r="A6940" t="str">
            <v>680E16500</v>
          </cell>
          <cell r="B6940" t="str">
            <v>Y</v>
          </cell>
          <cell r="C6940" t="str">
            <v>CY</v>
          </cell>
          <cell r="D6940" t="str">
            <v>ASPHALT CONCRETE SURFACE COURSE, 12.5MM, TYPE A</v>
          </cell>
          <cell r="F6940">
            <v>0</v>
          </cell>
          <cell r="G6940">
            <v>0</v>
          </cell>
        </row>
        <row r="6941">
          <cell r="A6941" t="str">
            <v>680E17000</v>
          </cell>
          <cell r="B6941" t="str">
            <v>Y</v>
          </cell>
          <cell r="C6941" t="str">
            <v>CY</v>
          </cell>
          <cell r="D6941" t="str">
            <v>ASPHALT CONCRETE SURFACE COURSE, 12.5MM, TYPE A, AS PER PLAN</v>
          </cell>
          <cell r="F6941">
            <v>0</v>
          </cell>
          <cell r="G6941">
            <v>0</v>
          </cell>
        </row>
        <row r="6942">
          <cell r="A6942" t="str">
            <v>680E18050</v>
          </cell>
          <cell r="B6942" t="str">
            <v>Y</v>
          </cell>
          <cell r="C6942" t="str">
            <v>CY</v>
          </cell>
          <cell r="D6942" t="str">
            <v>ASPHALT CONCRETE SURFACE COURSE, 12.5MM, TYPE B</v>
          </cell>
          <cell r="F6942">
            <v>0</v>
          </cell>
          <cell r="G6942">
            <v>0</v>
          </cell>
        </row>
        <row r="6943">
          <cell r="A6943" t="str">
            <v>680E18100</v>
          </cell>
          <cell r="B6943" t="str">
            <v>Y</v>
          </cell>
          <cell r="C6943" t="str">
            <v>CY</v>
          </cell>
          <cell r="D6943" t="str">
            <v>ASPHALT CONCRETE SURFACE COURSE, 9.5MM, TYPE A</v>
          </cell>
          <cell r="F6943">
            <v>0</v>
          </cell>
          <cell r="G6943">
            <v>0</v>
          </cell>
        </row>
        <row r="6944">
          <cell r="A6944" t="str">
            <v>680E18200</v>
          </cell>
          <cell r="B6944" t="str">
            <v>Y</v>
          </cell>
          <cell r="C6944" t="str">
            <v>CY</v>
          </cell>
          <cell r="D6944" t="str">
            <v>ASPHALT CONCRETE SURFACE COURSE, 9.5MM, TYPE B</v>
          </cell>
          <cell r="F6944">
            <v>0</v>
          </cell>
          <cell r="G6944">
            <v>0</v>
          </cell>
        </row>
        <row r="6945">
          <cell r="A6945" t="str">
            <v>680E19200</v>
          </cell>
          <cell r="B6945" t="str">
            <v>Y</v>
          </cell>
          <cell r="C6945" t="str">
            <v>EACH</v>
          </cell>
          <cell r="D6945" t="str">
            <v>CCTV IP-CAMERA SYSTEM, DOME-TYPE</v>
          </cell>
          <cell r="F6945">
            <v>0</v>
          </cell>
          <cell r="G6945">
            <v>0</v>
          </cell>
        </row>
        <row r="6946">
          <cell r="A6946" t="str">
            <v>680E20400</v>
          </cell>
          <cell r="B6946" t="str">
            <v>Y</v>
          </cell>
          <cell r="C6946" t="str">
            <v>EACH</v>
          </cell>
          <cell r="D6946" t="str">
            <v>CCTV IP-CAMERA SYSTEM, DOME-TYPE, AS PER PLAN</v>
          </cell>
          <cell r="F6946">
            <v>0</v>
          </cell>
          <cell r="G6946">
            <v>0</v>
          </cell>
        </row>
        <row r="6947">
          <cell r="A6947" t="str">
            <v>680E20800</v>
          </cell>
          <cell r="B6947" t="str">
            <v>Y</v>
          </cell>
          <cell r="C6947" t="str">
            <v>EACH</v>
          </cell>
          <cell r="D6947" t="str">
            <v>CCTV IP-CAMERA SYSTEM, TYPE HD, WALL/TUNNEL</v>
          </cell>
          <cell r="F6947">
            <v>0</v>
          </cell>
          <cell r="G6947">
            <v>0</v>
          </cell>
        </row>
        <row r="6948">
          <cell r="A6948" t="str">
            <v>680E21000</v>
          </cell>
          <cell r="B6948" t="str">
            <v>Y</v>
          </cell>
          <cell r="C6948" t="str">
            <v>DAY</v>
          </cell>
          <cell r="D6948" t="str">
            <v>CCTV IP-CAMERA SYSTEM, PORTABLE</v>
          </cell>
          <cell r="F6948">
            <v>0</v>
          </cell>
          <cell r="G6948" t="str">
            <v>PLUMBING ONLY</v>
          </cell>
        </row>
        <row r="6949">
          <cell r="A6949" t="str">
            <v>680E21500</v>
          </cell>
          <cell r="B6949" t="str">
            <v>Y</v>
          </cell>
          <cell r="C6949" t="str">
            <v>EACH</v>
          </cell>
          <cell r="D6949" t="str">
            <v>CCTV CONCRETE POLE WITH LOWERING UNIT, 70 FEET</v>
          </cell>
          <cell r="F6949">
            <v>0</v>
          </cell>
          <cell r="G6949">
            <v>0</v>
          </cell>
        </row>
        <row r="6950">
          <cell r="A6950" t="str">
            <v>680E22000</v>
          </cell>
          <cell r="B6950" t="str">
            <v>Y</v>
          </cell>
          <cell r="C6950" t="str">
            <v>EACH</v>
          </cell>
          <cell r="D6950" t="str">
            <v>CCTV CONCRETE POLE WITH LOWERING UNIT, 50 FEET</v>
          </cell>
          <cell r="F6950">
            <v>0</v>
          </cell>
          <cell r="G6950">
            <v>0</v>
          </cell>
        </row>
        <row r="6951">
          <cell r="A6951" t="str">
            <v>680E23000</v>
          </cell>
          <cell r="B6951" t="str">
            <v>Y</v>
          </cell>
          <cell r="C6951" t="str">
            <v>EACH</v>
          </cell>
          <cell r="D6951" t="str">
            <v>CCTV LOWERING UNIT</v>
          </cell>
          <cell r="F6951">
            <v>0</v>
          </cell>
          <cell r="G6951">
            <v>0</v>
          </cell>
        </row>
        <row r="6952">
          <cell r="A6952" t="str">
            <v>680E23400</v>
          </cell>
          <cell r="B6952" t="str">
            <v>Y</v>
          </cell>
          <cell r="C6952" t="str">
            <v>EACH</v>
          </cell>
          <cell r="D6952" t="str">
            <v>DYNAMIC MESSAGE SIGN (DMS), FULL-SIZE WALK-IN</v>
          </cell>
          <cell r="F6952">
            <v>0</v>
          </cell>
          <cell r="G6952">
            <v>0</v>
          </cell>
        </row>
        <row r="6953">
          <cell r="A6953" t="str">
            <v>680E30400</v>
          </cell>
          <cell r="B6953" t="str">
            <v>Y</v>
          </cell>
          <cell r="C6953" t="str">
            <v>EACH</v>
          </cell>
          <cell r="D6953" t="str">
            <v>DYNAMIC MESSAGE SIGN (DMS), FULL-SIZE WALK-IN, AS PER PLAN</v>
          </cell>
          <cell r="F6953">
            <v>0</v>
          </cell>
          <cell r="G6953">
            <v>0</v>
          </cell>
        </row>
        <row r="6954">
          <cell r="A6954" t="str">
            <v>680E39800</v>
          </cell>
          <cell r="B6954" t="str">
            <v>Y</v>
          </cell>
          <cell r="C6954" t="str">
            <v>EACH</v>
          </cell>
          <cell r="D6954" t="str">
            <v>DYNAMIC MESSAGE SIGN (DMS), FRONT-ACCESS</v>
          </cell>
          <cell r="F6954">
            <v>0</v>
          </cell>
          <cell r="G6954">
            <v>0</v>
          </cell>
        </row>
        <row r="6955">
          <cell r="A6955" t="str">
            <v>680E40400</v>
          </cell>
          <cell r="B6955" t="str">
            <v>Y</v>
          </cell>
          <cell r="C6955" t="str">
            <v>EACH</v>
          </cell>
          <cell r="D6955" t="str">
            <v>DESTINATION DYNAMIC MESSAGE SIGN (DDMS), FREEWAY - TWO-LINE</v>
          </cell>
          <cell r="F6955">
            <v>0</v>
          </cell>
          <cell r="G6955">
            <v>0</v>
          </cell>
        </row>
        <row r="6956">
          <cell r="A6956" t="str">
            <v>680E41000</v>
          </cell>
          <cell r="B6956" t="str">
            <v>Y</v>
          </cell>
          <cell r="C6956" t="str">
            <v>EACH</v>
          </cell>
          <cell r="D6956" t="str">
            <v>DESTINATION DYNAMIC MESSAGE SIGN (DDMS), FREEWAY - THREE-LINE</v>
          </cell>
          <cell r="F6956">
            <v>0</v>
          </cell>
          <cell r="G6956">
            <v>0</v>
          </cell>
        </row>
        <row r="6957">
          <cell r="A6957" t="str">
            <v>680E41300</v>
          </cell>
          <cell r="B6957" t="str">
            <v>Y</v>
          </cell>
          <cell r="C6957" t="str">
            <v>EACH</v>
          </cell>
          <cell r="D6957" t="str">
            <v>DESTINATION DYNAMIC MESSAGE SIGN (DDMS), ARTERIAL - TWO-LINE</v>
          </cell>
          <cell r="F6957">
            <v>0</v>
          </cell>
          <cell r="G6957">
            <v>0</v>
          </cell>
        </row>
        <row r="6958">
          <cell r="A6958" t="str">
            <v>680E41500</v>
          </cell>
          <cell r="B6958" t="str">
            <v>Y</v>
          </cell>
          <cell r="C6958" t="str">
            <v>EACH</v>
          </cell>
          <cell r="D6958" t="str">
            <v>DESTINATION DYNAMIC MESSAGE SIGN (DDMS), ARTERIAL - THREE-LINE</v>
          </cell>
          <cell r="F6958">
            <v>0</v>
          </cell>
          <cell r="G6958">
            <v>0</v>
          </cell>
        </row>
        <row r="6959">
          <cell r="A6959" t="str">
            <v>680E42000</v>
          </cell>
          <cell r="B6959" t="str">
            <v>Y</v>
          </cell>
          <cell r="C6959" t="str">
            <v>EACH</v>
          </cell>
          <cell r="D6959" t="str">
            <v>HIGHWAY ADVISORY RADIO (HAR) ASSEMBLY</v>
          </cell>
          <cell r="F6959">
            <v>0</v>
          </cell>
          <cell r="G6959">
            <v>0</v>
          </cell>
        </row>
        <row r="6960">
          <cell r="A6960" t="str">
            <v>680E43100</v>
          </cell>
          <cell r="B6960" t="str">
            <v>Y</v>
          </cell>
          <cell r="C6960" t="str">
            <v>EACH</v>
          </cell>
          <cell r="D6960" t="str">
            <v>HIGHWAY ADVISORY RADIO (HAR) FLASHING BEACON SYSTEM</v>
          </cell>
          <cell r="F6960">
            <v>0</v>
          </cell>
          <cell r="G6960">
            <v>0</v>
          </cell>
        </row>
        <row r="6961">
          <cell r="A6961" t="str">
            <v>680E43400</v>
          </cell>
          <cell r="B6961" t="str">
            <v>Y</v>
          </cell>
          <cell r="C6961" t="str">
            <v>EACH</v>
          </cell>
          <cell r="D6961" t="str">
            <v>HIGH-SPEED ETHERNET RADIO</v>
          </cell>
          <cell r="F6961">
            <v>0</v>
          </cell>
          <cell r="G6961">
            <v>0</v>
          </cell>
        </row>
        <row r="6962">
          <cell r="A6962" t="str">
            <v>680E43900</v>
          </cell>
          <cell r="B6962" t="str">
            <v>Y</v>
          </cell>
          <cell r="C6962" t="str">
            <v>FT</v>
          </cell>
          <cell r="D6962" t="str">
            <v>ETHERNET CABLE, OUTDOOR-RATED</v>
          </cell>
          <cell r="F6962">
            <v>0</v>
          </cell>
          <cell r="G6962">
            <v>0</v>
          </cell>
        </row>
        <row r="6963">
          <cell r="A6963" t="str">
            <v>680E44300</v>
          </cell>
          <cell r="B6963" t="str">
            <v>Y</v>
          </cell>
          <cell r="C6963" t="str">
            <v>EACH</v>
          </cell>
          <cell r="D6963" t="str">
            <v>ITS CABINET - GROUND MOUNTED</v>
          </cell>
          <cell r="F6963">
            <v>0</v>
          </cell>
          <cell r="G6963">
            <v>0</v>
          </cell>
        </row>
        <row r="6964">
          <cell r="A6964" t="str">
            <v>680E44304</v>
          </cell>
          <cell r="B6964" t="str">
            <v>Y</v>
          </cell>
          <cell r="C6964" t="str">
            <v>EACH</v>
          </cell>
          <cell r="D6964" t="str">
            <v>ITS CABINET - POLE MOUNTED</v>
          </cell>
          <cell r="F6964">
            <v>0</v>
          </cell>
          <cell r="G6964">
            <v>0</v>
          </cell>
        </row>
        <row r="6965">
          <cell r="A6965" t="str">
            <v>680E44310</v>
          </cell>
          <cell r="B6965" t="str">
            <v>Y</v>
          </cell>
          <cell r="C6965" t="str">
            <v>EACH</v>
          </cell>
          <cell r="D6965" t="str">
            <v>ITS CABINET - POWER DISTRIBUTION CABINET (PDC)</v>
          </cell>
          <cell r="F6965">
            <v>0</v>
          </cell>
          <cell r="G6965">
            <v>0</v>
          </cell>
        </row>
        <row r="6966">
          <cell r="A6966" t="str">
            <v>680E44400</v>
          </cell>
          <cell r="B6966" t="str">
            <v>Y</v>
          </cell>
          <cell r="C6966" t="str">
            <v>EACH</v>
          </cell>
          <cell r="D6966" t="str">
            <v>ITS CABINET - RAMP METER</v>
          </cell>
          <cell r="F6966">
            <v>0</v>
          </cell>
          <cell r="G6966">
            <v>0</v>
          </cell>
        </row>
        <row r="6967">
          <cell r="A6967" t="str">
            <v>680E44600</v>
          </cell>
          <cell r="B6967" t="str">
            <v>Y</v>
          </cell>
          <cell r="C6967" t="str">
            <v>EACH</v>
          </cell>
          <cell r="D6967" t="str">
            <v>ITS DEVICE, MISC.:</v>
          </cell>
          <cell r="F6967">
            <v>0</v>
          </cell>
          <cell r="G6967">
            <v>0</v>
          </cell>
        </row>
        <row r="6968">
          <cell r="A6968" t="str">
            <v>680E44700</v>
          </cell>
          <cell r="B6968" t="str">
            <v>Y</v>
          </cell>
          <cell r="C6968" t="str">
            <v>EACH</v>
          </cell>
          <cell r="D6968" t="str">
            <v>CLOSED LOOP ARTERIAL TRAFFIC SIGNAL SYSTEM</v>
          </cell>
          <cell r="F6968">
            <v>0</v>
          </cell>
          <cell r="G6968">
            <v>0</v>
          </cell>
        </row>
        <row r="6969">
          <cell r="A6969" t="str">
            <v>680E49200</v>
          </cell>
          <cell r="B6969" t="str">
            <v>Y</v>
          </cell>
          <cell r="C6969" t="str">
            <v>EACH</v>
          </cell>
          <cell r="D6969" t="str">
            <v>CENTRALLY CONTROLLED ARTERIAL TRAFFIC SIGNAL SYSTEM</v>
          </cell>
          <cell r="F6969">
            <v>0</v>
          </cell>
          <cell r="G6969">
            <v>0</v>
          </cell>
        </row>
        <row r="6970">
          <cell r="A6970" t="str">
            <v>690E11500</v>
          </cell>
          <cell r="B6970" t="str">
            <v>Y</v>
          </cell>
          <cell r="C6970" t="str">
            <v>EACH</v>
          </cell>
          <cell r="D6970" t="str">
            <v>HIGHWAY RAIL / TRAFFIC SIGNAL PRE-EMPTION</v>
          </cell>
          <cell r="F6970">
            <v>0</v>
          </cell>
          <cell r="G6970">
            <v>0</v>
          </cell>
        </row>
        <row r="6971">
          <cell r="A6971" t="str">
            <v>690E12000</v>
          </cell>
          <cell r="B6971" t="str">
            <v>Y</v>
          </cell>
          <cell r="C6971" t="str">
            <v>EACH</v>
          </cell>
          <cell r="D6971" t="str">
            <v>TRAFFIC SIGNAL SYSTEM WITH EMERGENCY VEHICLE PRE-EMPTION</v>
          </cell>
          <cell r="F6971">
            <v>0</v>
          </cell>
          <cell r="G6971">
            <v>0</v>
          </cell>
        </row>
        <row r="6972">
          <cell r="A6972" t="str">
            <v>690E12010</v>
          </cell>
          <cell r="B6972" t="str">
            <v>Y</v>
          </cell>
          <cell r="C6972" t="str">
            <v>EACH</v>
          </cell>
          <cell r="D6972" t="str">
            <v>TRAFFIC SIGNAL SYSTEM WITH TRANSIT PRIORITY</v>
          </cell>
          <cell r="F6972">
            <v>0</v>
          </cell>
          <cell r="G6972">
            <v>0</v>
          </cell>
        </row>
        <row r="6973">
          <cell r="A6973" t="str">
            <v>690E12030</v>
          </cell>
          <cell r="B6973" t="str">
            <v>Y</v>
          </cell>
          <cell r="C6973" t="str">
            <v>EACH</v>
          </cell>
          <cell r="D6973" t="str">
            <v>ADAPTIVE TRAFFIC SIGNAL CONTROL SYSTEM</v>
          </cell>
          <cell r="F6973">
            <v>0</v>
          </cell>
          <cell r="G6973">
            <v>0</v>
          </cell>
        </row>
        <row r="6974">
          <cell r="A6974" t="str">
            <v>690E12040</v>
          </cell>
          <cell r="B6974" t="str">
            <v>Y</v>
          </cell>
          <cell r="C6974" t="str">
            <v>EACH</v>
          </cell>
          <cell r="D6974" t="str">
            <v>RAMP METER SYSTEM</v>
          </cell>
          <cell r="F6974">
            <v>0</v>
          </cell>
          <cell r="G6974">
            <v>0</v>
          </cell>
        </row>
        <row r="6975">
          <cell r="A6975" t="str">
            <v>690E12050</v>
          </cell>
          <cell r="B6975" t="str">
            <v>Y</v>
          </cell>
          <cell r="C6975" t="str">
            <v>EACH</v>
          </cell>
          <cell r="D6975" t="str">
            <v>RAMP METER TRAINING</v>
          </cell>
          <cell r="F6975">
            <v>0</v>
          </cell>
          <cell r="G6975">
            <v>0</v>
          </cell>
        </row>
        <row r="6976">
          <cell r="A6976" t="str">
            <v>690E12060</v>
          </cell>
          <cell r="B6976" t="str">
            <v>Y</v>
          </cell>
          <cell r="C6976" t="str">
            <v>EACH</v>
          </cell>
          <cell r="D6976" t="str">
            <v>SIDE-FIRED RADAR DETECTOR</v>
          </cell>
          <cell r="F6976">
            <v>0</v>
          </cell>
          <cell r="G6976">
            <v>0</v>
          </cell>
        </row>
        <row r="6977">
          <cell r="A6977" t="str">
            <v>690E12100</v>
          </cell>
          <cell r="B6977" t="str">
            <v>Y</v>
          </cell>
          <cell r="C6977" t="str">
            <v>EACH</v>
          </cell>
          <cell r="D6977" t="str">
            <v>ADVANCE RADAR DETECTION</v>
          </cell>
          <cell r="F6977">
            <v>0</v>
          </cell>
          <cell r="G6977">
            <v>0</v>
          </cell>
        </row>
        <row r="6978">
          <cell r="A6978" t="str">
            <v>690E12150</v>
          </cell>
          <cell r="B6978" t="str">
            <v>Y</v>
          </cell>
          <cell r="C6978" t="str">
            <v>EACH</v>
          </cell>
          <cell r="D6978" t="str">
            <v>ADVANCE RADAR DETECTION, AS PER PLAN</v>
          </cell>
          <cell r="F6978">
            <v>0</v>
          </cell>
          <cell r="G6978">
            <v>0</v>
          </cell>
        </row>
        <row r="6979">
          <cell r="A6979" t="str">
            <v>690E12160</v>
          </cell>
          <cell r="B6979" t="str">
            <v>Y</v>
          </cell>
          <cell r="C6979" t="str">
            <v>EACH</v>
          </cell>
          <cell r="D6979" t="str">
            <v>STOP-BAR RADAR DETECTION</v>
          </cell>
          <cell r="F6979">
            <v>0</v>
          </cell>
          <cell r="G6979">
            <v>0</v>
          </cell>
        </row>
        <row r="6980">
          <cell r="A6980" t="str">
            <v>690E12200</v>
          </cell>
          <cell r="B6980" t="str">
            <v>Y</v>
          </cell>
          <cell r="C6980" t="str">
            <v>EACH</v>
          </cell>
          <cell r="D6980" t="str">
            <v>STOP-BAR RADAR DETECTION, AS PER PLAN</v>
          </cell>
          <cell r="F6980">
            <v>0</v>
          </cell>
          <cell r="G6980">
            <v>0</v>
          </cell>
        </row>
        <row r="6981">
          <cell r="A6981" t="str">
            <v>690E12500</v>
          </cell>
          <cell r="B6981" t="str">
            <v>Y</v>
          </cell>
          <cell r="C6981" t="str">
            <v>EACH</v>
          </cell>
          <cell r="D6981" t="str">
            <v>STOP-BAR AND ADVANCE RADAR DETECTION</v>
          </cell>
          <cell r="F6981">
            <v>0</v>
          </cell>
          <cell r="G6981">
            <v>0</v>
          </cell>
        </row>
        <row r="6982">
          <cell r="A6982" t="str">
            <v>690E13000</v>
          </cell>
          <cell r="B6982" t="str">
            <v>Y</v>
          </cell>
          <cell r="C6982" t="str">
            <v>FT</v>
          </cell>
          <cell r="D6982" t="str">
            <v>SPECIAL - RUMBLE STRIPS</v>
          </cell>
          <cell r="F6982">
            <v>0</v>
          </cell>
          <cell r="G6982">
            <v>0</v>
          </cell>
        </row>
        <row r="6983">
          <cell r="A6983" t="str">
            <v>690E14010</v>
          </cell>
          <cell r="B6983" t="str">
            <v>Y</v>
          </cell>
          <cell r="C6983" t="str">
            <v>EACH</v>
          </cell>
          <cell r="D6983" t="str">
            <v>VITAL INDUCTIVE LOOP PROCESSOR</v>
          </cell>
          <cell r="F6983">
            <v>0</v>
          </cell>
          <cell r="G6983">
            <v>0</v>
          </cell>
        </row>
        <row r="6984">
          <cell r="A6984" t="str">
            <v>690E20000</v>
          </cell>
          <cell r="B6984" t="str">
            <v>Y</v>
          </cell>
          <cell r="C6984" t="str">
            <v>TON</v>
          </cell>
          <cell r="D6984" t="str">
            <v>PORTLAND CEMENT</v>
          </cell>
          <cell r="F6984">
            <v>0</v>
          </cell>
          <cell r="G6984">
            <v>0</v>
          </cell>
        </row>
        <row r="6985">
          <cell r="A6985" t="str">
            <v>690E20010</v>
          </cell>
          <cell r="B6985" t="str">
            <v>Y</v>
          </cell>
          <cell r="C6985" t="str">
            <v>EACH</v>
          </cell>
          <cell r="D6985" t="str">
            <v>SPREAD SPECTRUM RADIO</v>
          </cell>
          <cell r="F6985">
            <v>0</v>
          </cell>
          <cell r="G6985">
            <v>0</v>
          </cell>
        </row>
        <row r="6986">
          <cell r="A6986" t="str">
            <v>690E20020</v>
          </cell>
          <cell r="B6986" t="str">
            <v>Y</v>
          </cell>
          <cell r="C6986" t="str">
            <v>EACH</v>
          </cell>
          <cell r="D6986" t="str">
            <v>SPREAD SPECTRUM RADIO, AS PER PLAN</v>
          </cell>
          <cell r="F6986">
            <v>0</v>
          </cell>
          <cell r="G6986">
            <v>0</v>
          </cell>
        </row>
        <row r="6987">
          <cell r="A6987" t="str">
            <v>690E20030</v>
          </cell>
          <cell r="B6987" t="str">
            <v>Y</v>
          </cell>
          <cell r="C6987" t="str">
            <v>LS</v>
          </cell>
          <cell r="D6987" t="str">
            <v>TRAINING FOR SPREAD SPECTRUM RADIO</v>
          </cell>
          <cell r="F6987">
            <v>0</v>
          </cell>
          <cell r="G6987">
            <v>0</v>
          </cell>
        </row>
        <row r="6988">
          <cell r="A6988" t="str">
            <v>690E20040</v>
          </cell>
          <cell r="B6988" t="str">
            <v>Y</v>
          </cell>
          <cell r="C6988" t="str">
            <v>EACH</v>
          </cell>
          <cell r="D6988" t="str">
            <v>VIDEO DETECTION SYSTEM</v>
          </cell>
          <cell r="F6988">
            <v>0</v>
          </cell>
          <cell r="G6988">
            <v>0</v>
          </cell>
        </row>
        <row r="6989">
          <cell r="A6989" t="str">
            <v>690E20050</v>
          </cell>
          <cell r="B6989" t="str">
            <v>Y</v>
          </cell>
          <cell r="C6989" t="str">
            <v>EACH</v>
          </cell>
          <cell r="D6989" t="str">
            <v>VIDEO DETECTION SYSTEM, AS PER PLAN</v>
          </cell>
          <cell r="F6989">
            <v>0</v>
          </cell>
          <cell r="G6989">
            <v>0</v>
          </cell>
        </row>
        <row r="6990">
          <cell r="A6990" t="str">
            <v>690E20080</v>
          </cell>
          <cell r="B6990" t="str">
            <v>Y</v>
          </cell>
          <cell r="C6990" t="str">
            <v>LS</v>
          </cell>
          <cell r="D6990" t="str">
            <v>TRAINING FOR VIDEO DETECTION SYSTEM</v>
          </cell>
          <cell r="F6990">
            <v>0</v>
          </cell>
          <cell r="G6990">
            <v>0</v>
          </cell>
        </row>
        <row r="6991">
          <cell r="A6991" t="str">
            <v>690E20220</v>
          </cell>
          <cell r="B6991" t="str">
            <v>Y</v>
          </cell>
          <cell r="C6991" t="str">
            <v>EACH</v>
          </cell>
          <cell r="D6991" t="str">
            <v>PROGRAMMABLE LOGIC CONTROLLER (PLC), (BASIC OR ADVANCED)</v>
          </cell>
          <cell r="F6991">
            <v>0</v>
          </cell>
          <cell r="G6991">
            <v>0</v>
          </cell>
        </row>
        <row r="6992">
          <cell r="A6992" t="str">
            <v>690E20240</v>
          </cell>
          <cell r="B6992" t="str">
            <v>Y</v>
          </cell>
          <cell r="C6992" t="str">
            <v>EACH</v>
          </cell>
          <cell r="D6992" t="str">
            <v>RAILROAD PREEMPTION INTERFACE</v>
          </cell>
          <cell r="F6992">
            <v>0</v>
          </cell>
          <cell r="G6992" t="str">
            <v>DESIGN BUILD PROJECTS ONLY</v>
          </cell>
        </row>
        <row r="6993">
          <cell r="A6993" t="str">
            <v>690E20250</v>
          </cell>
          <cell r="B6993" t="str">
            <v>Y</v>
          </cell>
          <cell r="C6993" t="str">
            <v>EACH</v>
          </cell>
          <cell r="D6993" t="str">
            <v>RAILROAD PREEMPTION INTERFACE, AS PER PLAN</v>
          </cell>
          <cell r="F6993">
            <v>0</v>
          </cell>
          <cell r="G6993" t="str">
            <v>DESIGN BUILD PROJECTS ONLY</v>
          </cell>
        </row>
        <row r="6994">
          <cell r="A6994" t="str">
            <v>690E20260</v>
          </cell>
          <cell r="B6994" t="str">
            <v>Y</v>
          </cell>
          <cell r="C6994" t="str">
            <v>SY</v>
          </cell>
          <cell r="D6994" t="str">
            <v>HOT IN-PLACE RECYCLING, INTERMEDIATE COURSE</v>
          </cell>
          <cell r="F6994">
            <v>0</v>
          </cell>
          <cell r="G6994">
            <v>0</v>
          </cell>
        </row>
        <row r="6995">
          <cell r="A6995" t="str">
            <v>690E21000</v>
          </cell>
          <cell r="B6995" t="str">
            <v>Y</v>
          </cell>
          <cell r="C6995" t="str">
            <v>CY</v>
          </cell>
          <cell r="D6995" t="str">
            <v>ASPHALT CONCRETE SURFACE COURSE, TYPE 1, (448)</v>
          </cell>
          <cell r="F6995">
            <v>1</v>
          </cell>
          <cell r="G6995">
            <v>0</v>
          </cell>
        </row>
        <row r="6996">
          <cell r="A6996" t="str">
            <v>690E50000</v>
          </cell>
          <cell r="B6996" t="str">
            <v>Y</v>
          </cell>
          <cell r="C6996" t="str">
            <v>CY</v>
          </cell>
          <cell r="D6996" t="str">
            <v>ASPHALT CONCRETE INTERMEDIATE COURSE, TYPE 1, (448)</v>
          </cell>
          <cell r="F6996">
            <v>0</v>
          </cell>
          <cell r="G6996">
            <v>0</v>
          </cell>
        </row>
        <row r="6997">
          <cell r="A6997" t="str">
            <v>690E50100</v>
          </cell>
          <cell r="B6997" t="str">
            <v>Y</v>
          </cell>
          <cell r="C6997" t="str">
            <v>CY</v>
          </cell>
          <cell r="D6997" t="str">
            <v>ASPHALT CONCRETE INTERMEDIATE COURSE, TYPE 2, (448)</v>
          </cell>
          <cell r="F6997">
            <v>0</v>
          </cell>
          <cell r="G6997">
            <v>0</v>
          </cell>
        </row>
        <row r="6998">
          <cell r="A6998" t="str">
            <v>690E50200</v>
          </cell>
          <cell r="B6998" t="str">
            <v>Y</v>
          </cell>
          <cell r="C6998" t="str">
            <v>CY</v>
          </cell>
          <cell r="D6998" t="str">
            <v>ASPHALT CONCRETE SURFACE COURSE, TYPE 1, (448), FIBER TYPE A</v>
          </cell>
          <cell r="F6998">
            <v>0</v>
          </cell>
          <cell r="G6998">
            <v>0</v>
          </cell>
        </row>
        <row r="6999">
          <cell r="A6999" t="str">
            <v>690E50300</v>
          </cell>
          <cell r="B6999" t="str">
            <v>Y</v>
          </cell>
          <cell r="C6999" t="str">
            <v>CY</v>
          </cell>
          <cell r="D6999" t="str">
            <v>ASPHALT CONCRETE SURFACE COURSE, TYPE 1, (448), FIBER TYPE A, AS PER PLAN</v>
          </cell>
          <cell r="F6999">
            <v>0</v>
          </cell>
          <cell r="G6999">
            <v>0</v>
          </cell>
        </row>
        <row r="7000">
          <cell r="A7000" t="str">
            <v>690E50350</v>
          </cell>
          <cell r="B7000" t="str">
            <v>Y</v>
          </cell>
          <cell r="C7000" t="str">
            <v>CY</v>
          </cell>
          <cell r="D7000" t="str">
            <v>ASPHALT CONCRETE SURFACE COURSE, TYPE 1, (448), FIBER TYPE B</v>
          </cell>
          <cell r="F7000">
            <v>0</v>
          </cell>
          <cell r="G7000">
            <v>0</v>
          </cell>
        </row>
        <row r="7001">
          <cell r="A7001" t="str">
            <v>690E50500</v>
          </cell>
          <cell r="B7001" t="str">
            <v>Y</v>
          </cell>
          <cell r="C7001" t="str">
            <v>CY</v>
          </cell>
          <cell r="D7001" t="str">
            <v>ASPHALT CONCRETE SURFACE COURSE, TYPE 1, (448), FIBER TYPE B, AS PER PLAN</v>
          </cell>
          <cell r="F7001">
            <v>0</v>
          </cell>
          <cell r="G7001">
            <v>0</v>
          </cell>
        </row>
        <row r="7002">
          <cell r="A7002" t="str">
            <v>690E50560</v>
          </cell>
          <cell r="B7002" t="str">
            <v>Y</v>
          </cell>
          <cell r="C7002" t="str">
            <v>CY</v>
          </cell>
          <cell r="D7002" t="str">
            <v>ASPHALT CONCRETE SURFACE COURSE, TYPE 1, (448), FIBER TYPE C</v>
          </cell>
          <cell r="F7002">
            <v>0</v>
          </cell>
          <cell r="G7002">
            <v>0</v>
          </cell>
        </row>
        <row r="7003">
          <cell r="A7003" t="str">
            <v>690E50600</v>
          </cell>
          <cell r="B7003" t="str">
            <v>Y</v>
          </cell>
          <cell r="C7003" t="str">
            <v>CY</v>
          </cell>
          <cell r="D7003" t="str">
            <v>ASPHALT CONCRETE INTERMEDIATE COURSE, TYPE 2, (448), FIBER TYPE A</v>
          </cell>
          <cell r="F7003">
            <v>0</v>
          </cell>
          <cell r="G7003">
            <v>0</v>
          </cell>
        </row>
        <row r="7004">
          <cell r="A7004" t="str">
            <v>690E50610</v>
          </cell>
          <cell r="B7004" t="str">
            <v>Y</v>
          </cell>
          <cell r="C7004" t="str">
            <v>CY</v>
          </cell>
          <cell r="D7004" t="str">
            <v>ASPHALT CONCRETE INTERMEDIATE COURSE, TYPE 2, (448), FIBER TYPE A, AS PER PLAN</v>
          </cell>
          <cell r="F7004">
            <v>0</v>
          </cell>
          <cell r="G7004">
            <v>0</v>
          </cell>
        </row>
        <row r="7005">
          <cell r="A7005" t="str">
            <v>690E60000</v>
          </cell>
          <cell r="B7005" t="str">
            <v>Y</v>
          </cell>
          <cell r="C7005" t="str">
            <v>CY</v>
          </cell>
          <cell r="D7005" t="str">
            <v>ASPHALT CONCRETE INTERMEDIATE COURSE, TYPE 2, (448), FIBER TYPE B</v>
          </cell>
          <cell r="F7005">
            <v>0</v>
          </cell>
          <cell r="G7005">
            <v>0</v>
          </cell>
        </row>
        <row r="7006">
          <cell r="A7006" t="str">
            <v>690E65000</v>
          </cell>
          <cell r="B7006" t="str">
            <v>Y</v>
          </cell>
          <cell r="C7006" t="str">
            <v>CY</v>
          </cell>
          <cell r="D7006" t="str">
            <v>ASPHALT CONCRETE INTERMEDIATE COURSE, TYPE 2, (448), FIBER TYPE C</v>
          </cell>
          <cell r="F7006">
            <v>0</v>
          </cell>
          <cell r="G7006">
            <v>0</v>
          </cell>
        </row>
        <row r="7007">
          <cell r="A7007" t="str">
            <v>690E65002</v>
          </cell>
          <cell r="B7007" t="str">
            <v>Y</v>
          </cell>
          <cell r="C7007" t="str">
            <v>CY</v>
          </cell>
          <cell r="D7007" t="str">
            <v>ASPHALT CONCRETE SURFACE COURSE, 442 12.5MM, (448), FIBER TYPE A</v>
          </cell>
          <cell r="F7007">
            <v>0</v>
          </cell>
          <cell r="G7007">
            <v>0</v>
          </cell>
        </row>
        <row r="7008">
          <cell r="A7008" t="str">
            <v>690E65010</v>
          </cell>
          <cell r="B7008" t="str">
            <v>Y</v>
          </cell>
          <cell r="C7008" t="str">
            <v>CY</v>
          </cell>
          <cell r="D7008" t="str">
            <v>ASPHALT CONCRETE SURFACE COURSE, 442 12.5MM, (448), FIBER TYPE B</v>
          </cell>
          <cell r="F7008">
            <v>0</v>
          </cell>
          <cell r="G7008">
            <v>0</v>
          </cell>
        </row>
        <row r="7009">
          <cell r="A7009" t="str">
            <v>690E65016</v>
          </cell>
          <cell r="B7009" t="str">
            <v>Y</v>
          </cell>
          <cell r="C7009" t="str">
            <v>CY</v>
          </cell>
          <cell r="D7009" t="str">
            <v>ASPHALT CONCRETE SURFACE COURSE, 442 12.5MM, (448), FIBER TYPE C</v>
          </cell>
          <cell r="F7009">
            <v>0</v>
          </cell>
          <cell r="G7009">
            <v>0</v>
          </cell>
        </row>
        <row r="7010">
          <cell r="A7010" t="str">
            <v>690E65018</v>
          </cell>
          <cell r="B7010" t="str">
            <v>Y</v>
          </cell>
          <cell r="C7010" t="str">
            <v>CY</v>
          </cell>
          <cell r="D7010" t="str">
            <v>ASPHALT CONCRETE INTERMEDIATE COURSE, 442 19MM, (448), FIBER TYPE A</v>
          </cell>
          <cell r="F7010">
            <v>0</v>
          </cell>
          <cell r="G7010">
            <v>0</v>
          </cell>
        </row>
        <row r="7011">
          <cell r="A7011" t="str">
            <v>690E65020</v>
          </cell>
          <cell r="B7011" t="str">
            <v>Y</v>
          </cell>
          <cell r="C7011" t="str">
            <v>CY</v>
          </cell>
          <cell r="D7011" t="str">
            <v>ASPHALT CONCRETE INTERMEDIATE COURSE, 442 19MM, (448), FIBER TYPE B</v>
          </cell>
          <cell r="F7011">
            <v>0</v>
          </cell>
          <cell r="G7011">
            <v>0</v>
          </cell>
        </row>
        <row r="7012">
          <cell r="A7012" t="str">
            <v>690E65022</v>
          </cell>
          <cell r="B7012" t="str">
            <v>Y</v>
          </cell>
          <cell r="C7012" t="str">
            <v>CY</v>
          </cell>
          <cell r="D7012" t="str">
            <v>ASPHALT CONCRETE INTERMEDIATE COURSE, 442 19MM, (448), FIBER TYPE C</v>
          </cell>
          <cell r="F7012">
            <v>0</v>
          </cell>
          <cell r="G7012">
            <v>0</v>
          </cell>
        </row>
        <row r="7013">
          <cell r="A7013" t="str">
            <v>690E65024</v>
          </cell>
          <cell r="B7013" t="str">
            <v>Y</v>
          </cell>
          <cell r="C7013" t="str">
            <v>CY</v>
          </cell>
          <cell r="D7013" t="str">
            <v>ASPHALT CONCRETE, MISC.:</v>
          </cell>
          <cell r="F7013">
            <v>0</v>
          </cell>
          <cell r="G7013">
            <v>0</v>
          </cell>
        </row>
        <row r="7014">
          <cell r="A7014" t="str">
            <v>690E65030</v>
          </cell>
          <cell r="B7014" t="str">
            <v>Y</v>
          </cell>
          <cell r="C7014" t="str">
            <v>LS</v>
          </cell>
          <cell r="D7014" t="str">
            <v>STORM WATER POLLUTION PREVENTION PLAN</v>
          </cell>
          <cell r="F7014">
            <v>0</v>
          </cell>
          <cell r="G7014">
            <v>0</v>
          </cell>
        </row>
        <row r="7015">
          <cell r="A7015" t="str">
            <v>690E65034</v>
          </cell>
          <cell r="B7015" t="str">
            <v>Y</v>
          </cell>
          <cell r="C7015" t="str">
            <v>LS</v>
          </cell>
          <cell r="D7015" t="str">
            <v>STORM WATER POLLUTION PREVENTION PLAN, AS PER PLAN</v>
          </cell>
          <cell r="F7015">
            <v>0</v>
          </cell>
          <cell r="G7015">
            <v>0</v>
          </cell>
        </row>
        <row r="7016">
          <cell r="A7016" t="str">
            <v>690E65038</v>
          </cell>
          <cell r="B7016" t="str">
            <v>Y</v>
          </cell>
          <cell r="C7016" t="str">
            <v>EACH</v>
          </cell>
          <cell r="D7016" t="str">
            <v>EROSION CONTROL</v>
          </cell>
          <cell r="F7016">
            <v>0</v>
          </cell>
          <cell r="G7016">
            <v>0</v>
          </cell>
        </row>
        <row r="7017">
          <cell r="A7017" t="str">
            <v>690E65100</v>
          </cell>
          <cell r="B7017" t="str">
            <v>Y</v>
          </cell>
          <cell r="C7017" t="str">
            <v>EACH</v>
          </cell>
          <cell r="D7017" t="str">
            <v>EROSION CONTROL, AS PER PLAN</v>
          </cell>
          <cell r="F7017">
            <v>0</v>
          </cell>
          <cell r="G7017">
            <v>0</v>
          </cell>
        </row>
        <row r="7018">
          <cell r="A7018" t="str">
            <v>690E65200</v>
          </cell>
          <cell r="B7018" t="str">
            <v>Y</v>
          </cell>
          <cell r="C7018" t="str">
            <v>TON</v>
          </cell>
          <cell r="D7018" t="str">
            <v>SPECIAL - WORK INVOLVING FIELD SCREENED MATERIALS</v>
          </cell>
          <cell r="F7018">
            <v>0</v>
          </cell>
          <cell r="G7018">
            <v>0</v>
          </cell>
        </row>
        <row r="7019">
          <cell r="A7019" t="str">
            <v>690E65300</v>
          </cell>
          <cell r="B7019" t="str">
            <v>Y</v>
          </cell>
          <cell r="C7019" t="str">
            <v>FT</v>
          </cell>
          <cell r="D7019" t="str">
            <v>CONDUIT RENEWAL USING SPRAY AS PER PLANLIED STRUCTURAL LINER, ROUND CONDUIT</v>
          </cell>
          <cell r="F7019">
            <v>0</v>
          </cell>
          <cell r="G7019">
            <v>0</v>
          </cell>
        </row>
        <row r="7020">
          <cell r="A7020" t="str">
            <v>690E65310</v>
          </cell>
          <cell r="B7020" t="str">
            <v>Y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>
            <v>0</v>
          </cell>
          <cell r="G7020">
            <v>0</v>
          </cell>
        </row>
        <row r="7021">
          <cell r="A7021" t="str">
            <v>690E65350</v>
          </cell>
          <cell r="B7021" t="str">
            <v>Y</v>
          </cell>
          <cell r="C7021" t="str">
            <v>FT</v>
          </cell>
          <cell r="D7021" t="str">
            <v>CONDUIT RENEWAL USING SPRAY AS PER PLANLIED STRUCTURAL LINER, ELLIPTICAL CONDUIT</v>
          </cell>
          <cell r="F7021">
            <v>0</v>
          </cell>
          <cell r="G7021">
            <v>0</v>
          </cell>
        </row>
        <row r="7022">
          <cell r="A7022" t="str">
            <v>690E65400</v>
          </cell>
          <cell r="B7022" t="str">
            <v>Y</v>
          </cell>
          <cell r="C7022" t="str">
            <v>FT</v>
          </cell>
          <cell r="D7022" t="str">
            <v>CONDUIT RENEWAL USING SPRAY AS PER PLANLIED STRUCTURAL LINER, ARCH</v>
          </cell>
          <cell r="F7022">
            <v>0</v>
          </cell>
          <cell r="G7022">
            <v>0</v>
          </cell>
        </row>
        <row r="7023">
          <cell r="A7023" t="str">
            <v>690E70000</v>
          </cell>
          <cell r="B7023" t="str">
            <v>Y</v>
          </cell>
          <cell r="C7023" t="str">
            <v>FT</v>
          </cell>
          <cell r="D7023" t="str">
            <v>CONDUIT RENEWAL USING RESIN BASED LINER</v>
          </cell>
          <cell r="F7023">
            <v>1</v>
          </cell>
          <cell r="G7023" t="str">
            <v>ADD SUPPLEMENTAL DESCRIPTION</v>
          </cell>
        </row>
        <row r="7024">
          <cell r="A7024" t="str">
            <v>690E70010</v>
          </cell>
          <cell r="B7024" t="str">
            <v>Y</v>
          </cell>
          <cell r="C7024" t="str">
            <v>FT</v>
          </cell>
          <cell r="D7024" t="str">
            <v>CONDUIT RENEWAL USING RESIN BASED LINER, AS PER PLAN</v>
          </cell>
          <cell r="F7024">
            <v>1</v>
          </cell>
          <cell r="G7024" t="str">
            <v>ADD SUPPLEMENTAL DESCRIPTION</v>
          </cell>
        </row>
        <row r="7025">
          <cell r="A7025" t="str">
            <v>690E70020</v>
          </cell>
          <cell r="B7025" t="str">
            <v>Y</v>
          </cell>
          <cell r="C7025" t="str">
            <v>SF</v>
          </cell>
          <cell r="D7025" t="str">
            <v>CONDUIT RENEWAL USING RESIN BASED LINER</v>
          </cell>
          <cell r="F7025">
            <v>1</v>
          </cell>
          <cell r="G7025">
            <v>0</v>
          </cell>
        </row>
        <row r="7026">
          <cell r="A7026" t="str">
            <v>690E70030</v>
          </cell>
          <cell r="B7026" t="str">
            <v>Y</v>
          </cell>
          <cell r="C7026" t="str">
            <v>SF</v>
          </cell>
          <cell r="D7026" t="str">
            <v>CONDUIT RENEWAL USING RESIN BASED LINER, AS PER PLAN</v>
          </cell>
          <cell r="F7026">
            <v>1</v>
          </cell>
          <cell r="G7026">
            <v>0</v>
          </cell>
        </row>
        <row r="7027">
          <cell r="A7027" t="str">
            <v>690E70040</v>
          </cell>
          <cell r="B7027" t="str">
            <v>Y</v>
          </cell>
          <cell r="C7027" t="str">
            <v>SY</v>
          </cell>
          <cell r="D7027" t="str">
            <v>SEEDING AND EROSION CONTROL WITH TURF REINFORCING MAT, TYPE 1</v>
          </cell>
          <cell r="F7027">
            <v>1</v>
          </cell>
          <cell r="G7027">
            <v>0</v>
          </cell>
        </row>
        <row r="7028">
          <cell r="A7028" t="str">
            <v>690E70090</v>
          </cell>
          <cell r="B7028" t="str">
            <v>Y</v>
          </cell>
          <cell r="C7028" t="str">
            <v>SY</v>
          </cell>
          <cell r="D7028" t="str">
            <v>SEEDING AND EROSION CONTROL WITH TURF REINFORCING MAT, TYPE 2</v>
          </cell>
          <cell r="F7028">
            <v>1</v>
          </cell>
          <cell r="G7028">
            <v>0</v>
          </cell>
        </row>
        <row r="7029">
          <cell r="A7029" t="str">
            <v>690E70100</v>
          </cell>
          <cell r="B7029" t="str">
            <v>Y</v>
          </cell>
          <cell r="C7029" t="str">
            <v>SY</v>
          </cell>
          <cell r="D7029" t="str">
            <v>SEEDING AND EROSION CONTROL WITH TURF REINFORCING MAT, TYPE 3</v>
          </cell>
          <cell r="F7029">
            <v>1</v>
          </cell>
          <cell r="G7029">
            <v>0</v>
          </cell>
        </row>
        <row r="7030">
          <cell r="A7030" t="str">
            <v>690E70120</v>
          </cell>
          <cell r="B7030" t="str">
            <v>Y</v>
          </cell>
          <cell r="C7030" t="str">
            <v>SY</v>
          </cell>
          <cell r="D7030" t="str">
            <v>SEEDING AND EROSION CONTROL WITH TURF REINFORCING MAT, TYPE 1, WITHOUT SOIL FILLING</v>
          </cell>
          <cell r="F7030">
            <v>1</v>
          </cell>
          <cell r="G7030">
            <v>0</v>
          </cell>
        </row>
        <row r="7031">
          <cell r="A7031" t="str">
            <v>690E70140</v>
          </cell>
          <cell r="B7031" t="str">
            <v>Y</v>
          </cell>
          <cell r="C7031" t="str">
            <v>SY</v>
          </cell>
          <cell r="D7031" t="str">
            <v>SEEDING AND EROSION CONTROL WITH TURF REINFORCING MAT, TYPE 2, WITHOUT SOIL FILLING</v>
          </cell>
          <cell r="F7031">
            <v>1</v>
          </cell>
          <cell r="G7031">
            <v>0</v>
          </cell>
        </row>
        <row r="7032">
          <cell r="A7032" t="str">
            <v>690E70160</v>
          </cell>
          <cell r="B7032" t="str">
            <v>Y</v>
          </cell>
          <cell r="C7032" t="str">
            <v>SY</v>
          </cell>
          <cell r="D7032" t="str">
            <v>SEEDING AND EROSION CONTROL WITH TURF REINFORCING MAT, TYPE 3, WITHOUT SOIL FILLING</v>
          </cell>
          <cell r="F7032">
            <v>1</v>
          </cell>
          <cell r="G7032">
            <v>0</v>
          </cell>
        </row>
        <row r="7033">
          <cell r="A7033" t="str">
            <v>690E71000</v>
          </cell>
          <cell r="B7033" t="str">
            <v>Y</v>
          </cell>
          <cell r="C7033" t="str">
            <v>FT</v>
          </cell>
          <cell r="D7033" t="str">
            <v>LINER PIPE</v>
          </cell>
          <cell r="F7033">
            <v>1</v>
          </cell>
          <cell r="G7033" t="str">
            <v>ADD SUPPLEMENTAL DESCRIPTION</v>
          </cell>
        </row>
        <row r="7034">
          <cell r="A7034" t="str">
            <v>690E71050</v>
          </cell>
          <cell r="B7034" t="str">
            <v>Y</v>
          </cell>
          <cell r="C7034" t="str">
            <v>FT</v>
          </cell>
          <cell r="D7034" t="str">
            <v>LINER PIPE, AS PER PLAN</v>
          </cell>
          <cell r="F7034">
            <v>0</v>
          </cell>
          <cell r="G7034">
            <v>0</v>
          </cell>
        </row>
        <row r="7035">
          <cell r="A7035" t="str">
            <v>690E72000</v>
          </cell>
          <cell r="B7035" t="str">
            <v>Y</v>
          </cell>
          <cell r="C7035" t="str">
            <v>CY</v>
          </cell>
          <cell r="D7035" t="str">
            <v>BACKFILL FOR LINER PIPE</v>
          </cell>
          <cell r="F7035">
            <v>0</v>
          </cell>
          <cell r="G7035">
            <v>0</v>
          </cell>
        </row>
        <row r="7036">
          <cell r="A7036" t="str">
            <v>690E75000</v>
          </cell>
          <cell r="B7036" t="str">
            <v>Y</v>
          </cell>
          <cell r="C7036" t="str">
            <v>CY</v>
          </cell>
          <cell r="D7036" t="str">
            <v>BACKFILL FOR LINER PIPE, AS PER PLAN</v>
          </cell>
          <cell r="F7036">
            <v>0</v>
          </cell>
          <cell r="G7036">
            <v>0</v>
          </cell>
        </row>
        <row r="7037">
          <cell r="A7037" t="str">
            <v>690E76000</v>
          </cell>
          <cell r="B7037" t="str">
            <v>Y</v>
          </cell>
          <cell r="C7037" t="str">
            <v>CY</v>
          </cell>
          <cell r="D7037" t="str">
            <v>GABIONS</v>
          </cell>
          <cell r="F7037">
            <v>0</v>
          </cell>
          <cell r="G7037">
            <v>0</v>
          </cell>
        </row>
        <row r="7038">
          <cell r="A7038" t="str">
            <v>690E76002</v>
          </cell>
          <cell r="B7038" t="str">
            <v>Y</v>
          </cell>
          <cell r="C7038" t="str">
            <v>CY</v>
          </cell>
          <cell r="D7038" t="str">
            <v>GABIONS, AS PER PLAN</v>
          </cell>
          <cell r="F7038">
            <v>0</v>
          </cell>
          <cell r="G7038">
            <v>0</v>
          </cell>
        </row>
        <row r="7039">
          <cell r="A7039" t="str">
            <v>690E76010</v>
          </cell>
          <cell r="B7039" t="str">
            <v>Y</v>
          </cell>
          <cell r="C7039" t="str">
            <v>CY</v>
          </cell>
          <cell r="D7039" t="str">
            <v>GABIONS WITH ADDITIONAL COATING</v>
          </cell>
          <cell r="F7039">
            <v>0</v>
          </cell>
          <cell r="G7039">
            <v>0</v>
          </cell>
        </row>
        <row r="7040">
          <cell r="A7040" t="str">
            <v>690E76012</v>
          </cell>
          <cell r="B7040" t="str">
            <v>Y</v>
          </cell>
          <cell r="C7040" t="str">
            <v>CY</v>
          </cell>
          <cell r="D7040" t="str">
            <v>GABIONS WITH ADDITIONAL COATING, AS PER PLAN</v>
          </cell>
          <cell r="F7040">
            <v>0</v>
          </cell>
          <cell r="G7040">
            <v>0</v>
          </cell>
        </row>
        <row r="7041">
          <cell r="A7041" t="str">
            <v>690E76020</v>
          </cell>
          <cell r="B7041" t="str">
            <v>Y</v>
          </cell>
          <cell r="C7041" t="str">
            <v>FT</v>
          </cell>
          <cell r="D7041" t="str">
            <v>TRENCH DRAIN WITH STANDARD GRATE</v>
          </cell>
          <cell r="F7041">
            <v>0</v>
          </cell>
          <cell r="G7041">
            <v>0</v>
          </cell>
        </row>
        <row r="7042">
          <cell r="A7042" t="str">
            <v>690E76022</v>
          </cell>
          <cell r="B7042" t="str">
            <v>Y</v>
          </cell>
          <cell r="C7042" t="str">
            <v>FT</v>
          </cell>
          <cell r="D7042" t="str">
            <v>TRENCH DRAIN WITH PEDESTRIAN GRATE</v>
          </cell>
          <cell r="F7042">
            <v>0</v>
          </cell>
          <cell r="G7042">
            <v>0</v>
          </cell>
        </row>
        <row r="7043">
          <cell r="A7043" t="str">
            <v>690E76032</v>
          </cell>
          <cell r="B7043" t="str">
            <v>Y</v>
          </cell>
          <cell r="C7043" t="str">
            <v>SF</v>
          </cell>
          <cell r="D7043" t="str">
            <v>MECHANICALLY STABILIZED EARTH WALL</v>
          </cell>
          <cell r="F7043">
            <v>0</v>
          </cell>
          <cell r="G7043">
            <v>0</v>
          </cell>
        </row>
        <row r="7044">
          <cell r="A7044" t="str">
            <v>690E91000</v>
          </cell>
          <cell r="B7044" t="str">
            <v>Y</v>
          </cell>
          <cell r="C7044" t="str">
            <v>SF</v>
          </cell>
          <cell r="D7044" t="str">
            <v>MECHANICALLY STABILIZED EARTH WALL, AS PER PLAN</v>
          </cell>
          <cell r="F7044">
            <v>0</v>
          </cell>
          <cell r="G7044">
            <v>0</v>
          </cell>
        </row>
        <row r="7045">
          <cell r="A7045" t="str">
            <v>690E98000</v>
          </cell>
          <cell r="B7045" t="str">
            <v>Y</v>
          </cell>
          <cell r="C7045" t="str">
            <v>CY</v>
          </cell>
          <cell r="D7045" t="str">
            <v>WALL EXCAVATION</v>
          </cell>
          <cell r="F7045">
            <v>1</v>
          </cell>
          <cell r="G7045">
            <v>0</v>
          </cell>
        </row>
        <row r="7046">
          <cell r="A7046" t="str">
            <v>690E98100</v>
          </cell>
          <cell r="B7046" t="str">
            <v>Y</v>
          </cell>
          <cell r="C7046" t="str">
            <v>CY</v>
          </cell>
          <cell r="D7046" t="str">
            <v>WALL EXCAVATION, AS PER PLAN</v>
          </cell>
          <cell r="F7046">
            <v>1</v>
          </cell>
          <cell r="G7046">
            <v>0</v>
          </cell>
        </row>
        <row r="7047">
          <cell r="A7047" t="str">
            <v>690E98200</v>
          </cell>
          <cell r="B7047" t="str">
            <v>Y</v>
          </cell>
          <cell r="C7047" t="str">
            <v>SY</v>
          </cell>
          <cell r="D7047" t="str">
            <v>FOUNDATION PREPARATION</v>
          </cell>
          <cell r="F7047">
            <v>1</v>
          </cell>
          <cell r="G7047">
            <v>0</v>
          </cell>
        </row>
        <row r="7048">
          <cell r="A7048" t="str">
            <v>690E98300</v>
          </cell>
          <cell r="B7048" t="str">
            <v>Y</v>
          </cell>
          <cell r="C7048" t="str">
            <v>SY</v>
          </cell>
          <cell r="D7048" t="str">
            <v>FOUNDATION PREPARATION, AS PER PLAN</v>
          </cell>
          <cell r="F7048">
            <v>1</v>
          </cell>
          <cell r="G7048">
            <v>0</v>
          </cell>
        </row>
        <row r="7049">
          <cell r="A7049" t="str">
            <v>690E98400</v>
          </cell>
          <cell r="B7049" t="str">
            <v>Y</v>
          </cell>
          <cell r="C7049" t="str">
            <v>CY</v>
          </cell>
          <cell r="D7049" t="str">
            <v>SELECT GRANULAR BACKFILL</v>
          </cell>
          <cell r="F7049">
            <v>1</v>
          </cell>
          <cell r="G7049">
            <v>0</v>
          </cell>
        </row>
        <row r="7050">
          <cell r="A7050" t="str">
            <v>690E98500</v>
          </cell>
          <cell r="B7050" t="str">
            <v>Y</v>
          </cell>
          <cell r="C7050" t="str">
            <v>CY</v>
          </cell>
          <cell r="D7050" t="str">
            <v>SELECT GRANULAR BACKFILL, AS PER PLAN</v>
          </cell>
          <cell r="F7050">
            <v>1</v>
          </cell>
          <cell r="G7050">
            <v>0</v>
          </cell>
        </row>
        <row r="7051">
          <cell r="A7051" t="str">
            <v>690E98600</v>
          </cell>
          <cell r="B7051" t="str">
            <v>Y</v>
          </cell>
          <cell r="C7051" t="str">
            <v>CY</v>
          </cell>
          <cell r="D7051" t="str">
            <v>NATURAL SOIL</v>
          </cell>
          <cell r="F7051">
            <v>1</v>
          </cell>
          <cell r="G7051">
            <v>0</v>
          </cell>
        </row>
        <row r="7052">
          <cell r="A7052" t="str">
            <v>690E98700</v>
          </cell>
          <cell r="B7052" t="str">
            <v>Y</v>
          </cell>
          <cell r="C7052" t="str">
            <v>FT</v>
          </cell>
          <cell r="D7052" t="str">
            <v>6" DRAINAGE PIPE, PERFORATED</v>
          </cell>
          <cell r="F7052">
            <v>1</v>
          </cell>
          <cell r="G7052">
            <v>0</v>
          </cell>
        </row>
        <row r="7053">
          <cell r="A7053" t="str">
            <v>690E98800</v>
          </cell>
          <cell r="B7053" t="str">
            <v>Y</v>
          </cell>
          <cell r="C7053" t="str">
            <v>FT</v>
          </cell>
          <cell r="D7053" t="str">
            <v>6" DRAINAGE PIPE, NON-PERFORATED</v>
          </cell>
          <cell r="F7053">
            <v>1</v>
          </cell>
          <cell r="G7053">
            <v>0</v>
          </cell>
        </row>
        <row r="7054">
          <cell r="A7054" t="str">
            <v>690E98900</v>
          </cell>
          <cell r="B7054" t="str">
            <v>Y</v>
          </cell>
          <cell r="C7054" t="str">
            <v>FT</v>
          </cell>
          <cell r="D7054" t="str">
            <v>CONCRETE COPING</v>
          </cell>
          <cell r="F7054">
            <v>1</v>
          </cell>
          <cell r="G7054">
            <v>0</v>
          </cell>
        </row>
        <row r="7055">
          <cell r="A7055" t="str">
            <v>690E99000</v>
          </cell>
          <cell r="B7055" t="str">
            <v>Y</v>
          </cell>
          <cell r="C7055" t="str">
            <v>FT</v>
          </cell>
          <cell r="D7055" t="str">
            <v>CONCRETE COPING, AS PER PLAN</v>
          </cell>
          <cell r="F7055">
            <v>1</v>
          </cell>
          <cell r="G7055">
            <v>0</v>
          </cell>
        </row>
        <row r="7056">
          <cell r="A7056" t="str">
            <v>690E99100</v>
          </cell>
          <cell r="B7056" t="str">
            <v>Y</v>
          </cell>
          <cell r="C7056" t="str">
            <v>SF</v>
          </cell>
          <cell r="D7056" t="str">
            <v>AESTHETIC SURFACE TREATMENT</v>
          </cell>
          <cell r="F7056">
            <v>1</v>
          </cell>
          <cell r="G7056">
            <v>0</v>
          </cell>
        </row>
        <row r="7057">
          <cell r="A7057" t="str">
            <v>690E99200</v>
          </cell>
          <cell r="B7057" t="str">
            <v>Y</v>
          </cell>
          <cell r="C7057" t="str">
            <v>DAY</v>
          </cell>
          <cell r="D7057" t="str">
            <v>ON-SITE ASSISTANCE</v>
          </cell>
          <cell r="F7057">
            <v>1</v>
          </cell>
          <cell r="G7057">
            <v>0</v>
          </cell>
        </row>
        <row r="7058">
          <cell r="A7058" t="str">
            <v>690E99300</v>
          </cell>
          <cell r="B7058" t="str">
            <v>Y</v>
          </cell>
          <cell r="C7058" t="str">
            <v>LS</v>
          </cell>
          <cell r="D7058" t="str">
            <v>SGB INSPECTION AND COMPACTION TESTING</v>
          </cell>
          <cell r="F7058">
            <v>1</v>
          </cell>
          <cell r="G7058">
            <v>0</v>
          </cell>
        </row>
        <row r="7059">
          <cell r="A7059" t="str">
            <v>690E99400</v>
          </cell>
          <cell r="B7059" t="str">
            <v>Y</v>
          </cell>
          <cell r="C7059" t="str">
            <v>FT</v>
          </cell>
          <cell r="D7059" t="str">
            <v>SPIRAL WOUND RENEWAL SYSTEM, ROUND CONDUIT</v>
          </cell>
          <cell r="F7059">
            <v>1</v>
          </cell>
          <cell r="G7059" t="str">
            <v>ADD SUPPLEMENTAL DESCRIPTION</v>
          </cell>
        </row>
        <row r="7060">
          <cell r="A7060" t="str">
            <v>690E99500</v>
          </cell>
          <cell r="B7060" t="str">
            <v>Y</v>
          </cell>
          <cell r="C7060" t="str">
            <v>FT</v>
          </cell>
          <cell r="D7060" t="str">
            <v>SPIRAL WOUND RENEWAL SYSTEM, ROUND CONDUIT, AS PER PLAN</v>
          </cell>
          <cell r="F7060">
            <v>1</v>
          </cell>
          <cell r="G7060" t="str">
            <v>ADD SUPPLEMENTAL DESCRIPTION</v>
          </cell>
        </row>
        <row r="7061">
          <cell r="A7061" t="str">
            <v>690E99550</v>
          </cell>
          <cell r="B7061" t="str">
            <v>Y</v>
          </cell>
          <cell r="C7061" t="str">
            <v>FT</v>
          </cell>
          <cell r="D7061" t="str">
            <v>SPIRAL WOUND RENEWAL SYSTEM, ELLIPTICAL CONDUIT</v>
          </cell>
          <cell r="F7061">
            <v>1</v>
          </cell>
          <cell r="G7061" t="str">
            <v>ADD SUPPLEMENTAL DESCRIPTION</v>
          </cell>
        </row>
        <row r="7062">
          <cell r="A7062" t="str">
            <v>690E99600</v>
          </cell>
          <cell r="B7062" t="str">
            <v>Y</v>
          </cell>
          <cell r="C7062" t="str">
            <v>FT</v>
          </cell>
          <cell r="D7062" t="str">
            <v>SPIRAL WOUND RENEWAL SYSTEM, ELLIPTICAL CONDUIT, AS PER PLAN</v>
          </cell>
          <cell r="F7062">
            <v>1</v>
          </cell>
          <cell r="G7062" t="str">
            <v>ADD SUPPLEMENTAL DESCRIPTION</v>
          </cell>
        </row>
        <row r="7063">
          <cell r="A7063" t="str">
            <v>690E99700</v>
          </cell>
          <cell r="B7063" t="str">
            <v>Y</v>
          </cell>
          <cell r="C7063" t="str">
            <v>FT</v>
          </cell>
          <cell r="D7063" t="str">
            <v>SPIRAL WOUND RENEWAL SYSTEM, BOX</v>
          </cell>
          <cell r="F7063">
            <v>1</v>
          </cell>
          <cell r="G7063" t="str">
            <v>ADD SUPPLEMENTAL DESCRIPTION</v>
          </cell>
        </row>
        <row r="7064">
          <cell r="A7064" t="str">
            <v>690E99800</v>
          </cell>
          <cell r="B7064" t="str">
            <v>Y</v>
          </cell>
          <cell r="C7064" t="str">
            <v>FT</v>
          </cell>
          <cell r="D7064" t="str">
            <v>SPIRAL WOUND RENEWAL SYSTEM, BOX, AS PER PLAN</v>
          </cell>
          <cell r="F7064">
            <v>1</v>
          </cell>
          <cell r="G7064" t="str">
            <v>ADD SUPPLEMENTAL DESCRIPTION</v>
          </cell>
        </row>
        <row r="7065">
          <cell r="A7065" t="str">
            <v>690E99900</v>
          </cell>
          <cell r="B7065" t="str">
            <v>Y</v>
          </cell>
          <cell r="C7065" t="str">
            <v>FT</v>
          </cell>
          <cell r="D7065" t="str">
            <v>SPIRAL WOUND RENEWAL SYSTEM, ARCH</v>
          </cell>
          <cell r="F7065">
            <v>1</v>
          </cell>
          <cell r="G7065" t="str">
            <v>ADD SUPPLEMENTAL DESCRIPTION</v>
          </cell>
        </row>
        <row r="7066">
          <cell r="A7066" t="str">
            <v>691E00500</v>
          </cell>
          <cell r="B7066" t="str">
            <v>Y</v>
          </cell>
          <cell r="C7066" t="str">
            <v>FT</v>
          </cell>
          <cell r="D7066" t="str">
            <v>SPIRAL WOUND RENEWAL SYSTEM, ARCH, AS PER PLAN</v>
          </cell>
          <cell r="F7066">
            <v>0</v>
          </cell>
          <cell r="G7066">
            <v>0</v>
          </cell>
        </row>
        <row r="7067">
          <cell r="A7067" t="str">
            <v>691E10000</v>
          </cell>
          <cell r="B7067" t="str">
            <v>Y</v>
          </cell>
          <cell r="C7067" t="str">
            <v>LB</v>
          </cell>
          <cell r="D7067" t="str">
            <v>CORRECTING ELEVATION OF CONCRETE APPROACH SLABS WITH HIGH DENSITY POLYURETHANE</v>
          </cell>
          <cell r="F7067">
            <v>0</v>
          </cell>
          <cell r="G7067">
            <v>0</v>
          </cell>
        </row>
        <row r="7068">
          <cell r="A7068" t="str">
            <v>691E10100</v>
          </cell>
          <cell r="B7068" t="str">
            <v>Y</v>
          </cell>
          <cell r="C7068" t="str">
            <v>SF</v>
          </cell>
          <cell r="D7068" t="str">
            <v>PATCHING CONCRETE STRUCTURES WITH TROWELABLE MORTAR</v>
          </cell>
          <cell r="F7068">
            <v>0</v>
          </cell>
          <cell r="G7068">
            <v>0</v>
          </cell>
        </row>
        <row r="7069">
          <cell r="A7069" t="str">
            <v>691E10200</v>
          </cell>
          <cell r="B7069" t="str">
            <v>Y</v>
          </cell>
          <cell r="C7069" t="str">
            <v>SF</v>
          </cell>
          <cell r="D7069" t="str">
            <v>PATCHING CONCRETE STRUCTURES WITH TROWELABLE MORTAR, AS PER PLAN</v>
          </cell>
          <cell r="F7069">
            <v>0</v>
          </cell>
          <cell r="G7069">
            <v>0</v>
          </cell>
        </row>
        <row r="7070">
          <cell r="A7070" t="str">
            <v>691E20000</v>
          </cell>
          <cell r="B7070" t="str">
            <v>Y</v>
          </cell>
          <cell r="C7070" t="str">
            <v>SF</v>
          </cell>
          <cell r="D7070" t="str">
            <v>CONCRETE PATCHING WITH GALVANIC ANODE PROTECTION</v>
          </cell>
          <cell r="F7070">
            <v>0</v>
          </cell>
          <cell r="G7070">
            <v>0</v>
          </cell>
        </row>
        <row r="7071">
          <cell r="A7071" t="str">
            <v>691E20100</v>
          </cell>
          <cell r="B7071" t="str">
            <v>Y</v>
          </cell>
          <cell r="C7071" t="str">
            <v>SF</v>
          </cell>
          <cell r="D7071" t="str">
            <v>CONCRETE PATCHING WITH GALVANIC ANODE PROTECTION, AS PER PLAN</v>
          </cell>
          <cell r="F7071">
            <v>0</v>
          </cell>
          <cell r="G7071">
            <v>0</v>
          </cell>
        </row>
        <row r="7072">
          <cell r="A7072" t="str">
            <v>691E30000</v>
          </cell>
          <cell r="B7072" t="str">
            <v>Y</v>
          </cell>
          <cell r="C7072" t="str">
            <v>SF</v>
          </cell>
          <cell r="D7072" t="str">
            <v>SURFACE PREPARATION OF EXISTING STRUCTURAL STEEL</v>
          </cell>
          <cell r="F7072">
            <v>0</v>
          </cell>
          <cell r="G7072">
            <v>0</v>
          </cell>
        </row>
        <row r="7073">
          <cell r="A7073" t="str">
            <v>691E40000</v>
          </cell>
          <cell r="B7073" t="str">
            <v>Y</v>
          </cell>
          <cell r="C7073" t="str">
            <v>MNHR</v>
          </cell>
          <cell r="D7073" t="str">
            <v>GRINDING FINS, TEARS, SLIVERS ON EXISTING STRUCTURAL STEEL</v>
          </cell>
          <cell r="F7073">
            <v>0</v>
          </cell>
          <cell r="G7073">
            <v>0</v>
          </cell>
        </row>
        <row r="7074">
          <cell r="A7074" t="str">
            <v>691E41000</v>
          </cell>
          <cell r="B7074" t="str">
            <v>Y</v>
          </cell>
          <cell r="C7074" t="str">
            <v>SF</v>
          </cell>
          <cell r="D7074" t="str">
            <v>FIELD METALLIZING OF EXISTING STRUCTURAL STEEL</v>
          </cell>
          <cell r="F7074">
            <v>0</v>
          </cell>
          <cell r="G7074">
            <v>0</v>
          </cell>
        </row>
        <row r="7075">
          <cell r="A7075" t="str">
            <v>691E41200</v>
          </cell>
          <cell r="B7075" t="str">
            <v>Y</v>
          </cell>
          <cell r="C7075" t="str">
            <v>SF</v>
          </cell>
          <cell r="D7075" t="str">
            <v>FIELD METALLIZING, MISC.:</v>
          </cell>
          <cell r="F7075">
            <v>0</v>
          </cell>
          <cell r="G7075">
            <v>1</v>
          </cell>
        </row>
        <row r="7076">
          <cell r="A7076" t="str">
            <v>691E41900</v>
          </cell>
          <cell r="B7076" t="str">
            <v>Y</v>
          </cell>
          <cell r="C7076" t="str">
            <v>CF</v>
          </cell>
          <cell r="D7076" t="str">
            <v>POLYMER MODIFIED ASPHALT EXPANSION JOINT SYSTEM</v>
          </cell>
          <cell r="F7076">
            <v>0</v>
          </cell>
          <cell r="G7076">
            <v>0</v>
          </cell>
        </row>
        <row r="7077">
          <cell r="A7077" t="str">
            <v>691E42000</v>
          </cell>
          <cell r="B7077" t="str">
            <v>Y</v>
          </cell>
          <cell r="C7077" t="str">
            <v>CF</v>
          </cell>
          <cell r="D7077" t="str">
            <v>POLYMER MODIFIED ASPHALT EXPANSION JOINT SYSTEM, AS PER PLAN</v>
          </cell>
          <cell r="F7077">
            <v>0</v>
          </cell>
          <cell r="G7077">
            <v>0</v>
          </cell>
        </row>
        <row r="7078">
          <cell r="A7078" t="str">
            <v>691E42500</v>
          </cell>
          <cell r="B7078" t="str">
            <v>Y</v>
          </cell>
          <cell r="C7078" t="str">
            <v>SY</v>
          </cell>
          <cell r="D7078" t="str">
            <v>MICRO SILICA MODIFIED CONCRETE OVERLAY</v>
          </cell>
          <cell r="F7078">
            <v>0</v>
          </cell>
          <cell r="G7078" t="str">
            <v>CHECK UNIT OF MEASURE</v>
          </cell>
        </row>
        <row r="7079">
          <cell r="A7079" t="str">
            <v>691E50000</v>
          </cell>
          <cell r="B7079" t="str">
            <v>Y</v>
          </cell>
          <cell r="C7079" t="str">
            <v>SY</v>
          </cell>
          <cell r="D7079" t="str">
            <v>MICRO SILICA MODIFIED CONCRETE OVERLAY, AS PER PLAN</v>
          </cell>
          <cell r="F7079">
            <v>0</v>
          </cell>
          <cell r="G7079">
            <v>0</v>
          </cell>
        </row>
        <row r="7080">
          <cell r="A7080" t="str">
            <v>691E50100</v>
          </cell>
          <cell r="B7080" t="str">
            <v>Y</v>
          </cell>
          <cell r="C7080" t="str">
            <v>SY</v>
          </cell>
          <cell r="D7080" t="str">
            <v>LATEX MODIFIED CONCRETE OVERLAY</v>
          </cell>
          <cell r="F7080">
            <v>0</v>
          </cell>
          <cell r="G7080" t="str">
            <v>CHECK UNIT OF MEASURE</v>
          </cell>
        </row>
        <row r="7081">
          <cell r="A7081" t="str">
            <v>691E60000</v>
          </cell>
          <cell r="B7081" t="str">
            <v>Y</v>
          </cell>
          <cell r="C7081" t="str">
            <v>SY</v>
          </cell>
          <cell r="D7081" t="str">
            <v>LATEX MODIFIED CONCRETE OVERLAY, AS PER PLAN</v>
          </cell>
          <cell r="F7081">
            <v>1</v>
          </cell>
          <cell r="G7081" t="str">
            <v>ADD SUPPLEMENTAL DESCRIPTION</v>
          </cell>
        </row>
        <row r="7082">
          <cell r="A7082" t="str">
            <v>691E60100</v>
          </cell>
          <cell r="B7082" t="str">
            <v>Y</v>
          </cell>
          <cell r="C7082" t="str">
            <v>SY</v>
          </cell>
          <cell r="D7082" t="str">
            <v>SUPERPLASTICIZED DENSE CONCRETE OVERLAY</v>
          </cell>
          <cell r="F7082">
            <v>1</v>
          </cell>
          <cell r="G7082" t="str">
            <v>ADD SUPPLEMENTAL DESCRIPTION</v>
          </cell>
        </row>
        <row r="7083">
          <cell r="A7083" t="str">
            <v>691E60200</v>
          </cell>
          <cell r="B7083" t="str">
            <v>Y</v>
          </cell>
          <cell r="C7083" t="str">
            <v>SY</v>
          </cell>
          <cell r="D7083" t="str">
            <v>SUPERPLASTICIZED DENSE CONCRETE OVERLAY, AS PER PLAN</v>
          </cell>
          <cell r="F7083">
            <v>1</v>
          </cell>
          <cell r="G7083" t="str">
            <v>ADD SUPPLEMENTAL DESCRIPTION</v>
          </cell>
        </row>
        <row r="7084">
          <cell r="A7084" t="str">
            <v>691E60300</v>
          </cell>
          <cell r="B7084" t="str">
            <v>Y</v>
          </cell>
          <cell r="C7084" t="str">
            <v>CY</v>
          </cell>
          <cell r="D7084" t="str">
            <v>MICRO SILICA MODIFIED CONCRETE OVERLAY (VARIABLE THICKNESS), MATERIAL ONLY</v>
          </cell>
          <cell r="F7084">
            <v>1</v>
          </cell>
          <cell r="G7084">
            <v>0</v>
          </cell>
        </row>
        <row r="7085">
          <cell r="A7085" t="str">
            <v>692E10000</v>
          </cell>
          <cell r="B7085" t="str">
            <v>Y</v>
          </cell>
          <cell r="C7085" t="str">
            <v>CY</v>
          </cell>
          <cell r="D7085" t="str">
            <v>MICRO SILICA MODIFIED CONCRETE OVERLAY (VARIABLE THICKNESS), MATERIAL ONLY, AS PER PLAN</v>
          </cell>
          <cell r="F7085">
            <v>0</v>
          </cell>
          <cell r="G7085">
            <v>0</v>
          </cell>
        </row>
        <row r="7086">
          <cell r="A7086" t="str">
            <v>692E10100</v>
          </cell>
          <cell r="B7086" t="str">
            <v>Y</v>
          </cell>
          <cell r="C7086" t="str">
            <v>CY</v>
          </cell>
          <cell r="D7086" t="str">
            <v>LATEX MODIFIED CONCRETE OVERLAY (VARIABLE THICKNESS), MATERIAL ONLY</v>
          </cell>
          <cell r="F7086">
            <v>0</v>
          </cell>
          <cell r="G7086">
            <v>0</v>
          </cell>
        </row>
        <row r="7087">
          <cell r="A7087" t="str">
            <v>692E10200</v>
          </cell>
          <cell r="B7087" t="str">
            <v>Y</v>
          </cell>
          <cell r="C7087" t="str">
            <v>CY</v>
          </cell>
          <cell r="D7087" t="str">
            <v>LATEX MODIFIED CONCRETE OVERLAY (VARIABLE THICKNESS), MATERIAL ONLY, AS PER PLAN</v>
          </cell>
          <cell r="F7087">
            <v>0</v>
          </cell>
          <cell r="G7087">
            <v>0</v>
          </cell>
        </row>
        <row r="7088">
          <cell r="A7088" t="str">
            <v>692E10300</v>
          </cell>
          <cell r="B7088" t="str">
            <v>Y</v>
          </cell>
          <cell r="C7088" t="str">
            <v>CY</v>
          </cell>
          <cell r="D7088" t="str">
            <v>SUPERPLASTICIZED DENSE CONCRETE OVERLAY (VARIABLE THICKNESS), MATERIAL ONLY</v>
          </cell>
          <cell r="F7088">
            <v>0</v>
          </cell>
          <cell r="G7088">
            <v>0</v>
          </cell>
        </row>
        <row r="7089">
          <cell r="A7089" t="str">
            <v>692E20000</v>
          </cell>
          <cell r="B7089" t="str">
            <v>Y</v>
          </cell>
          <cell r="C7089" t="str">
            <v>CY</v>
          </cell>
          <cell r="D7089" t="str">
            <v>SUPERPLASTICIZED DENSE CONCRETE OVERLAY (VARIABLE THICKNESS), MATERIAL ONLY, AS PER PLAN</v>
          </cell>
          <cell r="F7089">
            <v>0</v>
          </cell>
          <cell r="G7089">
            <v>0</v>
          </cell>
        </row>
        <row r="7090">
          <cell r="A7090" t="str">
            <v>692E20100</v>
          </cell>
          <cell r="B7090" t="str">
            <v>Y</v>
          </cell>
          <cell r="C7090" t="str">
            <v>LS</v>
          </cell>
          <cell r="D7090" t="str">
            <v>TEST SLAB</v>
          </cell>
          <cell r="F7090">
            <v>0</v>
          </cell>
          <cell r="G7090">
            <v>0</v>
          </cell>
        </row>
        <row r="7091">
          <cell r="A7091" t="str">
            <v>692E20200</v>
          </cell>
          <cell r="B7091" t="str">
            <v>Y</v>
          </cell>
          <cell r="C7091" t="str">
            <v>CY</v>
          </cell>
          <cell r="D7091" t="str">
            <v>FULL DEPTH REPAIR</v>
          </cell>
          <cell r="F7091">
            <v>0</v>
          </cell>
          <cell r="G7091">
            <v>0</v>
          </cell>
        </row>
        <row r="7092">
          <cell r="A7092" t="str">
            <v>692E20300</v>
          </cell>
          <cell r="B7092" t="str">
            <v>Y</v>
          </cell>
          <cell r="C7092" t="str">
            <v>CY</v>
          </cell>
          <cell r="D7092" t="str">
            <v>FULL DEPTH REPAIR, AS PER PLAN</v>
          </cell>
          <cell r="F7092">
            <v>0</v>
          </cell>
          <cell r="G7092">
            <v>0</v>
          </cell>
        </row>
        <row r="7093">
          <cell r="A7093" t="str">
            <v>692E30000</v>
          </cell>
          <cell r="B7093" t="str">
            <v>Y</v>
          </cell>
          <cell r="C7093" t="str">
            <v>SY</v>
          </cell>
          <cell r="D7093" t="str">
            <v>WEARING COURSE REMOVED, ASPHALT</v>
          </cell>
          <cell r="F7093">
            <v>0</v>
          </cell>
          <cell r="G7093">
            <v>0</v>
          </cell>
        </row>
        <row r="7094">
          <cell r="A7094" t="str">
            <v>692E30100</v>
          </cell>
          <cell r="B7094" t="str">
            <v>Y</v>
          </cell>
          <cell r="C7094" t="str">
            <v>SY</v>
          </cell>
          <cell r="D7094" t="str">
            <v>WEARING COURSE REMOVED, ASPHALT, AS PER PLAN</v>
          </cell>
          <cell r="F7094">
            <v>0</v>
          </cell>
          <cell r="G7094">
            <v>0</v>
          </cell>
        </row>
        <row r="7095">
          <cell r="A7095" t="str">
            <v>692E30200</v>
          </cell>
          <cell r="B7095" t="str">
            <v>Y</v>
          </cell>
          <cell r="C7095" t="str">
            <v>SY</v>
          </cell>
          <cell r="D7095" t="str">
            <v>EXISTING CONCRETE OVERLAY REMOVED</v>
          </cell>
          <cell r="F7095">
            <v>0</v>
          </cell>
          <cell r="G7095" t="str">
            <v>CHECK UNIT OF MEASURE</v>
          </cell>
        </row>
        <row r="7096">
          <cell r="A7096" t="str">
            <v>692E30220</v>
          </cell>
          <cell r="B7096" t="str">
            <v>Y</v>
          </cell>
          <cell r="C7096" t="str">
            <v>SY</v>
          </cell>
          <cell r="D7096" t="str">
            <v>EXISTING CONCRETE OVERLAY REMOVED, AS PER PLAN</v>
          </cell>
          <cell r="F7096">
            <v>0</v>
          </cell>
          <cell r="G7096" t="str">
            <v>CHECK UNIT OF MEASURE</v>
          </cell>
        </row>
        <row r="7097">
          <cell r="A7097" t="str">
            <v>692E30250</v>
          </cell>
          <cell r="B7097" t="str">
            <v>Y</v>
          </cell>
          <cell r="C7097" t="str">
            <v>SY</v>
          </cell>
          <cell r="D7097" t="str">
            <v>HAND CHIPPING</v>
          </cell>
          <cell r="F7097">
            <v>0</v>
          </cell>
          <cell r="G7097">
            <v>0</v>
          </cell>
        </row>
        <row r="7098">
          <cell r="A7098" t="str">
            <v>692E30260</v>
          </cell>
          <cell r="B7098" t="str">
            <v>Y</v>
          </cell>
          <cell r="C7098" t="str">
            <v>SY</v>
          </cell>
          <cell r="D7098" t="str">
            <v>MICRO SILICA MODIFIED CONCRETE OVERLAY USING HYDRODEMOLITION</v>
          </cell>
          <cell r="F7098">
            <v>0</v>
          </cell>
          <cell r="G7098" t="str">
            <v>CHECK UNIT OF MEASURE</v>
          </cell>
        </row>
        <row r="7099">
          <cell r="A7099" t="str">
            <v>692E30270</v>
          </cell>
          <cell r="B7099" t="str">
            <v>Y</v>
          </cell>
          <cell r="C7099" t="str">
            <v>SY</v>
          </cell>
          <cell r="D7099" t="str">
            <v>MICRO SILICA MODIFIED CONCRETE OVERLAY USING HYDRODEMOLITION, AS PER PLAN</v>
          </cell>
          <cell r="F7099">
            <v>0</v>
          </cell>
          <cell r="G7099" t="str">
            <v>CHECK UNIT OF MEASURE</v>
          </cell>
        </row>
        <row r="7100">
          <cell r="A7100" t="str">
            <v>692E30280</v>
          </cell>
          <cell r="B7100" t="str">
            <v>Y</v>
          </cell>
          <cell r="C7100" t="str">
            <v>SY</v>
          </cell>
          <cell r="D7100" t="str">
            <v>LATEX MODIFIED CONCRETE OVERLAY USING HYDRODEMOLITION</v>
          </cell>
          <cell r="F7100">
            <v>0</v>
          </cell>
          <cell r="G7100" t="str">
            <v>CHECK UNIT OF MEASURE</v>
          </cell>
        </row>
        <row r="7101">
          <cell r="A7101" t="str">
            <v>692E30284</v>
          </cell>
          <cell r="B7101" t="str">
            <v>Y</v>
          </cell>
          <cell r="C7101" t="str">
            <v>SY</v>
          </cell>
          <cell r="D7101" t="str">
            <v>LATEX MODIFIED CONCRETE OVERLAY USING HYDRODEMOLITION, AS PER PLAN</v>
          </cell>
          <cell r="F7101">
            <v>0</v>
          </cell>
          <cell r="G7101" t="str">
            <v>CHECK UNIT OF MEASURE</v>
          </cell>
        </row>
        <row r="7102">
          <cell r="A7102" t="str">
            <v>692E30290</v>
          </cell>
          <cell r="B7102" t="str">
            <v>Y</v>
          </cell>
          <cell r="C7102" t="str">
            <v>SY</v>
          </cell>
          <cell r="D7102" t="str">
            <v>SUPERPLASTICIZED DENSE CONCRETE OVERLAY USING HYDRODEMOLITION</v>
          </cell>
          <cell r="F7102">
            <v>0</v>
          </cell>
          <cell r="G7102" t="str">
            <v>CHECK UNIT OF MEASURE</v>
          </cell>
        </row>
        <row r="7103">
          <cell r="A7103" t="str">
            <v>692E30294</v>
          </cell>
          <cell r="B7103" t="str">
            <v>Y</v>
          </cell>
          <cell r="C7103" t="str">
            <v>SY</v>
          </cell>
          <cell r="D7103" t="str">
            <v>SUPERPLASTICIZED DENSE CONCRETE OVERLAY USING HYDRODEMOLITION, AS PER PLAN</v>
          </cell>
          <cell r="F7103">
            <v>0</v>
          </cell>
          <cell r="G7103" t="str">
            <v>CHECK UNIT OF MEASURE</v>
          </cell>
        </row>
        <row r="7104">
          <cell r="A7104" t="str">
            <v>692E30300</v>
          </cell>
          <cell r="B7104" t="str">
            <v>Y</v>
          </cell>
          <cell r="C7104" t="str">
            <v>SY</v>
          </cell>
          <cell r="D7104" t="str">
            <v>SURFACE PREPARATION USING HYDRODEMOLITION</v>
          </cell>
          <cell r="F7104">
            <v>0</v>
          </cell>
          <cell r="G7104">
            <v>0</v>
          </cell>
        </row>
        <row r="7105">
          <cell r="A7105" t="str">
            <v>692E30304</v>
          </cell>
          <cell r="B7105" t="str">
            <v>Y</v>
          </cell>
          <cell r="C7105" t="str">
            <v>SY</v>
          </cell>
          <cell r="D7105" t="str">
            <v>SURFACE PREPARATION USING HYDRODEMOLITION, AS PER PLAN</v>
          </cell>
          <cell r="F7105">
            <v>0</v>
          </cell>
          <cell r="G7105">
            <v>0</v>
          </cell>
        </row>
        <row r="7106">
          <cell r="A7106" t="str">
            <v>692E30310</v>
          </cell>
          <cell r="B7106" t="str">
            <v>Y</v>
          </cell>
          <cell r="C7106" t="str">
            <v>CY</v>
          </cell>
          <cell r="D7106" t="str">
            <v>MICRO SILICA MODIFIED CONCRETE OVERLAY (VARIABLE THICKNESS), MATERIAL ONLY</v>
          </cell>
          <cell r="F7106">
            <v>0</v>
          </cell>
          <cell r="G7106">
            <v>0</v>
          </cell>
        </row>
        <row r="7107">
          <cell r="A7107" t="str">
            <v>692E30314</v>
          </cell>
          <cell r="B7107" t="str">
            <v>Y</v>
          </cell>
          <cell r="C7107" t="str">
            <v>CY</v>
          </cell>
          <cell r="D7107" t="str">
            <v>MICRO SILICA MODIFIED CONCRETE OVERLAY (VARIABLE THICKNESS), MATERIAL ONLY, AS PER PLAN</v>
          </cell>
          <cell r="F7107">
            <v>0</v>
          </cell>
          <cell r="G7107">
            <v>0</v>
          </cell>
        </row>
        <row r="7108">
          <cell r="A7108" t="str">
            <v>692E30324</v>
          </cell>
          <cell r="B7108" t="str">
            <v>Y</v>
          </cell>
          <cell r="C7108" t="str">
            <v>CY</v>
          </cell>
          <cell r="D7108" t="str">
            <v>LATEX MODIFIED CONCRETE OVERLAY (VARIABLE THICKNESS), MATERIAL ONLY</v>
          </cell>
          <cell r="F7108">
            <v>0</v>
          </cell>
          <cell r="G7108">
            <v>0</v>
          </cell>
        </row>
        <row r="7109">
          <cell r="A7109" t="str">
            <v>692E30334</v>
          </cell>
          <cell r="B7109" t="str">
            <v>Y</v>
          </cell>
          <cell r="C7109" t="str">
            <v>CY</v>
          </cell>
          <cell r="D7109" t="str">
            <v>LATEX MODIFIED CONCRETE OVERLAY (VARIABLE THICKNESS), MATERIAL ONLY, AS PER PLAN</v>
          </cell>
          <cell r="F7109">
            <v>0</v>
          </cell>
          <cell r="G7109">
            <v>0</v>
          </cell>
        </row>
        <row r="7110">
          <cell r="A7110" t="str">
            <v>692E30400</v>
          </cell>
          <cell r="B7110" t="str">
            <v>Y</v>
          </cell>
          <cell r="C7110" t="str">
            <v>CY</v>
          </cell>
          <cell r="D7110" t="str">
            <v>SUPERPLASTICIZED DENSE CONCRETE OVERLAY (VARIABLE THICKNESS), MATERIAL ONLY</v>
          </cell>
          <cell r="F7110">
            <v>0</v>
          </cell>
          <cell r="G7110">
            <v>0</v>
          </cell>
        </row>
        <row r="7111">
          <cell r="A7111" t="str">
            <v>692E30440</v>
          </cell>
          <cell r="B7111" t="str">
            <v>Y</v>
          </cell>
          <cell r="C7111" t="str">
            <v>CY</v>
          </cell>
          <cell r="D7111" t="str">
            <v>SUPERPLASTICIZED DENSE CONCRETE OVERLAY (VARIABLE THICKNESS), MATERIAL ONLY, AS PER PLAN</v>
          </cell>
          <cell r="F7111">
            <v>0</v>
          </cell>
          <cell r="G7111">
            <v>0</v>
          </cell>
        </row>
        <row r="7112">
          <cell r="A7112" t="str">
            <v>692E30450</v>
          </cell>
          <cell r="B7112" t="str">
            <v>Y</v>
          </cell>
          <cell r="C7112" t="str">
            <v>SY</v>
          </cell>
          <cell r="D7112" t="str">
            <v>HAND CHIPPING</v>
          </cell>
          <cell r="F7112">
            <v>0</v>
          </cell>
          <cell r="G7112">
            <v>0</v>
          </cell>
        </row>
        <row r="7113">
          <cell r="A7113" t="str">
            <v>692E35000</v>
          </cell>
          <cell r="B7113" t="str">
            <v>Y</v>
          </cell>
          <cell r="C7113" t="str">
            <v>SY</v>
          </cell>
          <cell r="D7113" t="str">
            <v>HAND CHIPPING, AS PER PLAN</v>
          </cell>
          <cell r="F7113">
            <v>1</v>
          </cell>
          <cell r="G7113">
            <v>0</v>
          </cell>
        </row>
        <row r="7114">
          <cell r="A7114" t="str">
            <v>692E35500</v>
          </cell>
          <cell r="B7114" t="str">
            <v>Y</v>
          </cell>
          <cell r="C7114" t="str">
            <v>LS</v>
          </cell>
          <cell r="D7114" t="str">
            <v>TEST SLAB</v>
          </cell>
          <cell r="F7114">
            <v>1</v>
          </cell>
          <cell r="G7114">
            <v>0</v>
          </cell>
        </row>
        <row r="7115">
          <cell r="A7115" t="str">
            <v>692E36000</v>
          </cell>
          <cell r="B7115" t="str">
            <v>Y</v>
          </cell>
          <cell r="C7115" t="str">
            <v>LS</v>
          </cell>
          <cell r="D7115" t="str">
            <v>TEST SLAB, AS PER PLAN</v>
          </cell>
          <cell r="F7115">
            <v>1</v>
          </cell>
          <cell r="G7115">
            <v>0</v>
          </cell>
        </row>
        <row r="7116">
          <cell r="A7116" t="str">
            <v>692E37000</v>
          </cell>
          <cell r="B7116" t="str">
            <v>Y</v>
          </cell>
          <cell r="C7116" t="str">
            <v>CY</v>
          </cell>
          <cell r="D7116" t="str">
            <v>FULL-DEPTH REPAIR</v>
          </cell>
          <cell r="F7116">
            <v>1</v>
          </cell>
          <cell r="G7116">
            <v>0</v>
          </cell>
        </row>
        <row r="7117">
          <cell r="A7117" t="str">
            <v>803E45000</v>
          </cell>
          <cell r="C7117" t="str">
            <v>CY</v>
          </cell>
          <cell r="D7117" t="str">
            <v>RUBBERIZED OPEN GRADED ASPHALT FRICTION COURSE</v>
          </cell>
          <cell r="F7117">
            <v>0</v>
          </cell>
          <cell r="G7117">
            <v>0</v>
          </cell>
        </row>
        <row r="7118">
          <cell r="A7118" t="str">
            <v>803E45001</v>
          </cell>
          <cell r="C7118" t="str">
            <v>CY</v>
          </cell>
          <cell r="D7118" t="str">
            <v>RUBBERIZED OPEN GRADED ASPHALT FRICTION COURSE, AS PER PLAN</v>
          </cell>
          <cell r="F7118">
            <v>0</v>
          </cell>
          <cell r="G7118">
            <v>0</v>
          </cell>
        </row>
        <row r="7119">
          <cell r="A7119" t="str">
            <v>804E15000</v>
          </cell>
          <cell r="C7119" t="str">
            <v>FT</v>
          </cell>
          <cell r="D7119" t="str">
            <v>FIBER OPTIC CABLE, 18 FIBER</v>
          </cell>
          <cell r="F7119">
            <v>0</v>
          </cell>
          <cell r="G7119">
            <v>0</v>
          </cell>
        </row>
        <row r="7120">
          <cell r="A7120" t="str">
            <v>804E15010</v>
          </cell>
          <cell r="C7120" t="str">
            <v>FT</v>
          </cell>
          <cell r="D7120" t="str">
            <v>FIBER OPTIC CABLE, 24 FIBER</v>
          </cell>
          <cell r="F7120">
            <v>0</v>
          </cell>
          <cell r="G7120">
            <v>0</v>
          </cell>
        </row>
        <row r="7121">
          <cell r="A7121" t="str">
            <v>804E15011</v>
          </cell>
          <cell r="C7121" t="str">
            <v>FT</v>
          </cell>
          <cell r="D7121" t="str">
            <v>FIBER OPTIC CABLE, 24 FIBER, AS PER PLAN</v>
          </cell>
          <cell r="F7121">
            <v>0</v>
          </cell>
          <cell r="G7121">
            <v>0</v>
          </cell>
        </row>
        <row r="7122">
          <cell r="A7122" t="str">
            <v>804E15020</v>
          </cell>
          <cell r="C7122" t="str">
            <v>FT</v>
          </cell>
          <cell r="D7122" t="str">
            <v>FIBER OPTIC CABLE, 48 FIBER</v>
          </cell>
          <cell r="F7122">
            <v>0</v>
          </cell>
          <cell r="G7122">
            <v>0</v>
          </cell>
        </row>
        <row r="7123">
          <cell r="A7123" t="str">
            <v>804E15021</v>
          </cell>
          <cell r="C7123" t="str">
            <v>FT</v>
          </cell>
          <cell r="D7123" t="str">
            <v>FIBER OPTIC CABLE, 48 FIBER, AS PER PLAN</v>
          </cell>
          <cell r="F7123">
            <v>0</v>
          </cell>
          <cell r="G7123">
            <v>0</v>
          </cell>
        </row>
        <row r="7124">
          <cell r="A7124" t="str">
            <v>804E15030</v>
          </cell>
          <cell r="C7124" t="str">
            <v>FT</v>
          </cell>
          <cell r="D7124" t="str">
            <v>FIBER OPTIC CABLE, 72 FIBER</v>
          </cell>
          <cell r="F7124">
            <v>0</v>
          </cell>
          <cell r="G7124">
            <v>0</v>
          </cell>
        </row>
        <row r="7125">
          <cell r="A7125" t="str">
            <v>804E15031</v>
          </cell>
          <cell r="C7125" t="str">
            <v>FT</v>
          </cell>
          <cell r="D7125" t="str">
            <v>FIBER OPTIC CABLE, 72 FIBER, AS PER PLAN</v>
          </cell>
          <cell r="F7125">
            <v>0</v>
          </cell>
          <cell r="G7125">
            <v>0</v>
          </cell>
        </row>
        <row r="7126">
          <cell r="A7126" t="str">
            <v>804E15040</v>
          </cell>
          <cell r="B7126">
            <v>0</v>
          </cell>
          <cell r="C7126" t="str">
            <v>FT</v>
          </cell>
          <cell r="D7126" t="str">
            <v>FIBER OPTIC CABLE, 144 FIBER</v>
          </cell>
          <cell r="F7126">
            <v>0</v>
          </cell>
          <cell r="G7126">
            <v>0</v>
          </cell>
        </row>
        <row r="7127">
          <cell r="A7127" t="str">
            <v>804E15050</v>
          </cell>
          <cell r="B7127">
            <v>0</v>
          </cell>
          <cell r="C7127" t="str">
            <v>FT</v>
          </cell>
          <cell r="D7127" t="str">
            <v>FIBER OPTIC CABLE, 288 FIBER</v>
          </cell>
          <cell r="F7127">
            <v>0</v>
          </cell>
          <cell r="G7127">
            <v>0</v>
          </cell>
        </row>
        <row r="7128">
          <cell r="A7128" t="str">
            <v>804E19001</v>
          </cell>
          <cell r="C7128" t="str">
            <v>FT</v>
          </cell>
          <cell r="D7128" t="str">
            <v>FIBER OPTIC CABLE, HYBRID, SM / MM</v>
          </cell>
          <cell r="F7128">
            <v>0</v>
          </cell>
          <cell r="G7128">
            <v>0</v>
          </cell>
        </row>
        <row r="7129">
          <cell r="A7129" t="str">
            <v>804E19080</v>
          </cell>
          <cell r="C7129" t="str">
            <v>FT</v>
          </cell>
          <cell r="D7129" t="str">
            <v>FIBER OPTIC CABLE, ARMORED, 12 FIBER</v>
          </cell>
          <cell r="F7129">
            <v>0</v>
          </cell>
          <cell r="G7129">
            <v>0</v>
          </cell>
        </row>
        <row r="7130">
          <cell r="A7130" t="str">
            <v>804E20000</v>
          </cell>
          <cell r="C7130" t="str">
            <v>FT</v>
          </cell>
          <cell r="D7130" t="str">
            <v>FIBER OPTIC CABLE, 18 FIBER</v>
          </cell>
          <cell r="F7130">
            <v>0</v>
          </cell>
          <cell r="G7130">
            <v>0</v>
          </cell>
        </row>
        <row r="7131">
          <cell r="A7131" t="str">
            <v>804E20010</v>
          </cell>
          <cell r="C7131" t="str">
            <v>FT</v>
          </cell>
          <cell r="D7131" t="str">
            <v>FIBER OPTIC CABLE, ARMORED, 18 FIBER</v>
          </cell>
          <cell r="F7131">
            <v>0</v>
          </cell>
          <cell r="G7131">
            <v>0</v>
          </cell>
        </row>
        <row r="7132">
          <cell r="A7132" t="str">
            <v>804E20011</v>
          </cell>
          <cell r="C7132" t="str">
            <v>FT</v>
          </cell>
          <cell r="D7132" t="str">
            <v>FIBER OPTIC CABLE, ARMORED, 18 FIBER, AS PER PLAN</v>
          </cell>
          <cell r="F7132">
            <v>0</v>
          </cell>
          <cell r="G7132">
            <v>0</v>
          </cell>
        </row>
        <row r="7133">
          <cell r="A7133" t="str">
            <v>804E20020</v>
          </cell>
          <cell r="C7133" t="str">
            <v>FT</v>
          </cell>
          <cell r="D7133" t="str">
            <v>FIBER OPTIC CABLE, INTEGRAL MESSENGER WIRE, 18 FIBER</v>
          </cell>
          <cell r="F7133">
            <v>0</v>
          </cell>
          <cell r="G7133">
            <v>0</v>
          </cell>
        </row>
        <row r="7134">
          <cell r="A7134" t="str">
            <v>804E20034</v>
          </cell>
          <cell r="C7134" t="str">
            <v>FT</v>
          </cell>
          <cell r="D7134" t="str">
            <v>FIBER OPTIC CABLE, ARMORED, 24 FIBER</v>
          </cell>
          <cell r="F7134">
            <v>0</v>
          </cell>
          <cell r="G7134">
            <v>0</v>
          </cell>
        </row>
        <row r="7135">
          <cell r="A7135" t="str">
            <v>804E20035</v>
          </cell>
          <cell r="C7135" t="str">
            <v>FT</v>
          </cell>
          <cell r="D7135" t="str">
            <v>FIBER OPTIC CABLE, ARMORED, 24 FIBER, AS PER PLAN</v>
          </cell>
          <cell r="F7135">
            <v>0</v>
          </cell>
          <cell r="G7135">
            <v>0</v>
          </cell>
        </row>
        <row r="7136">
          <cell r="A7136" t="str">
            <v>804E20044</v>
          </cell>
          <cell r="C7136" t="str">
            <v>FT</v>
          </cell>
          <cell r="D7136" t="str">
            <v>FIBER OPTIC CABLE, ARMORED, 36 FIBER</v>
          </cell>
          <cell r="F7136">
            <v>0</v>
          </cell>
          <cell r="G7136">
            <v>0</v>
          </cell>
        </row>
        <row r="7137">
          <cell r="A7137" t="str">
            <v>804E20050</v>
          </cell>
          <cell r="C7137" t="str">
            <v>FT</v>
          </cell>
          <cell r="D7137" t="str">
            <v>FIBER OPTIC CABLE, ARMORED, 48 FIBER</v>
          </cell>
          <cell r="F7137">
            <v>0</v>
          </cell>
          <cell r="G7137">
            <v>0</v>
          </cell>
        </row>
        <row r="7138">
          <cell r="A7138" t="str">
            <v>804E20051</v>
          </cell>
          <cell r="C7138" t="str">
            <v>FT</v>
          </cell>
          <cell r="D7138" t="str">
            <v>FIBER OPTIC CABLE, ARMORED, 48 FIBER, AS PER PLAN</v>
          </cell>
          <cell r="F7138">
            <v>0</v>
          </cell>
          <cell r="G7138">
            <v>0</v>
          </cell>
        </row>
        <row r="7139">
          <cell r="A7139" t="str">
            <v>804E20056</v>
          </cell>
          <cell r="C7139" t="str">
            <v>FT</v>
          </cell>
          <cell r="D7139" t="str">
            <v>FIBER OPTIC CABLE, ARMORED, 60 FIBER</v>
          </cell>
          <cell r="F7139">
            <v>0</v>
          </cell>
          <cell r="G7139">
            <v>0</v>
          </cell>
        </row>
        <row r="7140">
          <cell r="A7140" t="str">
            <v>804E20110</v>
          </cell>
          <cell r="C7140" t="str">
            <v>FT</v>
          </cell>
          <cell r="D7140" t="str">
            <v>FIBER OPTIC CABLE, ARMORED, 108 FIBER</v>
          </cell>
          <cell r="F7140">
            <v>0</v>
          </cell>
          <cell r="G7140">
            <v>0</v>
          </cell>
        </row>
        <row r="7141">
          <cell r="A7141" t="str">
            <v>804E20114</v>
          </cell>
          <cell r="C7141" t="str">
            <v>FT</v>
          </cell>
          <cell r="D7141" t="str">
            <v>FIBER OPTIC CABLE, ARMORED, 144 FIBER</v>
          </cell>
          <cell r="F7141">
            <v>0</v>
          </cell>
          <cell r="G7141">
            <v>0</v>
          </cell>
        </row>
        <row r="7142">
          <cell r="A7142" t="str">
            <v>804E20220</v>
          </cell>
          <cell r="C7142" t="str">
            <v>FT</v>
          </cell>
          <cell r="D7142" t="str">
            <v>FIBER OPTIC CABLE, ARMORED, INTEGRAL MESSENGER, 12 FIBER</v>
          </cell>
          <cell r="F7142">
            <v>0</v>
          </cell>
          <cell r="G7142">
            <v>0</v>
          </cell>
        </row>
        <row r="7143">
          <cell r="A7143" t="str">
            <v>804E20240</v>
          </cell>
          <cell r="C7143" t="str">
            <v>FT</v>
          </cell>
          <cell r="D7143" t="str">
            <v>FIBER OPTIC CABLE, ARMORED, INTEGRAL MESSENGER, 24 FIBER</v>
          </cell>
          <cell r="F7143">
            <v>0</v>
          </cell>
          <cell r="G7143">
            <v>0</v>
          </cell>
        </row>
        <row r="7144">
          <cell r="A7144" t="str">
            <v>804E20260</v>
          </cell>
          <cell r="C7144" t="str">
            <v>FT</v>
          </cell>
          <cell r="D7144" t="str">
            <v>FIBER OPTIC CABLE, ARMORED, INTEGRAL MESSENGER, 48 FIBER</v>
          </cell>
          <cell r="F7144">
            <v>0</v>
          </cell>
          <cell r="G7144">
            <v>0</v>
          </cell>
        </row>
        <row r="7145">
          <cell r="A7145" t="str">
            <v>804E20266</v>
          </cell>
          <cell r="C7145" t="str">
            <v>FT</v>
          </cell>
          <cell r="D7145" t="str">
            <v>FIBER OPTIC CABLE, ARMORED, INTEGRAL MESSENGER, 36 FIBER</v>
          </cell>
          <cell r="F7145">
            <v>0</v>
          </cell>
          <cell r="G7145">
            <v>0</v>
          </cell>
        </row>
        <row r="7146">
          <cell r="A7146" t="str">
            <v>804E20280</v>
          </cell>
          <cell r="C7146" t="str">
            <v>FT</v>
          </cell>
          <cell r="D7146" t="str">
            <v>FIBER OPTIC CABLE, ARMORED, INTEGRAL MESSENGER, 144 FIBER</v>
          </cell>
          <cell r="F7146">
            <v>0</v>
          </cell>
          <cell r="G7146">
            <v>0</v>
          </cell>
        </row>
        <row r="7147">
          <cell r="A7147" t="str">
            <v>804E21000</v>
          </cell>
          <cell r="C7147" t="str">
            <v>FT</v>
          </cell>
          <cell r="D7147" t="str">
            <v>FIBER OPTIC CABLE, AIRBLOWN/PUSHABLE, 12 FIBER</v>
          </cell>
          <cell r="F7147">
            <v>0</v>
          </cell>
          <cell r="G7147">
            <v>0</v>
          </cell>
        </row>
        <row r="7148">
          <cell r="A7148" t="str">
            <v>804E21010</v>
          </cell>
          <cell r="C7148" t="str">
            <v>FT</v>
          </cell>
          <cell r="D7148" t="str">
            <v>FIBER OPTIC CABLE, AIRBLOWN/PUSHABLE, 24 FIBER</v>
          </cell>
          <cell r="F7148">
            <v>0</v>
          </cell>
          <cell r="G7148">
            <v>0</v>
          </cell>
        </row>
        <row r="7149">
          <cell r="A7149" t="str">
            <v>804E21020</v>
          </cell>
          <cell r="C7149" t="str">
            <v>FT</v>
          </cell>
          <cell r="D7149" t="str">
            <v>FIBER OPTIC CABLE, AIRBLOWN/PUSHABLE, 48 FIBER</v>
          </cell>
          <cell r="F7149">
            <v>0</v>
          </cell>
          <cell r="G7149">
            <v>0</v>
          </cell>
        </row>
        <row r="7150">
          <cell r="A7150" t="str">
            <v>804E21030</v>
          </cell>
          <cell r="C7150" t="str">
            <v>FT</v>
          </cell>
          <cell r="D7150" t="str">
            <v>FIBER OPTIC CABLE, AIRBLOWN/PUSHABLE, 72 FIBER</v>
          </cell>
          <cell r="F7150">
            <v>0</v>
          </cell>
          <cell r="G7150">
            <v>0</v>
          </cell>
        </row>
        <row r="7151">
          <cell r="A7151" t="str">
            <v>804E21040</v>
          </cell>
          <cell r="B7151">
            <v>0</v>
          </cell>
          <cell r="C7151" t="str">
            <v>SY</v>
          </cell>
          <cell r="D7151" t="str">
            <v>GEOGRID, TYPE P2</v>
          </cell>
          <cell r="F7151">
            <v>0</v>
          </cell>
          <cell r="G7151">
            <v>0</v>
          </cell>
        </row>
        <row r="7152">
          <cell r="A7152" t="str">
            <v>804E21050</v>
          </cell>
          <cell r="C7152" t="str">
            <v>FT</v>
          </cell>
          <cell r="D7152" t="str">
            <v>FIBER OPTIC CABLE, AIRBLOWN/PUSHABLE, 288 FIBER</v>
          </cell>
          <cell r="F7152">
            <v>0</v>
          </cell>
          <cell r="G7152">
            <v>0</v>
          </cell>
        </row>
        <row r="7153">
          <cell r="A7153" t="str">
            <v>804E21060</v>
          </cell>
          <cell r="C7153" t="str">
            <v>FT</v>
          </cell>
          <cell r="D7153" t="str">
            <v>FIBER OPTIC CABLE, AIRBLOWN/PUSHABLE, 432 FIBER</v>
          </cell>
          <cell r="F7153">
            <v>0</v>
          </cell>
          <cell r="G7153">
            <v>0</v>
          </cell>
        </row>
        <row r="7154">
          <cell r="A7154" t="str">
            <v>804E22100</v>
          </cell>
          <cell r="C7154" t="str">
            <v>FT</v>
          </cell>
          <cell r="D7154" t="str">
            <v>MICRO-DUCT PATHWAY, 1 CELL PATHWAY</v>
          </cell>
          <cell r="F7154">
            <v>0</v>
          </cell>
          <cell r="G7154">
            <v>0</v>
          </cell>
        </row>
        <row r="7155">
          <cell r="A7155" t="str">
            <v>804E22200</v>
          </cell>
          <cell r="C7155" t="str">
            <v>FT</v>
          </cell>
          <cell r="D7155" t="str">
            <v>MICRO-DUCT PATHWAY, 2 CELL PATHWAY</v>
          </cell>
          <cell r="F7155">
            <v>0</v>
          </cell>
          <cell r="G7155">
            <v>0</v>
          </cell>
        </row>
        <row r="7156">
          <cell r="A7156" t="str">
            <v>804E22400</v>
          </cell>
          <cell r="C7156" t="str">
            <v>FT</v>
          </cell>
          <cell r="D7156" t="str">
            <v>MICRO-DUCT PATHWAY, 4 CELL PATHWAY</v>
          </cell>
          <cell r="F7156">
            <v>0</v>
          </cell>
          <cell r="G7156">
            <v>0</v>
          </cell>
        </row>
        <row r="7157">
          <cell r="A7157" t="str">
            <v>804E22700</v>
          </cell>
          <cell r="C7157" t="str">
            <v>FT</v>
          </cell>
          <cell r="D7157" t="str">
            <v>MICRO-DUCT PATHWAY, 7 CELL PATHWAY</v>
          </cell>
          <cell r="F7157">
            <v>0</v>
          </cell>
          <cell r="G7157">
            <v>0</v>
          </cell>
        </row>
        <row r="7158">
          <cell r="A7158" t="str">
            <v>804E29990</v>
          </cell>
          <cell r="C7158" t="str">
            <v>EACH</v>
          </cell>
          <cell r="D7158" t="str">
            <v>FAN-OUT KIT, 2 FIBER</v>
          </cell>
          <cell r="F7158">
            <v>0</v>
          </cell>
          <cell r="G7158">
            <v>0</v>
          </cell>
        </row>
        <row r="7159">
          <cell r="A7159" t="str">
            <v>804E30000</v>
          </cell>
          <cell r="C7159" t="str">
            <v>EACH</v>
          </cell>
          <cell r="D7159" t="str">
            <v>FAN-OUT KIT, 6 FIBER</v>
          </cell>
          <cell r="F7159">
            <v>0</v>
          </cell>
          <cell r="G7159">
            <v>0</v>
          </cell>
        </row>
        <row r="7160">
          <cell r="A7160" t="str">
            <v>804E30001</v>
          </cell>
          <cell r="C7160" t="str">
            <v>EACH</v>
          </cell>
          <cell r="D7160" t="str">
            <v>FAN-OUT KIT, 6 FIBER, AS PER PLAN</v>
          </cell>
          <cell r="F7160">
            <v>0</v>
          </cell>
          <cell r="G7160">
            <v>0</v>
          </cell>
        </row>
        <row r="7161">
          <cell r="A7161" t="str">
            <v>804E30010</v>
          </cell>
          <cell r="C7161" t="str">
            <v>EACH</v>
          </cell>
          <cell r="D7161" t="str">
            <v>FAN-OUT KIT, 12 FIBER</v>
          </cell>
          <cell r="F7161">
            <v>0</v>
          </cell>
          <cell r="G7161">
            <v>0</v>
          </cell>
        </row>
        <row r="7162">
          <cell r="A7162" t="str">
            <v>804E30011</v>
          </cell>
          <cell r="C7162" t="str">
            <v>EACH</v>
          </cell>
          <cell r="D7162" t="str">
            <v>FAN-OUT KIT, 12 FIBER, AS PER PLAN</v>
          </cell>
          <cell r="F7162">
            <v>0</v>
          </cell>
          <cell r="G7162">
            <v>0</v>
          </cell>
        </row>
        <row r="7163">
          <cell r="A7163" t="str">
            <v>804E31990</v>
          </cell>
          <cell r="B7163">
            <v>0</v>
          </cell>
          <cell r="C7163" t="str">
            <v>EACH</v>
          </cell>
          <cell r="D7163" t="str">
            <v>PERFORMANCE TEST</v>
          </cell>
          <cell r="F7163">
            <v>0</v>
          </cell>
          <cell r="G7163">
            <v>0</v>
          </cell>
        </row>
        <row r="7164">
          <cell r="A7164" t="str">
            <v>804E32000</v>
          </cell>
          <cell r="C7164" t="str">
            <v>EACH</v>
          </cell>
          <cell r="D7164" t="str">
            <v>DROP CABLE, 6 FIBER</v>
          </cell>
          <cell r="F7164">
            <v>0</v>
          </cell>
          <cell r="G7164">
            <v>0</v>
          </cell>
        </row>
        <row r="7165">
          <cell r="A7165" t="str">
            <v>804E32001</v>
          </cell>
          <cell r="C7165" t="str">
            <v>EACH</v>
          </cell>
          <cell r="D7165" t="str">
            <v>DROP CABLE, 6 FIBER, AS PER PLAN</v>
          </cell>
          <cell r="F7165">
            <v>0</v>
          </cell>
          <cell r="G7165">
            <v>0</v>
          </cell>
        </row>
        <row r="7166">
          <cell r="A7166" t="str">
            <v>804E32010</v>
          </cell>
          <cell r="C7166" t="str">
            <v>EACH</v>
          </cell>
          <cell r="D7166" t="str">
            <v>DROP CABLE, 12 FIBER</v>
          </cell>
          <cell r="F7166">
            <v>0</v>
          </cell>
          <cell r="G7166">
            <v>0</v>
          </cell>
        </row>
        <row r="7167">
          <cell r="A7167" t="str">
            <v>804E32011</v>
          </cell>
          <cell r="C7167" t="str">
            <v>EACH</v>
          </cell>
          <cell r="D7167" t="str">
            <v>DROP CABLE, 12 FIBER, AS PER PLAN</v>
          </cell>
          <cell r="F7167">
            <v>0</v>
          </cell>
          <cell r="G7167">
            <v>0</v>
          </cell>
        </row>
        <row r="7168">
          <cell r="A7168" t="str">
            <v>804E32012</v>
          </cell>
          <cell r="C7168" t="str">
            <v>EACH</v>
          </cell>
          <cell r="D7168" t="str">
            <v>DROP CABLE, 24 FIBER</v>
          </cell>
          <cell r="F7168">
            <v>0</v>
          </cell>
          <cell r="G7168">
            <v>0</v>
          </cell>
        </row>
        <row r="7169">
          <cell r="A7169" t="str">
            <v>804E32016</v>
          </cell>
          <cell r="C7169" t="str">
            <v>EACH</v>
          </cell>
          <cell r="D7169" t="str">
            <v>DROP CABLE, 48 FIBER</v>
          </cell>
          <cell r="F7169">
            <v>0</v>
          </cell>
          <cell r="G7169">
            <v>0</v>
          </cell>
        </row>
        <row r="7170">
          <cell r="A7170" t="str">
            <v>804E32018</v>
          </cell>
          <cell r="C7170" t="str">
            <v>EACH</v>
          </cell>
          <cell r="D7170" t="str">
            <v>DROP CABLE, 72 FIBER</v>
          </cell>
          <cell r="F7170">
            <v>0</v>
          </cell>
          <cell r="G7170">
            <v>0</v>
          </cell>
        </row>
        <row r="7171">
          <cell r="A7171" t="str">
            <v>804E32020</v>
          </cell>
          <cell r="C7171" t="str">
            <v>FT</v>
          </cell>
          <cell r="D7171" t="str">
            <v>DROP CABLE, 6 FIBER</v>
          </cell>
          <cell r="F7171">
            <v>0</v>
          </cell>
          <cell r="G7171">
            <v>0</v>
          </cell>
        </row>
        <row r="7172">
          <cell r="A7172" t="str">
            <v>804E32021</v>
          </cell>
          <cell r="C7172" t="str">
            <v>FT</v>
          </cell>
          <cell r="D7172" t="str">
            <v>DROP CABLE, 6 FIBER, AS PER PLAN</v>
          </cell>
          <cell r="F7172">
            <v>0</v>
          </cell>
          <cell r="G7172">
            <v>0</v>
          </cell>
        </row>
        <row r="7173">
          <cell r="A7173" t="str">
            <v>804E32040</v>
          </cell>
          <cell r="C7173" t="str">
            <v>FT</v>
          </cell>
          <cell r="D7173" t="str">
            <v>DROP CABLE, 12 FIBER</v>
          </cell>
          <cell r="F7173">
            <v>0</v>
          </cell>
          <cell r="G7173">
            <v>0</v>
          </cell>
        </row>
        <row r="7174">
          <cell r="A7174" t="str">
            <v>804E32060</v>
          </cell>
          <cell r="C7174" t="str">
            <v>FT</v>
          </cell>
          <cell r="D7174" t="str">
            <v>DROP CABLE, 24 FIBER</v>
          </cell>
          <cell r="F7174">
            <v>0</v>
          </cell>
          <cell r="G7174">
            <v>0</v>
          </cell>
        </row>
        <row r="7175">
          <cell r="A7175" t="str">
            <v>804E32070</v>
          </cell>
          <cell r="C7175" t="str">
            <v>FT</v>
          </cell>
          <cell r="D7175" t="str">
            <v>DROP CABLE, 48 FIBER</v>
          </cell>
          <cell r="F7175">
            <v>0</v>
          </cell>
          <cell r="G7175">
            <v>0</v>
          </cell>
        </row>
        <row r="7176">
          <cell r="A7176" t="str">
            <v>804E32080</v>
          </cell>
          <cell r="C7176" t="str">
            <v>FT</v>
          </cell>
          <cell r="D7176" t="str">
            <v>DROP CABLE, 72 FIBER</v>
          </cell>
          <cell r="F7176">
            <v>0</v>
          </cell>
          <cell r="G7176">
            <v>0</v>
          </cell>
        </row>
        <row r="7177">
          <cell r="A7177" t="str">
            <v>804E32990</v>
          </cell>
          <cell r="C7177" t="str">
            <v>EACH</v>
          </cell>
          <cell r="D7177" t="str">
            <v>FIBER OPTIC PATCH CORD, 2 FIBER</v>
          </cell>
          <cell r="F7177">
            <v>0</v>
          </cell>
          <cell r="G7177">
            <v>0</v>
          </cell>
        </row>
        <row r="7178">
          <cell r="A7178" t="str">
            <v>804E33000</v>
          </cell>
          <cell r="C7178" t="str">
            <v>EACH</v>
          </cell>
          <cell r="D7178" t="str">
            <v>FIBER OPTIC PATCH CORD, 4 FIBER</v>
          </cell>
          <cell r="F7178">
            <v>0</v>
          </cell>
          <cell r="G7178">
            <v>0</v>
          </cell>
        </row>
        <row r="7179">
          <cell r="A7179" t="str">
            <v>804E33001</v>
          </cell>
          <cell r="C7179" t="str">
            <v>EACH</v>
          </cell>
          <cell r="D7179" t="str">
            <v>FIBER OPTIC PATCH CORD, 4 FIBER, AS PER PLAN</v>
          </cell>
          <cell r="F7179">
            <v>0</v>
          </cell>
          <cell r="G7179">
            <v>0</v>
          </cell>
        </row>
        <row r="7180">
          <cell r="A7180" t="str">
            <v>804E33990</v>
          </cell>
          <cell r="C7180" t="str">
            <v>EACH</v>
          </cell>
          <cell r="D7180" t="str">
            <v>FIBER OPTIC PATCH CORD, 1 FIBER</v>
          </cell>
          <cell r="F7180">
            <v>0</v>
          </cell>
          <cell r="G7180">
            <v>0</v>
          </cell>
        </row>
        <row r="7181">
          <cell r="A7181" t="str">
            <v>804E33991</v>
          </cell>
          <cell r="C7181" t="str">
            <v>EACH</v>
          </cell>
          <cell r="D7181" t="str">
            <v>FIBER OPTIC PATCH CORD, 1 FIBER, AS PER PLAN</v>
          </cell>
          <cell r="F7181">
            <v>0</v>
          </cell>
          <cell r="G7181">
            <v>0</v>
          </cell>
        </row>
        <row r="7182">
          <cell r="A7182" t="str">
            <v>804E33996</v>
          </cell>
          <cell r="C7182" t="str">
            <v>EACH</v>
          </cell>
          <cell r="D7182" t="str">
            <v>FIBER TERMINATION PANEL, 2 FIBER</v>
          </cell>
          <cell r="F7182">
            <v>0</v>
          </cell>
          <cell r="G7182">
            <v>0</v>
          </cell>
        </row>
        <row r="7183">
          <cell r="A7183" t="str">
            <v>804E34000</v>
          </cell>
          <cell r="C7183" t="str">
            <v>EACH</v>
          </cell>
          <cell r="D7183" t="str">
            <v>FIBER TERMINATION PANEL, 6 FIBER</v>
          </cell>
          <cell r="F7183">
            <v>0</v>
          </cell>
          <cell r="G7183">
            <v>0</v>
          </cell>
        </row>
        <row r="7184">
          <cell r="A7184" t="str">
            <v>804E34001</v>
          </cell>
          <cell r="C7184" t="str">
            <v>EACH</v>
          </cell>
          <cell r="D7184" t="str">
            <v>FIBER TERMINATION PANEL, 6 FIBER, AS PER PLAN</v>
          </cell>
          <cell r="F7184">
            <v>0</v>
          </cell>
          <cell r="G7184">
            <v>0</v>
          </cell>
        </row>
        <row r="7185">
          <cell r="A7185" t="str">
            <v>804E34012</v>
          </cell>
          <cell r="C7185" t="str">
            <v>EACH</v>
          </cell>
          <cell r="D7185" t="str">
            <v>FIBER TERMINATION PANEL, 12 FIBER</v>
          </cell>
          <cell r="F7185">
            <v>0</v>
          </cell>
          <cell r="G7185">
            <v>0</v>
          </cell>
        </row>
        <row r="7186">
          <cell r="A7186" t="str">
            <v>804E34013</v>
          </cell>
          <cell r="C7186" t="str">
            <v>EACH</v>
          </cell>
          <cell r="D7186" t="str">
            <v>FIBER TERMINATION PANEL, 12 FIBER, AS PER PLAN</v>
          </cell>
          <cell r="F7186">
            <v>0</v>
          </cell>
          <cell r="G7186">
            <v>0</v>
          </cell>
        </row>
        <row r="7187">
          <cell r="A7187" t="str">
            <v>804E34022</v>
          </cell>
          <cell r="C7187" t="str">
            <v>EACH</v>
          </cell>
          <cell r="D7187" t="str">
            <v>FIBER TERMINATION PANEL, 24 FIBER</v>
          </cell>
          <cell r="F7187">
            <v>0</v>
          </cell>
          <cell r="G7187">
            <v>0</v>
          </cell>
        </row>
        <row r="7188">
          <cell r="A7188" t="str">
            <v>804E34023</v>
          </cell>
          <cell r="C7188" t="str">
            <v>EACH</v>
          </cell>
          <cell r="D7188" t="str">
            <v>FIBER TERMINATION PANEL, 24 FIBER, AS PER PLAN</v>
          </cell>
          <cell r="F7188">
            <v>0</v>
          </cell>
          <cell r="G7188">
            <v>0</v>
          </cell>
        </row>
        <row r="7189">
          <cell r="A7189" t="str">
            <v>804E34026</v>
          </cell>
          <cell r="C7189" t="str">
            <v>EACH</v>
          </cell>
          <cell r="D7189" t="str">
            <v>FIBER TERMINATION PANEL, 36 FIBER</v>
          </cell>
          <cell r="F7189">
            <v>0</v>
          </cell>
          <cell r="G7189">
            <v>0</v>
          </cell>
        </row>
        <row r="7190">
          <cell r="A7190" t="str">
            <v>804E34030</v>
          </cell>
          <cell r="C7190" t="str">
            <v>EACH</v>
          </cell>
          <cell r="D7190" t="str">
            <v>FIBER TERMINATION PANEL, 48 FIBER</v>
          </cell>
          <cell r="F7190">
            <v>0</v>
          </cell>
          <cell r="G7190">
            <v>0</v>
          </cell>
        </row>
        <row r="7191">
          <cell r="A7191" t="str">
            <v>804E34031</v>
          </cell>
          <cell r="C7191" t="str">
            <v>EACH</v>
          </cell>
          <cell r="D7191" t="str">
            <v>FIBER TERMINATION PANEL, 48 FIBER, AS PER PLAN</v>
          </cell>
          <cell r="F7191">
            <v>0</v>
          </cell>
          <cell r="G7191">
            <v>0</v>
          </cell>
        </row>
        <row r="7192">
          <cell r="A7192" t="str">
            <v>804E34042</v>
          </cell>
          <cell r="C7192" t="str">
            <v>EACH</v>
          </cell>
          <cell r="D7192" t="str">
            <v>FIBER TERMINATION PANEL, 72 FIBER</v>
          </cell>
          <cell r="F7192">
            <v>0</v>
          </cell>
          <cell r="G7192">
            <v>0</v>
          </cell>
        </row>
        <row r="7193">
          <cell r="A7193" t="str">
            <v>804E34062</v>
          </cell>
          <cell r="C7193" t="str">
            <v>EACH</v>
          </cell>
          <cell r="D7193" t="str">
            <v>FIBER TERMINATION PANEL, 144 FIBER</v>
          </cell>
          <cell r="F7193">
            <v>0</v>
          </cell>
          <cell r="G7193">
            <v>0</v>
          </cell>
        </row>
        <row r="7194">
          <cell r="A7194" t="str">
            <v>804E34082</v>
          </cell>
          <cell r="C7194" t="str">
            <v>EACH</v>
          </cell>
          <cell r="D7194" t="str">
            <v>FIBER TERMINATION PANEL, 288 FIBER</v>
          </cell>
          <cell r="F7194">
            <v>0</v>
          </cell>
          <cell r="G7194">
            <v>0</v>
          </cell>
        </row>
        <row r="7195">
          <cell r="A7195" t="str">
            <v>804E35000</v>
          </cell>
          <cell r="C7195" t="str">
            <v>EACH</v>
          </cell>
          <cell r="D7195" t="str">
            <v>FUSION SPLICE</v>
          </cell>
          <cell r="F7195">
            <v>0</v>
          </cell>
          <cell r="G7195">
            <v>0</v>
          </cell>
        </row>
        <row r="7196">
          <cell r="A7196" t="str">
            <v>804E35001</v>
          </cell>
          <cell r="C7196" t="str">
            <v>EACH</v>
          </cell>
          <cell r="D7196" t="str">
            <v>FUSION SPLICE, AS PER PLAN</v>
          </cell>
          <cell r="F7196">
            <v>0</v>
          </cell>
          <cell r="G7196">
            <v>0</v>
          </cell>
        </row>
        <row r="7197">
          <cell r="A7197" t="str">
            <v>804E35010</v>
          </cell>
          <cell r="C7197" t="str">
            <v>EACH</v>
          </cell>
          <cell r="D7197" t="str">
            <v>FIBER OPTIC FUSION SPLICER</v>
          </cell>
          <cell r="F7197">
            <v>0</v>
          </cell>
          <cell r="G7197">
            <v>0</v>
          </cell>
        </row>
        <row r="7198">
          <cell r="A7198" t="str">
            <v>804E37000</v>
          </cell>
          <cell r="C7198" t="str">
            <v>EACH</v>
          </cell>
          <cell r="D7198" t="str">
            <v>SPLICE ENCLOSURE, BUTT STYLE</v>
          </cell>
          <cell r="F7198">
            <v>0</v>
          </cell>
          <cell r="G7198">
            <v>0</v>
          </cell>
        </row>
        <row r="7199">
          <cell r="A7199" t="str">
            <v>804E37001</v>
          </cell>
          <cell r="B7199">
            <v>0</v>
          </cell>
          <cell r="C7199" t="str">
            <v>EACH</v>
          </cell>
          <cell r="D7199" t="str">
            <v>SPLICE ENCLOSURE, AS PER PLAN</v>
          </cell>
          <cell r="F7199">
            <v>0</v>
          </cell>
          <cell r="G7199">
            <v>0</v>
          </cell>
        </row>
        <row r="7200">
          <cell r="A7200" t="str">
            <v>804E37002</v>
          </cell>
          <cell r="B7200">
            <v>0</v>
          </cell>
          <cell r="C7200" t="str">
            <v>EACH</v>
          </cell>
          <cell r="D7200" t="str">
            <v>SPLICE ENCLOSURE, IN-LINE</v>
          </cell>
          <cell r="F7200">
            <v>0</v>
          </cell>
          <cell r="G7200">
            <v>0</v>
          </cell>
        </row>
        <row r="7201">
          <cell r="A7201" t="str">
            <v>804E37500</v>
          </cell>
          <cell r="C7201" t="str">
            <v>EACH</v>
          </cell>
          <cell r="D7201" t="str">
            <v>FIBER OPTIC CONNECTOR</v>
          </cell>
          <cell r="F7201">
            <v>0</v>
          </cell>
          <cell r="G7201">
            <v>0</v>
          </cell>
        </row>
        <row r="7202">
          <cell r="A7202" t="str">
            <v>804E37501</v>
          </cell>
          <cell r="C7202" t="str">
            <v>EACH</v>
          </cell>
          <cell r="D7202" t="str">
            <v>FIBER OPTIC CONNECTOR, AS PER PLAN</v>
          </cell>
          <cell r="F7202">
            <v>0</v>
          </cell>
          <cell r="G7202">
            <v>0</v>
          </cell>
        </row>
        <row r="7203">
          <cell r="A7203" t="str">
            <v>804E37700</v>
          </cell>
          <cell r="C7203" t="str">
            <v>LS</v>
          </cell>
          <cell r="D7203" t="str">
            <v>FIBER OPTIC CABLE TESTING</v>
          </cell>
          <cell r="F7203">
            <v>0</v>
          </cell>
          <cell r="G7203">
            <v>0</v>
          </cell>
        </row>
        <row r="7204">
          <cell r="A7204" t="str">
            <v>804E37701</v>
          </cell>
          <cell r="C7204" t="str">
            <v>LS</v>
          </cell>
          <cell r="D7204" t="str">
            <v>FIBER OPTIC CABLE TESTING, AS PER PLAN</v>
          </cell>
          <cell r="F7204">
            <v>0</v>
          </cell>
          <cell r="G7204">
            <v>0</v>
          </cell>
        </row>
        <row r="7205">
          <cell r="A7205" t="str">
            <v>804E37800</v>
          </cell>
          <cell r="B7205">
            <v>0</v>
          </cell>
          <cell r="C7205" t="str">
            <v>SY</v>
          </cell>
          <cell r="D7205" t="str">
            <v>SINGLE CHIP SEAL WITH TWO YEAR WARRANTY</v>
          </cell>
          <cell r="F7205">
            <v>0</v>
          </cell>
          <cell r="G7205">
            <v>0</v>
          </cell>
        </row>
        <row r="7206">
          <cell r="A7206" t="str">
            <v>804E38000</v>
          </cell>
          <cell r="C7206" t="str">
            <v>EACH</v>
          </cell>
          <cell r="D7206" t="str">
            <v>FIBER OPTIC CABLE MODEM</v>
          </cell>
          <cell r="F7206">
            <v>0</v>
          </cell>
          <cell r="G7206">
            <v>0</v>
          </cell>
        </row>
        <row r="7207">
          <cell r="A7207" t="str">
            <v>804E38001</v>
          </cell>
          <cell r="C7207" t="str">
            <v>EACH</v>
          </cell>
          <cell r="D7207" t="str">
            <v>FIBER OPTIC CABLE MODEM, AS PER PLAN</v>
          </cell>
          <cell r="F7207">
            <v>0</v>
          </cell>
          <cell r="G7207">
            <v>0</v>
          </cell>
        </row>
        <row r="7208">
          <cell r="A7208" t="str">
            <v>804E38100</v>
          </cell>
          <cell r="C7208" t="str">
            <v>EACH</v>
          </cell>
          <cell r="D7208" t="str">
            <v>FIBER OPTIC CABLE MEDIA CONVERTER, ETHERNET</v>
          </cell>
          <cell r="F7208">
            <v>0</v>
          </cell>
          <cell r="G7208">
            <v>0</v>
          </cell>
        </row>
        <row r="7209">
          <cell r="A7209" t="str">
            <v>804E38101</v>
          </cell>
          <cell r="C7209" t="str">
            <v>EACH</v>
          </cell>
          <cell r="D7209" t="str">
            <v>FIBER OPTIC CABLE MEDIA CONVERTER, ETHERNET, AS PER PLAN</v>
          </cell>
          <cell r="F7209">
            <v>0</v>
          </cell>
          <cell r="G7209">
            <v>0</v>
          </cell>
        </row>
        <row r="7210">
          <cell r="A7210" t="str">
            <v>804E38150</v>
          </cell>
          <cell r="C7210" t="str">
            <v>EACH</v>
          </cell>
          <cell r="D7210" t="str">
            <v>FIBER OPTIC CABLE MEDIA CONVERTER, SERIAL</v>
          </cell>
          <cell r="F7210">
            <v>0</v>
          </cell>
          <cell r="G7210">
            <v>0</v>
          </cell>
        </row>
        <row r="7211">
          <cell r="A7211" t="str">
            <v>804E38151</v>
          </cell>
          <cell r="C7211" t="str">
            <v>EACH</v>
          </cell>
          <cell r="D7211" t="str">
            <v>FIBER OPTIC CABLE MEDIA CONVERTER, SERIAL, AS PER PLAN</v>
          </cell>
          <cell r="F7211">
            <v>0</v>
          </cell>
          <cell r="G7211">
            <v>0</v>
          </cell>
        </row>
        <row r="7212">
          <cell r="A7212" t="str">
            <v>804E39000</v>
          </cell>
          <cell r="C7212" t="str">
            <v>EACH</v>
          </cell>
          <cell r="D7212" t="str">
            <v>FIBER OPTIC OPTICAL TIME DOMAIN REFLECTOMETER (OTDR)</v>
          </cell>
          <cell r="F7212">
            <v>0</v>
          </cell>
          <cell r="G7212">
            <v>0</v>
          </cell>
        </row>
        <row r="7213">
          <cell r="A7213" t="str">
            <v>804E39100</v>
          </cell>
          <cell r="C7213" t="str">
            <v>EACH</v>
          </cell>
          <cell r="D7213" t="str">
            <v>FIBER OPTIC CLEAVER</v>
          </cell>
          <cell r="F7213">
            <v>0</v>
          </cell>
          <cell r="G7213">
            <v>0</v>
          </cell>
        </row>
        <row r="7214">
          <cell r="A7214" t="str">
            <v>804E39200</v>
          </cell>
          <cell r="C7214" t="str">
            <v>EACH</v>
          </cell>
          <cell r="D7214" t="str">
            <v>FIBER OPTIC POWER METER</v>
          </cell>
          <cell r="F7214">
            <v>0</v>
          </cell>
          <cell r="G7214">
            <v>0</v>
          </cell>
        </row>
        <row r="7215">
          <cell r="A7215" t="str">
            <v>804E39300</v>
          </cell>
          <cell r="C7215" t="str">
            <v>EACH</v>
          </cell>
          <cell r="D7215" t="str">
            <v>FIBER OPTIC VISUAL FAULT LOCATOR</v>
          </cell>
          <cell r="F7215">
            <v>0</v>
          </cell>
          <cell r="G7215">
            <v>0</v>
          </cell>
        </row>
        <row r="7216">
          <cell r="A7216" t="str">
            <v>804E98000</v>
          </cell>
          <cell r="C7216" t="str">
            <v>FT</v>
          </cell>
          <cell r="D7216" t="str">
            <v>FIBER OPTIC CABLE, MISC.:</v>
          </cell>
          <cell r="F7216">
            <v>1</v>
          </cell>
          <cell r="G7216">
            <v>0</v>
          </cell>
        </row>
        <row r="7217">
          <cell r="A7217" t="str">
            <v>804E98100</v>
          </cell>
          <cell r="C7217" t="str">
            <v>EACH</v>
          </cell>
          <cell r="D7217" t="str">
            <v>FIBER OPTIC CABLE, MISC.:</v>
          </cell>
          <cell r="F7217">
            <v>1</v>
          </cell>
          <cell r="G7217">
            <v>0</v>
          </cell>
        </row>
        <row r="7218">
          <cell r="A7218" t="str">
            <v>804E99000</v>
          </cell>
          <cell r="B7218" t="str">
            <v>Y</v>
          </cell>
          <cell r="C7218" t="str">
            <v>SY</v>
          </cell>
          <cell r="D7218" t="str">
            <v>9" PORTLAND CEMENT CONCRETE PAVEMENT (7 YEAR WARRANTY), AS PER PLAN</v>
          </cell>
          <cell r="F7218">
            <v>0</v>
          </cell>
          <cell r="G7218">
            <v>0</v>
          </cell>
        </row>
        <row r="7219">
          <cell r="A7219" t="str">
            <v>805E00100</v>
          </cell>
          <cell r="C7219" t="str">
            <v>EACH</v>
          </cell>
          <cell r="D7219" t="str">
            <v>GLOBAL POSITIONING SYSTEM CLOCK ASSEMBLY</v>
          </cell>
          <cell r="F7219">
            <v>0</v>
          </cell>
          <cell r="G7219">
            <v>0</v>
          </cell>
        </row>
        <row r="7220">
          <cell r="A7220" t="str">
            <v>805E00101</v>
          </cell>
          <cell r="C7220" t="str">
            <v>EACH</v>
          </cell>
          <cell r="D7220" t="str">
            <v>GLOBAL POSITIONING SYSTEM CLOCK ASSEMBLY, AS PER PLAN</v>
          </cell>
          <cell r="F7220">
            <v>0</v>
          </cell>
          <cell r="G7220">
            <v>0</v>
          </cell>
        </row>
        <row r="7221">
          <cell r="A7221" t="str">
            <v>807E10000</v>
          </cell>
          <cell r="C7221" t="str">
            <v>MILE</v>
          </cell>
          <cell r="D7221" t="str">
            <v>WET REFLECTIVE TRAFFIC PAINT, EDGE LINE, 4"</v>
          </cell>
          <cell r="F7221">
            <v>0</v>
          </cell>
          <cell r="G7221">
            <v>0</v>
          </cell>
        </row>
        <row r="7222">
          <cell r="A7222" t="str">
            <v>807E10010</v>
          </cell>
          <cell r="C7222" t="str">
            <v>MILE</v>
          </cell>
          <cell r="D7222" t="str">
            <v>WET REFLECTIVE TRAFFIC PAINT, EDGE LINE, 6"</v>
          </cell>
          <cell r="F7222">
            <v>0</v>
          </cell>
          <cell r="G7222">
            <v>0</v>
          </cell>
        </row>
        <row r="7223">
          <cell r="A7223" t="str">
            <v>807E10100</v>
          </cell>
          <cell r="C7223" t="str">
            <v>MILE</v>
          </cell>
          <cell r="D7223" t="str">
            <v>WET REFLECTIVE TRAFFIC PAINT, LANE LINE, 4"</v>
          </cell>
          <cell r="F7223">
            <v>0</v>
          </cell>
          <cell r="G7223">
            <v>0</v>
          </cell>
        </row>
        <row r="7224">
          <cell r="A7224" t="str">
            <v>807E10110</v>
          </cell>
          <cell r="C7224" t="str">
            <v>MILE</v>
          </cell>
          <cell r="D7224" t="str">
            <v>WET REFLECTIVE TRAFFIC PAINT, LANE LINE, 6"</v>
          </cell>
          <cell r="F7224">
            <v>0</v>
          </cell>
          <cell r="G7224">
            <v>0</v>
          </cell>
        </row>
        <row r="7225">
          <cell r="A7225" t="str">
            <v>807E10200</v>
          </cell>
          <cell r="C7225" t="str">
            <v>MILE</v>
          </cell>
          <cell r="D7225" t="str">
            <v>WET REFLECTIVE TRAFFIC PAINT, CENTER LINE</v>
          </cell>
          <cell r="F7225">
            <v>0</v>
          </cell>
          <cell r="G7225">
            <v>0</v>
          </cell>
        </row>
        <row r="7226">
          <cell r="A7226" t="str">
            <v>807E10300</v>
          </cell>
          <cell r="C7226" t="str">
            <v>FT</v>
          </cell>
          <cell r="D7226" t="str">
            <v>WET REFLECTIVE TRAFFIC PAINT, CHANNELIZING LINE, 8"</v>
          </cell>
          <cell r="F7226">
            <v>0</v>
          </cell>
          <cell r="G7226">
            <v>0</v>
          </cell>
        </row>
        <row r="7227">
          <cell r="A7227" t="str">
            <v>807E10310</v>
          </cell>
          <cell r="C7227" t="str">
            <v>FT</v>
          </cell>
          <cell r="D7227" t="str">
            <v>WET REFLECTIVE TRAFFIC PAINT, CHANNELIZING LINE, 12"</v>
          </cell>
          <cell r="F7227">
            <v>0</v>
          </cell>
          <cell r="G7227">
            <v>0</v>
          </cell>
        </row>
        <row r="7228">
          <cell r="A7228" t="str">
            <v>807E10400</v>
          </cell>
          <cell r="C7228" t="str">
            <v>FT</v>
          </cell>
          <cell r="D7228" t="str">
            <v>WET REFLECTIVE TRAFFIC PAINT, DOTTED LINE, 4"</v>
          </cell>
          <cell r="F7228">
            <v>0</v>
          </cell>
          <cell r="G7228">
            <v>0</v>
          </cell>
        </row>
        <row r="7229">
          <cell r="A7229" t="str">
            <v>807E10410</v>
          </cell>
          <cell r="C7229" t="str">
            <v>FT</v>
          </cell>
          <cell r="D7229" t="str">
            <v>WET REFLECTIVE TRAFFIC PAINT, DOTTED LINE, 6"</v>
          </cell>
          <cell r="F7229">
            <v>0</v>
          </cell>
          <cell r="G7229">
            <v>0</v>
          </cell>
        </row>
        <row r="7230">
          <cell r="A7230" t="str">
            <v>807E10420</v>
          </cell>
          <cell r="C7230" t="str">
            <v>FT</v>
          </cell>
          <cell r="D7230" t="str">
            <v>WET REFLECTIVE TRAFFIC PAINT, DOTTED LINE, 8"</v>
          </cell>
          <cell r="F7230">
            <v>0</v>
          </cell>
          <cell r="G7230">
            <v>0</v>
          </cell>
        </row>
        <row r="7231">
          <cell r="A7231" t="str">
            <v>807E10430</v>
          </cell>
          <cell r="C7231" t="str">
            <v>FT</v>
          </cell>
          <cell r="D7231" t="str">
            <v>WET REFLECTIVE TRAFFIC PAINT, DOTTED LINE, 12"</v>
          </cell>
          <cell r="F7231">
            <v>0</v>
          </cell>
          <cell r="G7231">
            <v>0</v>
          </cell>
        </row>
        <row r="7232">
          <cell r="A7232" t="str">
            <v>807E11000</v>
          </cell>
          <cell r="B7232">
            <v>0</v>
          </cell>
          <cell r="C7232" t="str">
            <v>MILE</v>
          </cell>
          <cell r="D7232" t="str">
            <v>WET REFLECTIVE POLYESTER PAVEMENT MARKING, EDGE LINE, 4"</v>
          </cell>
          <cell r="F7232">
            <v>0</v>
          </cell>
          <cell r="G7232">
            <v>0</v>
          </cell>
        </row>
        <row r="7233">
          <cell r="A7233" t="str">
            <v>807E11010</v>
          </cell>
          <cell r="C7233" t="str">
            <v>MILE</v>
          </cell>
          <cell r="D7233" t="str">
            <v>WET REFLECTIVE POLYESTER PAVEMENT MARKING, EDGE LINE, 6"</v>
          </cell>
          <cell r="F7233">
            <v>0</v>
          </cell>
          <cell r="G7233">
            <v>0</v>
          </cell>
        </row>
        <row r="7234">
          <cell r="A7234" t="str">
            <v>807E11100</v>
          </cell>
          <cell r="C7234" t="str">
            <v>MILE</v>
          </cell>
          <cell r="D7234" t="str">
            <v>WET REFLECTIVE POLYESTER PAVEMENT MARKING, LANE LINE, 4"</v>
          </cell>
          <cell r="F7234">
            <v>0</v>
          </cell>
          <cell r="G7234">
            <v>0</v>
          </cell>
        </row>
        <row r="7235">
          <cell r="A7235" t="str">
            <v>807E11110</v>
          </cell>
          <cell r="C7235" t="str">
            <v>MILE</v>
          </cell>
          <cell r="D7235" t="str">
            <v>WET REFLECTIVE POLYESTER PAVEMENT MARKING, LANE LINE, 6"</v>
          </cell>
          <cell r="F7235">
            <v>0</v>
          </cell>
          <cell r="G7235">
            <v>0</v>
          </cell>
        </row>
        <row r="7236">
          <cell r="A7236" t="str">
            <v>807E11200</v>
          </cell>
          <cell r="C7236" t="str">
            <v>MILE</v>
          </cell>
          <cell r="D7236" t="str">
            <v>WET REFLECTIVE POLYESTER PAVEMENT MARKING, CENTER LINE</v>
          </cell>
          <cell r="F7236">
            <v>0</v>
          </cell>
          <cell r="G7236">
            <v>0</v>
          </cell>
        </row>
        <row r="7237">
          <cell r="A7237" t="str">
            <v>807E11300</v>
          </cell>
          <cell r="C7237" t="str">
            <v>FT</v>
          </cell>
          <cell r="D7237" t="str">
            <v>WET REFLECTIVE POLYESTER PAVEMENT MARKING, CHANNELIZING LINE, 8"</v>
          </cell>
          <cell r="F7237">
            <v>0</v>
          </cell>
          <cell r="G7237">
            <v>0</v>
          </cell>
        </row>
        <row r="7238">
          <cell r="A7238" t="str">
            <v>807E11310</v>
          </cell>
          <cell r="C7238" t="str">
            <v>FT</v>
          </cell>
          <cell r="D7238" t="str">
            <v>WET REFLECTIVE POLYESTER PAVEMENT MARKING, CHANNELIZING LINE, 12"</v>
          </cell>
          <cell r="F7238">
            <v>0</v>
          </cell>
          <cell r="G7238">
            <v>0</v>
          </cell>
        </row>
        <row r="7239">
          <cell r="A7239" t="str">
            <v>807E11400</v>
          </cell>
          <cell r="C7239" t="str">
            <v>FT</v>
          </cell>
          <cell r="D7239" t="str">
            <v>WET REFLECTIVE POLYESTER PAVEMENT MARKING, DOTTED LINE, 4"</v>
          </cell>
          <cell r="F7239">
            <v>0</v>
          </cell>
          <cell r="G7239">
            <v>0</v>
          </cell>
        </row>
        <row r="7240">
          <cell r="A7240" t="str">
            <v>807E11410</v>
          </cell>
          <cell r="C7240" t="str">
            <v>FT</v>
          </cell>
          <cell r="D7240" t="str">
            <v>WET REFLECTIVE POLYESTER PAVEMENT MARKING, DOTTED LINE, 6"</v>
          </cell>
          <cell r="F7240">
            <v>0</v>
          </cell>
          <cell r="G7240">
            <v>0</v>
          </cell>
        </row>
        <row r="7241">
          <cell r="A7241" t="str">
            <v>807E11420</v>
          </cell>
          <cell r="C7241" t="str">
            <v>FT</v>
          </cell>
          <cell r="D7241" t="str">
            <v>WET REFLECTIVE POLYESTER PAVEMENT MARKING, DOTTED LINE, 8"</v>
          </cell>
          <cell r="F7241">
            <v>0</v>
          </cell>
          <cell r="G7241">
            <v>0</v>
          </cell>
        </row>
        <row r="7242">
          <cell r="A7242" t="str">
            <v>807E11430</v>
          </cell>
          <cell r="C7242" t="str">
            <v>FT</v>
          </cell>
          <cell r="D7242" t="str">
            <v>WET REFLECTIVE POLYESTER PAVEMENT MARKING, DOTTED LINE, 12"</v>
          </cell>
          <cell r="F7242">
            <v>0</v>
          </cell>
          <cell r="G7242">
            <v>0</v>
          </cell>
        </row>
        <row r="7243">
          <cell r="A7243" t="str">
            <v>807E12000</v>
          </cell>
          <cell r="C7243" t="str">
            <v>MILE</v>
          </cell>
          <cell r="D7243" t="str">
            <v>WET REFLECTIVE EPOXY PAVEMENT MARKING, EDGE LINE, 4"</v>
          </cell>
          <cell r="F7243">
            <v>0</v>
          </cell>
          <cell r="G7243">
            <v>0</v>
          </cell>
        </row>
        <row r="7244">
          <cell r="A7244" t="str">
            <v>807E12010</v>
          </cell>
          <cell r="C7244" t="str">
            <v>MILE</v>
          </cell>
          <cell r="D7244" t="str">
            <v>WET REFLECTIVE EPOXY PAVEMENT MARKING, EDGE LINE, 6"</v>
          </cell>
          <cell r="F7244">
            <v>0</v>
          </cell>
          <cell r="G7244">
            <v>0</v>
          </cell>
        </row>
        <row r="7245">
          <cell r="A7245" t="str">
            <v>807E12100</v>
          </cell>
          <cell r="C7245" t="str">
            <v>MILE</v>
          </cell>
          <cell r="D7245" t="str">
            <v>WET REFLECTIVE EPOXY PAVEMENT MARKING, LANE LINE, 4"</v>
          </cell>
          <cell r="F7245">
            <v>0</v>
          </cell>
          <cell r="G7245">
            <v>0</v>
          </cell>
        </row>
        <row r="7246">
          <cell r="A7246" t="str">
            <v>807E12110</v>
          </cell>
          <cell r="C7246" t="str">
            <v>MILE</v>
          </cell>
          <cell r="D7246" t="str">
            <v>WET REFLECTIVE EPOXY PAVEMENT MARKING, LANE LINE, 6"</v>
          </cell>
          <cell r="F7246">
            <v>0</v>
          </cell>
          <cell r="G7246">
            <v>0</v>
          </cell>
        </row>
        <row r="7247">
          <cell r="A7247" t="str">
            <v>807E12200</v>
          </cell>
          <cell r="C7247" t="str">
            <v>MILE</v>
          </cell>
          <cell r="D7247" t="str">
            <v>WET REFLECTIVE EPOXY PAVEMENT MARKING, CENTER LINE</v>
          </cell>
          <cell r="F7247">
            <v>0</v>
          </cell>
          <cell r="G7247">
            <v>0</v>
          </cell>
        </row>
        <row r="7248">
          <cell r="A7248" t="str">
            <v>807E12300</v>
          </cell>
          <cell r="C7248" t="str">
            <v>FT</v>
          </cell>
          <cell r="D7248" t="str">
            <v>WET REFLECTIVE EPOXY PAVEMENT MARKING, CHANNELIZING LINE, 8"</v>
          </cell>
          <cell r="F7248">
            <v>0</v>
          </cell>
          <cell r="G7248">
            <v>0</v>
          </cell>
        </row>
        <row r="7249">
          <cell r="A7249" t="str">
            <v>807E12310</v>
          </cell>
          <cell r="C7249" t="str">
            <v>FT</v>
          </cell>
          <cell r="D7249" t="str">
            <v>WET REFLECTIVE EPOXY PAVEMENT MARKING, CHANNELIZING LINE, 12"</v>
          </cell>
          <cell r="F7249">
            <v>0</v>
          </cell>
          <cell r="G7249">
            <v>0</v>
          </cell>
        </row>
        <row r="7250">
          <cell r="A7250" t="str">
            <v>807E12400</v>
          </cell>
          <cell r="C7250" t="str">
            <v>FT</v>
          </cell>
          <cell r="D7250" t="str">
            <v>WET REFLECTIVE EPOXY PAVEMENT MARKING, DOTTED LINE, 4"</v>
          </cell>
          <cell r="F7250">
            <v>0</v>
          </cell>
          <cell r="G7250">
            <v>0</v>
          </cell>
        </row>
        <row r="7251">
          <cell r="A7251" t="str">
            <v>807E12410</v>
          </cell>
          <cell r="C7251" t="str">
            <v>FT</v>
          </cell>
          <cell r="D7251" t="str">
            <v>WET REFLECTIVE EPOXY PAVEMENT MARKING, DOTTED LINE, 6"</v>
          </cell>
          <cell r="F7251">
            <v>0</v>
          </cell>
          <cell r="G7251">
            <v>0</v>
          </cell>
        </row>
        <row r="7252">
          <cell r="A7252" t="str">
            <v>807E12420</v>
          </cell>
          <cell r="C7252" t="str">
            <v>FT</v>
          </cell>
          <cell r="D7252" t="str">
            <v>WET REFLECTIVE EPOXY PAVEMENT MARKING, DOTTED LINE, 8"</v>
          </cell>
          <cell r="F7252">
            <v>0</v>
          </cell>
          <cell r="G7252">
            <v>0</v>
          </cell>
        </row>
        <row r="7253">
          <cell r="A7253" t="str">
            <v>807E12430</v>
          </cell>
          <cell r="C7253" t="str">
            <v>FT</v>
          </cell>
          <cell r="D7253" t="str">
            <v>WET REFLECTIVE EPOXY PAVEMENT MARKING, DOTTED LINE, 12"</v>
          </cell>
          <cell r="F7253">
            <v>0</v>
          </cell>
          <cell r="G7253">
            <v>0</v>
          </cell>
        </row>
        <row r="7254">
          <cell r="A7254" t="str">
            <v>807E13000</v>
          </cell>
          <cell r="C7254" t="str">
            <v>MILE</v>
          </cell>
          <cell r="D7254" t="str">
            <v>WET REFLECTIVE SPRAY THERMOPLASTIC PAVEMENT MARKING, EDGE LINE, 4"</v>
          </cell>
          <cell r="F7254">
            <v>0</v>
          </cell>
          <cell r="G7254">
            <v>0</v>
          </cell>
        </row>
        <row r="7255">
          <cell r="A7255" t="str">
            <v>807E13010</v>
          </cell>
          <cell r="C7255" t="str">
            <v>MILE</v>
          </cell>
          <cell r="D7255" t="str">
            <v>WET REFLECTIVE SPRAY THERMOPLASTIC PAVEMENT MARKING, EDGE LINE, 6"</v>
          </cell>
          <cell r="F7255">
            <v>0</v>
          </cell>
          <cell r="G7255">
            <v>0</v>
          </cell>
        </row>
        <row r="7256">
          <cell r="A7256" t="str">
            <v>807E13100</v>
          </cell>
          <cell r="C7256" t="str">
            <v>MILE</v>
          </cell>
          <cell r="D7256" t="str">
            <v>WET REFLECTIVE SPRAY THERMOPLASTIC PAVEMENT MARKING, LANE LINE, 4"</v>
          </cell>
          <cell r="F7256">
            <v>0</v>
          </cell>
          <cell r="G7256">
            <v>0</v>
          </cell>
        </row>
        <row r="7257">
          <cell r="A7257" t="str">
            <v>807E13110</v>
          </cell>
          <cell r="C7257" t="str">
            <v>MILE</v>
          </cell>
          <cell r="D7257" t="str">
            <v>WET REFLECTIVE SPRAY THERMOPLASTIC PAVEMENT MARKING, LANE LINE, 6"</v>
          </cell>
          <cell r="F7257">
            <v>0</v>
          </cell>
          <cell r="G7257">
            <v>0</v>
          </cell>
        </row>
        <row r="7258">
          <cell r="A7258" t="str">
            <v>807E13200</v>
          </cell>
          <cell r="C7258" t="str">
            <v>MILE</v>
          </cell>
          <cell r="D7258" t="str">
            <v>WET REFLECTIVE SPRAY THERMOPLASTIC PAVEMENT MARKING, CENTER LINE</v>
          </cell>
          <cell r="F7258">
            <v>0</v>
          </cell>
          <cell r="G7258">
            <v>0</v>
          </cell>
        </row>
        <row r="7259">
          <cell r="A7259" t="str">
            <v>807E13300</v>
          </cell>
          <cell r="C7259" t="str">
            <v>FT</v>
          </cell>
          <cell r="D7259" t="str">
            <v>WET REFLECTIVE SPRAY THERMOPLASTIC PAVEMENT MARKING, CHANNELIZING LINE, 8"</v>
          </cell>
          <cell r="F7259">
            <v>0</v>
          </cell>
          <cell r="G7259">
            <v>0</v>
          </cell>
        </row>
        <row r="7260">
          <cell r="A7260" t="str">
            <v>807E13310</v>
          </cell>
          <cell r="C7260" t="str">
            <v>FT</v>
          </cell>
          <cell r="D7260" t="str">
            <v>WET REFLECTIVE SPRAY THERMOPLASTIC PAVEMENT MARKING, CHANNELIZING LINE, 12"</v>
          </cell>
          <cell r="F7260">
            <v>0</v>
          </cell>
          <cell r="G7260">
            <v>0</v>
          </cell>
        </row>
        <row r="7261">
          <cell r="A7261" t="str">
            <v>807E13400</v>
          </cell>
          <cell r="C7261" t="str">
            <v>FT</v>
          </cell>
          <cell r="D7261" t="str">
            <v>WET REFLECTIVE SPRAY THERMOPLASTIC PAVEMENT MARKING, DOTTED LINE, 4"</v>
          </cell>
          <cell r="F7261">
            <v>0</v>
          </cell>
          <cell r="G7261">
            <v>0</v>
          </cell>
        </row>
        <row r="7262">
          <cell r="A7262" t="str">
            <v>807E13410</v>
          </cell>
          <cell r="C7262" t="str">
            <v>FT</v>
          </cell>
          <cell r="D7262" t="str">
            <v>WET REFLECTIVE SPRAY THERMOPLASTIC PAVEMENT MARKING, DOTTED LINE, 6"</v>
          </cell>
          <cell r="F7262">
            <v>0</v>
          </cell>
          <cell r="G7262">
            <v>0</v>
          </cell>
        </row>
        <row r="7263">
          <cell r="A7263" t="str">
            <v>807E13420</v>
          </cell>
          <cell r="C7263" t="str">
            <v>FT</v>
          </cell>
          <cell r="D7263" t="str">
            <v>WET REFLECTIVE SPRAY THERMOPLASTIC PAVEMENT MARKING, DOTTED LINE, 8"</v>
          </cell>
          <cell r="F7263">
            <v>0</v>
          </cell>
          <cell r="G7263">
            <v>0</v>
          </cell>
        </row>
        <row r="7264">
          <cell r="A7264" t="str">
            <v>807E13430</v>
          </cell>
          <cell r="C7264" t="str">
            <v>FT</v>
          </cell>
          <cell r="D7264" t="str">
            <v>WET REFLECTIVE SPRAY THERMOPLASTIC PAVEMENT MARKING, DOTTED LINE, 12"</v>
          </cell>
          <cell r="F7264">
            <v>0</v>
          </cell>
          <cell r="G7264">
            <v>0</v>
          </cell>
        </row>
        <row r="7265">
          <cell r="A7265" t="str">
            <v>807E14000</v>
          </cell>
          <cell r="C7265" t="str">
            <v>MILE</v>
          </cell>
          <cell r="D7265" t="str">
            <v>WET REFLECTIVE THERMOPLASTIC PAVEMENT MARKING, EDGE LINE, 4"</v>
          </cell>
          <cell r="F7265">
            <v>0</v>
          </cell>
          <cell r="G7265">
            <v>0</v>
          </cell>
        </row>
        <row r="7266">
          <cell r="A7266" t="str">
            <v>807E14010</v>
          </cell>
          <cell r="C7266" t="str">
            <v>MILE</v>
          </cell>
          <cell r="D7266" t="str">
            <v>WET REFLECTIVE THERMOPLASTIC PAVEMENT MARKING, EDGE LINE, 6"</v>
          </cell>
          <cell r="F7266">
            <v>0</v>
          </cell>
          <cell r="G7266">
            <v>0</v>
          </cell>
        </row>
        <row r="7267">
          <cell r="A7267" t="str">
            <v>807E14100</v>
          </cell>
          <cell r="C7267" t="str">
            <v>MILE</v>
          </cell>
          <cell r="D7267" t="str">
            <v>WET REFLECTIVE THERMOPLASTIC PAVEMENT MARKING, LANE LINE, 4"</v>
          </cell>
          <cell r="F7267">
            <v>0</v>
          </cell>
          <cell r="G7267">
            <v>0</v>
          </cell>
        </row>
        <row r="7268">
          <cell r="A7268" t="str">
            <v>807E14110</v>
          </cell>
          <cell r="B7268">
            <v>0</v>
          </cell>
          <cell r="C7268" t="str">
            <v>MILE</v>
          </cell>
          <cell r="D7268" t="str">
            <v>WET REFLECTIVE THERMOPLASTIC PAVEMENT MARKING, LANE LINE, 6"</v>
          </cell>
          <cell r="F7268">
            <v>0</v>
          </cell>
          <cell r="G7268">
            <v>0</v>
          </cell>
        </row>
        <row r="7269">
          <cell r="A7269" t="str">
            <v>807E14200</v>
          </cell>
          <cell r="B7269">
            <v>0</v>
          </cell>
          <cell r="C7269" t="str">
            <v>MILE</v>
          </cell>
          <cell r="D7269" t="str">
            <v>WET REFLECTIVE THERMOPLASTIC PAVEMENT MARKING, CENTER LINE</v>
          </cell>
          <cell r="F7269">
            <v>0</v>
          </cell>
          <cell r="G7269">
            <v>0</v>
          </cell>
        </row>
        <row r="7270">
          <cell r="A7270" t="str">
            <v>807E14300</v>
          </cell>
          <cell r="B7270">
            <v>0</v>
          </cell>
          <cell r="C7270" t="str">
            <v>FT</v>
          </cell>
          <cell r="D7270" t="str">
            <v>WET REFLECTIVE THERMOPLASTIC PAVEMENT MARKING, CHANNELIZING LINE, 8"</v>
          </cell>
          <cell r="F7270">
            <v>0</v>
          </cell>
          <cell r="G7270">
            <v>0</v>
          </cell>
        </row>
        <row r="7271">
          <cell r="A7271" t="str">
            <v>807E14310</v>
          </cell>
          <cell r="B7271">
            <v>0</v>
          </cell>
          <cell r="C7271" t="str">
            <v>FT</v>
          </cell>
          <cell r="D7271" t="str">
            <v>WET REFLECTIVE THERMOPLASTIC PAVEMENT MARKING, CHANNELIZING LINE, 12"</v>
          </cell>
          <cell r="F7271">
            <v>0</v>
          </cell>
          <cell r="G7271">
            <v>0</v>
          </cell>
        </row>
        <row r="7272">
          <cell r="A7272" t="str">
            <v>807E14400</v>
          </cell>
          <cell r="B7272">
            <v>0</v>
          </cell>
          <cell r="C7272" t="str">
            <v>FT</v>
          </cell>
          <cell r="D7272" t="str">
            <v>WET REFLECTIVE THERMOPLASTIC PAVEMENT MARKING, DOTTED LINE, 4"</v>
          </cell>
          <cell r="F7272">
            <v>0</v>
          </cell>
          <cell r="G7272">
            <v>0</v>
          </cell>
        </row>
        <row r="7273">
          <cell r="A7273" t="str">
            <v>807E14410</v>
          </cell>
          <cell r="B7273">
            <v>0</v>
          </cell>
          <cell r="C7273" t="str">
            <v>FT</v>
          </cell>
          <cell r="D7273" t="str">
            <v>WET REFLECTIVE THERMOPLASTIC PAVEMENT MARKING, DOTTED LINE, 6"</v>
          </cell>
          <cell r="F7273">
            <v>0</v>
          </cell>
          <cell r="G7273">
            <v>0</v>
          </cell>
        </row>
        <row r="7274">
          <cell r="A7274" t="str">
            <v>807E14420</v>
          </cell>
          <cell r="B7274">
            <v>0</v>
          </cell>
          <cell r="C7274" t="str">
            <v>FT</v>
          </cell>
          <cell r="D7274" t="str">
            <v>WET REFLECTIVE THERMOPLASTIC PAVEMENT MARKING, DOTTED LINE, 8"</v>
          </cell>
          <cell r="F7274">
            <v>0</v>
          </cell>
          <cell r="G7274">
            <v>0</v>
          </cell>
        </row>
        <row r="7275">
          <cell r="A7275" t="str">
            <v>807E14430</v>
          </cell>
          <cell r="B7275">
            <v>0</v>
          </cell>
          <cell r="C7275" t="str">
            <v>FT</v>
          </cell>
          <cell r="D7275" t="str">
            <v>WET REFLECTIVE THERMOPLASTIC PAVEMENT MARKING, DOTTED LINE, 12"</v>
          </cell>
          <cell r="F7275">
            <v>0</v>
          </cell>
          <cell r="G7275">
            <v>0</v>
          </cell>
        </row>
        <row r="7276">
          <cell r="A7276" t="str">
            <v>808E18700</v>
          </cell>
          <cell r="B7276">
            <v>0</v>
          </cell>
          <cell r="C7276" t="str">
            <v>SNMT</v>
          </cell>
          <cell r="D7276" t="str">
            <v>DIGITAL SPEED LIMIT (DSL) SIGN ASSEMBLY</v>
          </cell>
          <cell r="F7276">
            <v>0</v>
          </cell>
          <cell r="G7276">
            <v>0</v>
          </cell>
        </row>
        <row r="7277">
          <cell r="A7277" t="str">
            <v>809E60000</v>
          </cell>
          <cell r="B7277">
            <v>0</v>
          </cell>
          <cell r="C7277" t="str">
            <v>EACH</v>
          </cell>
          <cell r="D7277" t="str">
            <v>CCTV IP-CAMERA SYSTEM, DOME-TYPE</v>
          </cell>
          <cell r="F7277">
            <v>0</v>
          </cell>
          <cell r="G7277">
            <v>0</v>
          </cell>
        </row>
        <row r="7278">
          <cell r="A7278" t="str">
            <v>809E60001</v>
          </cell>
          <cell r="B7278">
            <v>0</v>
          </cell>
          <cell r="C7278" t="str">
            <v>EACH</v>
          </cell>
          <cell r="D7278" t="str">
            <v>CCTV IP-CAMERA SYSTEM, DOME-TYPE, AS PER PLAN</v>
          </cell>
          <cell r="F7278">
            <v>0</v>
          </cell>
          <cell r="G7278">
            <v>0</v>
          </cell>
        </row>
        <row r="7279">
          <cell r="A7279" t="str">
            <v>809E60010</v>
          </cell>
          <cell r="B7279">
            <v>0</v>
          </cell>
          <cell r="C7279" t="str">
            <v>EACH</v>
          </cell>
          <cell r="D7279" t="str">
            <v>CCTV IP-CAMERA SYSTEM, TYPE HD, WALL/TUNNEL</v>
          </cell>
          <cell r="F7279">
            <v>0</v>
          </cell>
          <cell r="G7279">
            <v>0</v>
          </cell>
        </row>
        <row r="7280">
          <cell r="A7280" t="str">
            <v>809E60020</v>
          </cell>
          <cell r="B7280">
            <v>0</v>
          </cell>
          <cell r="C7280" t="str">
            <v>DAY</v>
          </cell>
          <cell r="D7280" t="str">
            <v>CCTV IP-CAMERA SYSTEM, PORTABLE</v>
          </cell>
          <cell r="F7280">
            <v>0</v>
          </cell>
          <cell r="G7280" t="str">
            <v>CHECK UNIT OF MEASURE</v>
          </cell>
        </row>
        <row r="7281">
          <cell r="A7281" t="str">
            <v>809E60030</v>
          </cell>
          <cell r="B7281">
            <v>0</v>
          </cell>
          <cell r="C7281" t="str">
            <v>EACH</v>
          </cell>
          <cell r="D7281" t="str">
            <v>CCTV IP-CAMERA SYSTEM, ENHANCED</v>
          </cell>
          <cell r="F7281">
            <v>0</v>
          </cell>
          <cell r="G7281">
            <v>0</v>
          </cell>
        </row>
        <row r="7282">
          <cell r="A7282" t="str">
            <v>809E60040</v>
          </cell>
          <cell r="B7282">
            <v>0</v>
          </cell>
          <cell r="C7282" t="str">
            <v>EACH</v>
          </cell>
          <cell r="D7282" t="str">
            <v>CCTV IP-CAMERA SYSTEM, QUAD MULTI-VIEW FIXED WITH PTZ</v>
          </cell>
          <cell r="F7282">
            <v>0</v>
          </cell>
          <cell r="G7282">
            <v>0</v>
          </cell>
        </row>
        <row r="7283">
          <cell r="A7283" t="str">
            <v>809E61000</v>
          </cell>
          <cell r="B7283">
            <v>0</v>
          </cell>
          <cell r="C7283" t="str">
            <v>EACH</v>
          </cell>
          <cell r="D7283" t="str">
            <v>CCTV CONCRETE POLE WITH LOWERING UNIT, 70 FEET</v>
          </cell>
          <cell r="F7283">
            <v>0</v>
          </cell>
          <cell r="G7283">
            <v>0</v>
          </cell>
        </row>
        <row r="7284">
          <cell r="A7284" t="str">
            <v>809E61002</v>
          </cell>
          <cell r="B7284">
            <v>0</v>
          </cell>
          <cell r="C7284" t="str">
            <v>EACH</v>
          </cell>
          <cell r="D7284" t="str">
            <v>CCTV CONCRETE POLE, 70 FEET</v>
          </cell>
          <cell r="F7284">
            <v>0</v>
          </cell>
          <cell r="G7284">
            <v>0</v>
          </cell>
        </row>
        <row r="7285">
          <cell r="A7285" t="str">
            <v>809E61010</v>
          </cell>
          <cell r="B7285">
            <v>0</v>
          </cell>
          <cell r="C7285" t="str">
            <v>EACH</v>
          </cell>
          <cell r="D7285" t="str">
            <v>CCTV CONCRETE POLE WITH LOWERING UNIT, 50 FEET</v>
          </cell>
          <cell r="F7285">
            <v>0</v>
          </cell>
          <cell r="G7285">
            <v>0</v>
          </cell>
        </row>
        <row r="7286">
          <cell r="A7286" t="str">
            <v>809E61012</v>
          </cell>
          <cell r="B7286">
            <v>0</v>
          </cell>
          <cell r="C7286" t="str">
            <v>EACH</v>
          </cell>
          <cell r="D7286" t="str">
            <v>CCTV CONCRETE POLE, 50 FEET</v>
          </cell>
          <cell r="F7286">
            <v>0</v>
          </cell>
          <cell r="G7286">
            <v>0</v>
          </cell>
        </row>
        <row r="7287">
          <cell r="A7287" t="str">
            <v>809E61090</v>
          </cell>
          <cell r="B7287">
            <v>0</v>
          </cell>
          <cell r="C7287" t="str">
            <v>EACH</v>
          </cell>
          <cell r="D7287" t="str">
            <v>CCTV LOWERING UNIT</v>
          </cell>
          <cell r="F7287">
            <v>0</v>
          </cell>
          <cell r="G7287">
            <v>0</v>
          </cell>
        </row>
        <row r="7288">
          <cell r="A7288" t="str">
            <v>809E61100</v>
          </cell>
          <cell r="B7288">
            <v>0</v>
          </cell>
          <cell r="C7288" t="str">
            <v>EACH</v>
          </cell>
          <cell r="D7288" t="str">
            <v>CCTV LOWERING UNIT, INSTALLATION ONLY</v>
          </cell>
          <cell r="F7288">
            <v>0</v>
          </cell>
          <cell r="G7288">
            <v>0</v>
          </cell>
        </row>
        <row r="7289">
          <cell r="A7289" t="str">
            <v>809E62990</v>
          </cell>
          <cell r="B7289">
            <v>0</v>
          </cell>
          <cell r="C7289" t="str">
            <v>EACH</v>
          </cell>
          <cell r="D7289" t="str">
            <v>DYNAMIC MESSAGE SIGN (DMS), FULL COLOR</v>
          </cell>
          <cell r="F7289">
            <v>0</v>
          </cell>
          <cell r="G7289">
            <v>0</v>
          </cell>
        </row>
        <row r="7290">
          <cell r="A7290" t="str">
            <v>809E63000</v>
          </cell>
          <cell r="B7290">
            <v>0</v>
          </cell>
          <cell r="C7290" t="str">
            <v>EACH</v>
          </cell>
          <cell r="D7290" t="str">
            <v>DYNAMIC MESSAGE SIGN (DMS), FULL-SIZE WALK-IN</v>
          </cell>
          <cell r="F7290">
            <v>0</v>
          </cell>
          <cell r="G7290">
            <v>0</v>
          </cell>
        </row>
        <row r="7291">
          <cell r="A7291" t="str">
            <v>809E63001</v>
          </cell>
          <cell r="B7291">
            <v>0</v>
          </cell>
          <cell r="C7291" t="str">
            <v>EACH</v>
          </cell>
          <cell r="D7291" t="str">
            <v>DYNAMIC MESSAGE SIGN (DMS), FULL-SIZE WALK-IN, AS PER PLAN</v>
          </cell>
          <cell r="F7291">
            <v>0</v>
          </cell>
          <cell r="G7291">
            <v>0</v>
          </cell>
        </row>
        <row r="7292">
          <cell r="A7292" t="str">
            <v>809E63010</v>
          </cell>
          <cell r="B7292">
            <v>0</v>
          </cell>
          <cell r="C7292" t="str">
            <v>EACH</v>
          </cell>
          <cell r="D7292" t="str">
            <v>DYNAMIC MESSAGE SIGN (DMS), FRONT-ACCESS</v>
          </cell>
          <cell r="F7292">
            <v>0</v>
          </cell>
          <cell r="G7292">
            <v>0</v>
          </cell>
        </row>
        <row r="7293">
          <cell r="A7293" t="str">
            <v>809E63020</v>
          </cell>
          <cell r="C7293" t="str">
            <v>EACH</v>
          </cell>
          <cell r="D7293" t="str">
            <v>DESTINATION DYNAMIC MESSAGE SIGN (DDMS), FREEWAY - TWO-LINE</v>
          </cell>
          <cell r="F7293">
            <v>0</v>
          </cell>
          <cell r="G7293">
            <v>0</v>
          </cell>
        </row>
        <row r="7294">
          <cell r="A7294" t="str">
            <v>809E63030</v>
          </cell>
          <cell r="C7294" t="str">
            <v>EACH</v>
          </cell>
          <cell r="D7294" t="str">
            <v>DESTINATION DYNAMIC MESSAGE SIGN (DDMS), FREEWAY - THREE-LINE</v>
          </cell>
          <cell r="F7294">
            <v>0</v>
          </cell>
          <cell r="G7294">
            <v>0</v>
          </cell>
        </row>
        <row r="7295">
          <cell r="A7295" t="str">
            <v>809E63040</v>
          </cell>
          <cell r="C7295" t="str">
            <v>EACH</v>
          </cell>
          <cell r="D7295" t="str">
            <v>DESTINATION DYNAMIC MESSAGE SIGN (DDMS), ARTERIAL - TWO-LINE</v>
          </cell>
          <cell r="F7295">
            <v>0</v>
          </cell>
          <cell r="G7295">
            <v>0</v>
          </cell>
        </row>
        <row r="7296">
          <cell r="A7296" t="str">
            <v>809E63050</v>
          </cell>
          <cell r="C7296" t="str">
            <v>EACH</v>
          </cell>
          <cell r="D7296" t="str">
            <v>DESTINATION DYNAMIC MESSAGE SIGN (DDMS), ARTERIAL - THREE-LINE</v>
          </cell>
          <cell r="F7296">
            <v>0</v>
          </cell>
          <cell r="G7296">
            <v>0</v>
          </cell>
        </row>
        <row r="7297">
          <cell r="A7297" t="str">
            <v>809E64500</v>
          </cell>
          <cell r="C7297" t="str">
            <v>EACH</v>
          </cell>
          <cell r="D7297" t="str">
            <v>HIGH-SPEED ETHERNET RADIO</v>
          </cell>
          <cell r="F7297">
            <v>0</v>
          </cell>
          <cell r="G7297">
            <v>0</v>
          </cell>
        </row>
        <row r="7298">
          <cell r="A7298" t="str">
            <v>809E64550</v>
          </cell>
          <cell r="C7298" t="str">
            <v>FT</v>
          </cell>
          <cell r="D7298" t="str">
            <v>ETHERNET CABLE, OUTDOOR-RATED</v>
          </cell>
          <cell r="F7298">
            <v>0</v>
          </cell>
          <cell r="G7298">
            <v>0</v>
          </cell>
        </row>
        <row r="7299">
          <cell r="A7299" t="str">
            <v>809E65000</v>
          </cell>
          <cell r="C7299" t="str">
            <v>EACH</v>
          </cell>
          <cell r="D7299" t="str">
            <v>ITS CABINET - GROUND MOUNTED</v>
          </cell>
          <cell r="F7299">
            <v>0</v>
          </cell>
          <cell r="G7299">
            <v>0</v>
          </cell>
        </row>
        <row r="7300">
          <cell r="A7300" t="str">
            <v>809E65001</v>
          </cell>
          <cell r="C7300" t="str">
            <v>EACH</v>
          </cell>
          <cell r="D7300" t="str">
            <v>ITS CABINET - GROUND MOUNTED, AS PER PLAN</v>
          </cell>
          <cell r="F7300">
            <v>0</v>
          </cell>
          <cell r="G7300">
            <v>0</v>
          </cell>
        </row>
        <row r="7301">
          <cell r="A7301" t="str">
            <v>809E65010</v>
          </cell>
          <cell r="C7301" t="str">
            <v>EACH</v>
          </cell>
          <cell r="D7301" t="str">
            <v>ITS CABINET - POLE MOUNTED</v>
          </cell>
          <cell r="F7301">
            <v>0</v>
          </cell>
          <cell r="G7301">
            <v>0</v>
          </cell>
        </row>
        <row r="7302">
          <cell r="A7302" t="str">
            <v>809E65011</v>
          </cell>
          <cell r="C7302" t="str">
            <v>EACH</v>
          </cell>
          <cell r="D7302" t="str">
            <v>ITS CABINET - POLE MOUNTED, AS PER PLAN</v>
          </cell>
          <cell r="F7302">
            <v>0</v>
          </cell>
          <cell r="G7302">
            <v>0</v>
          </cell>
        </row>
        <row r="7303">
          <cell r="A7303" t="str">
            <v>809E65020</v>
          </cell>
          <cell r="C7303" t="str">
            <v>EACH</v>
          </cell>
          <cell r="D7303" t="str">
            <v>ITS CABINET - POWER DISTRIBUTION CABINET (PDC)</v>
          </cell>
          <cell r="F7303">
            <v>0</v>
          </cell>
          <cell r="G7303">
            <v>0</v>
          </cell>
        </row>
        <row r="7304">
          <cell r="A7304" t="str">
            <v>809E65030</v>
          </cell>
          <cell r="C7304" t="str">
            <v>EACH</v>
          </cell>
          <cell r="D7304" t="str">
            <v>ITS CABINET - RAMP METER</v>
          </cell>
          <cell r="F7304">
            <v>0</v>
          </cell>
          <cell r="G7304">
            <v>0</v>
          </cell>
        </row>
        <row r="7305">
          <cell r="A7305" t="str">
            <v>809E65040</v>
          </cell>
          <cell r="C7305" t="str">
            <v>EACH</v>
          </cell>
          <cell r="D7305" t="str">
            <v>ITS CABINET - DMS</v>
          </cell>
          <cell r="F7305">
            <v>0</v>
          </cell>
          <cell r="G7305">
            <v>0</v>
          </cell>
        </row>
        <row r="7306">
          <cell r="A7306" t="str">
            <v>809E65990</v>
          </cell>
          <cell r="C7306" t="str">
            <v>EACH</v>
          </cell>
          <cell r="D7306" t="str">
            <v>ITS DEVICE, MISC.:</v>
          </cell>
          <cell r="F7306">
            <v>1</v>
          </cell>
          <cell r="G7306">
            <v>1</v>
          </cell>
        </row>
        <row r="7307">
          <cell r="A7307" t="str">
            <v>809E66000</v>
          </cell>
          <cell r="C7307" t="str">
            <v>EACH</v>
          </cell>
          <cell r="D7307" t="str">
            <v>CLOSED LOOP ARTERIAL TRAFFIC SIGNAL SYSTEM</v>
          </cell>
          <cell r="F7307">
            <v>0</v>
          </cell>
          <cell r="G7307">
            <v>0</v>
          </cell>
        </row>
        <row r="7308">
          <cell r="A7308" t="str">
            <v>809E66010</v>
          </cell>
          <cell r="C7308" t="str">
            <v>EACH</v>
          </cell>
          <cell r="D7308" t="str">
            <v>CENTRALLY CONTROLLED ARTERIAL TRAFFIC SIGNAL SYSTEM</v>
          </cell>
          <cell r="F7308">
            <v>0</v>
          </cell>
          <cell r="G7308">
            <v>0</v>
          </cell>
        </row>
        <row r="7309">
          <cell r="A7309" t="str">
            <v>809E66020</v>
          </cell>
          <cell r="C7309" t="str">
            <v>EACH</v>
          </cell>
          <cell r="D7309" t="str">
            <v>HIGHWAY RAIL / TRAFFIC SIGNAL PRE-EMPTION</v>
          </cell>
          <cell r="F7309">
            <v>0</v>
          </cell>
          <cell r="G7309">
            <v>0</v>
          </cell>
        </row>
        <row r="7310">
          <cell r="A7310" t="str">
            <v>809E66030</v>
          </cell>
          <cell r="C7310" t="str">
            <v>EACH</v>
          </cell>
          <cell r="D7310" t="str">
            <v>TRAFFIC SIGNAL SYSTEM WITH EMERGENCY VEHICLE PRE-EMPTION</v>
          </cell>
          <cell r="F7310">
            <v>0</v>
          </cell>
          <cell r="G7310">
            <v>0</v>
          </cell>
        </row>
        <row r="7311">
          <cell r="A7311" t="str">
            <v>809E66040</v>
          </cell>
          <cell r="C7311" t="str">
            <v>EACH</v>
          </cell>
          <cell r="D7311" t="str">
            <v>TRAFFIC SIGNAL SYSTEM WITH TRANSIT PRIORITY</v>
          </cell>
          <cell r="F7311">
            <v>0</v>
          </cell>
          <cell r="G7311">
            <v>0</v>
          </cell>
        </row>
        <row r="7312">
          <cell r="A7312" t="str">
            <v>809E66050</v>
          </cell>
          <cell r="C7312" t="str">
            <v>EACH</v>
          </cell>
          <cell r="D7312" t="str">
            <v>ADAPTIVE TRAFFIC SIGNAL CONTROL SYSTEM</v>
          </cell>
          <cell r="F7312">
            <v>0</v>
          </cell>
          <cell r="G7312">
            <v>0</v>
          </cell>
        </row>
        <row r="7313">
          <cell r="A7313" t="str">
            <v>809E67000</v>
          </cell>
          <cell r="C7313" t="str">
            <v>EACH</v>
          </cell>
          <cell r="D7313" t="str">
            <v>RAMP METER STATION</v>
          </cell>
          <cell r="F7313">
            <v>0</v>
          </cell>
          <cell r="G7313">
            <v>0</v>
          </cell>
        </row>
        <row r="7314">
          <cell r="A7314" t="str">
            <v>809E67050</v>
          </cell>
          <cell r="C7314" t="str">
            <v>EACH</v>
          </cell>
          <cell r="D7314" t="str">
            <v>RAMP METER TRAINING</v>
          </cell>
          <cell r="F7314">
            <v>0</v>
          </cell>
          <cell r="G7314">
            <v>0</v>
          </cell>
        </row>
        <row r="7315">
          <cell r="A7315" t="str">
            <v>809E68900</v>
          </cell>
          <cell r="C7315" t="str">
            <v>EACH</v>
          </cell>
          <cell r="D7315" t="str">
            <v>SIDE-FIRED RADAR DETECTOR</v>
          </cell>
          <cell r="F7315">
            <v>0</v>
          </cell>
          <cell r="G7315">
            <v>0</v>
          </cell>
        </row>
        <row r="7316">
          <cell r="A7316" t="str">
            <v>809E69000</v>
          </cell>
          <cell r="C7316" t="str">
            <v>EACH</v>
          </cell>
          <cell r="D7316" t="str">
            <v>ADVANCE RADAR DETECTION</v>
          </cell>
          <cell r="F7316">
            <v>0</v>
          </cell>
          <cell r="G7316">
            <v>0</v>
          </cell>
        </row>
        <row r="7317">
          <cell r="A7317" t="str">
            <v>809E69001</v>
          </cell>
          <cell r="C7317" t="str">
            <v>EACH</v>
          </cell>
          <cell r="D7317" t="str">
            <v>ADVANCE RADAR DETECTION, AS PER PLAN</v>
          </cell>
          <cell r="F7317">
            <v>0</v>
          </cell>
          <cell r="G7317">
            <v>0</v>
          </cell>
        </row>
        <row r="7318">
          <cell r="A7318" t="str">
            <v>809E69100</v>
          </cell>
          <cell r="C7318" t="str">
            <v>EACH</v>
          </cell>
          <cell r="D7318" t="str">
            <v>STOP LINE RADAR DETECTION</v>
          </cell>
          <cell r="F7318">
            <v>0</v>
          </cell>
          <cell r="G7318">
            <v>0</v>
          </cell>
        </row>
        <row r="7319">
          <cell r="A7319" t="str">
            <v>809E69101</v>
          </cell>
          <cell r="B7319">
            <v>0</v>
          </cell>
          <cell r="C7319" t="str">
            <v>FT</v>
          </cell>
          <cell r="D7319" t="str">
            <v>AGREED UNIT PRICE</v>
          </cell>
          <cell r="F7319">
            <v>0</v>
          </cell>
          <cell r="G7319">
            <v>0</v>
          </cell>
        </row>
        <row r="7320">
          <cell r="A7320" t="str">
            <v>809E69110</v>
          </cell>
          <cell r="B7320">
            <v>0</v>
          </cell>
          <cell r="C7320" t="str">
            <v>SF</v>
          </cell>
          <cell r="D7320" t="str">
            <v>AGREED UNIT PRICE</v>
          </cell>
          <cell r="F7320">
            <v>0</v>
          </cell>
          <cell r="G7320">
            <v>0</v>
          </cell>
        </row>
        <row r="7321">
          <cell r="A7321" t="str">
            <v>809E69122</v>
          </cell>
          <cell r="C7321" t="str">
            <v>EACH</v>
          </cell>
          <cell r="D7321" t="str">
            <v>ATC V6.24 CONTROLLER</v>
          </cell>
          <cell r="F7321">
            <v>0</v>
          </cell>
          <cell r="G7321">
            <v>0</v>
          </cell>
        </row>
        <row r="7322">
          <cell r="A7322" t="str">
            <v>809E69123</v>
          </cell>
          <cell r="C7322" t="str">
            <v>EACH</v>
          </cell>
          <cell r="D7322" t="str">
            <v>ATC V6.24 CONTROLLER, AS PER PLAN</v>
          </cell>
          <cell r="F7322">
            <v>0</v>
          </cell>
          <cell r="G7322">
            <v>0</v>
          </cell>
        </row>
        <row r="7323">
          <cell r="A7323" t="str">
            <v>809E69130</v>
          </cell>
          <cell r="C7323" t="str">
            <v>EACH</v>
          </cell>
          <cell r="D7323" t="str">
            <v>WRONG WAY DETECTION SYSTEM</v>
          </cell>
          <cell r="F7323">
            <v>0</v>
          </cell>
          <cell r="G7323">
            <v>0</v>
          </cell>
        </row>
        <row r="7324">
          <cell r="A7324" t="str">
            <v>809E69200</v>
          </cell>
          <cell r="C7324" t="str">
            <v>EACH</v>
          </cell>
          <cell r="D7324" t="str">
            <v>EMERGENCY VEHICLE PREEMPTION</v>
          </cell>
          <cell r="F7324">
            <v>0</v>
          </cell>
          <cell r="G7324">
            <v>0</v>
          </cell>
        </row>
        <row r="7325">
          <cell r="A7325" t="str">
            <v>809E69201</v>
          </cell>
          <cell r="C7325" t="str">
            <v>EACH</v>
          </cell>
          <cell r="D7325" t="str">
            <v>EMERGENCY VEHICLE PREEMPTION, AS PER PLAN</v>
          </cell>
          <cell r="F7325">
            <v>0</v>
          </cell>
          <cell r="G7325">
            <v>0</v>
          </cell>
        </row>
        <row r="7326">
          <cell r="A7326" t="str">
            <v>809E69210</v>
          </cell>
          <cell r="C7326" t="str">
            <v>EACH</v>
          </cell>
          <cell r="D7326" t="str">
            <v>PREEMPT RECEIVING UNIT</v>
          </cell>
          <cell r="F7326">
            <v>0</v>
          </cell>
          <cell r="G7326">
            <v>0</v>
          </cell>
        </row>
        <row r="7327">
          <cell r="A7327" t="str">
            <v>809E69211</v>
          </cell>
          <cell r="C7327" t="str">
            <v>EACH</v>
          </cell>
          <cell r="D7327" t="str">
            <v>PREEMPT RECEIVING UNIT, AS PER PLAN</v>
          </cell>
          <cell r="F7327">
            <v>0</v>
          </cell>
          <cell r="G7327">
            <v>0</v>
          </cell>
        </row>
        <row r="7328">
          <cell r="A7328" t="str">
            <v>809E69220</v>
          </cell>
          <cell r="C7328" t="str">
            <v>FT</v>
          </cell>
          <cell r="D7328" t="str">
            <v>PREEMPT DETECTOR CABLE</v>
          </cell>
          <cell r="F7328">
            <v>0</v>
          </cell>
          <cell r="G7328">
            <v>0</v>
          </cell>
        </row>
        <row r="7329">
          <cell r="A7329" t="str">
            <v>809E69221</v>
          </cell>
          <cell r="C7329" t="str">
            <v>FT</v>
          </cell>
          <cell r="D7329" t="str">
            <v>PREEMPT DETECTOR CABLE, AS PER PLAN</v>
          </cell>
          <cell r="F7329">
            <v>0</v>
          </cell>
          <cell r="G7329">
            <v>0</v>
          </cell>
        </row>
        <row r="7330">
          <cell r="A7330" t="str">
            <v>809E69230</v>
          </cell>
          <cell r="C7330" t="str">
            <v>EACH</v>
          </cell>
          <cell r="D7330" t="str">
            <v>PREEMPT PHASE SELECTOR</v>
          </cell>
          <cell r="F7330">
            <v>0</v>
          </cell>
          <cell r="G7330">
            <v>0</v>
          </cell>
        </row>
        <row r="7331">
          <cell r="A7331" t="str">
            <v>809E69231</v>
          </cell>
          <cell r="B7331">
            <v>0</v>
          </cell>
          <cell r="C7331" t="str">
            <v>STA</v>
          </cell>
          <cell r="D7331" t="str">
            <v>AGREED UNIT PRICE</v>
          </cell>
          <cell r="F7331">
            <v>0</v>
          </cell>
          <cell r="G7331">
            <v>0</v>
          </cell>
        </row>
        <row r="7332">
          <cell r="A7332" t="str">
            <v>809E69240</v>
          </cell>
          <cell r="B7332">
            <v>0</v>
          </cell>
          <cell r="C7332" t="str">
            <v>MSF</v>
          </cell>
          <cell r="D7332" t="str">
            <v>AGREED UNIT PRICE</v>
          </cell>
          <cell r="F7332">
            <v>0</v>
          </cell>
          <cell r="G7332">
            <v>0</v>
          </cell>
        </row>
        <row r="7333">
          <cell r="A7333" t="str">
            <v>809E69241</v>
          </cell>
          <cell r="B7333">
            <v>0</v>
          </cell>
          <cell r="C7333" t="str">
            <v>MGAL</v>
          </cell>
          <cell r="D7333" t="str">
            <v>AGREED UNIT PRICE</v>
          </cell>
          <cell r="F7333">
            <v>0</v>
          </cell>
          <cell r="G7333">
            <v>0</v>
          </cell>
        </row>
        <row r="7334">
          <cell r="A7334" t="str">
            <v>809E70000</v>
          </cell>
          <cell r="B7334">
            <v>0</v>
          </cell>
          <cell r="C7334" t="str">
            <v>LS</v>
          </cell>
          <cell r="D7334" t="str">
            <v>MAINTAINING ITS DURING CONSTRUCTION</v>
          </cell>
          <cell r="F7334">
            <v>0</v>
          </cell>
          <cell r="G7334">
            <v>0</v>
          </cell>
        </row>
        <row r="7335">
          <cell r="A7335" t="str">
            <v>809E70050</v>
          </cell>
          <cell r="B7335">
            <v>0</v>
          </cell>
          <cell r="C7335" t="str">
            <v>LS</v>
          </cell>
          <cell r="D7335" t="str">
            <v>AS-BUILT CONSTRUCTION PLANS</v>
          </cell>
          <cell r="F7335">
            <v>0</v>
          </cell>
          <cell r="G7335">
            <v>0</v>
          </cell>
        </row>
        <row r="7336">
          <cell r="A7336" t="str">
            <v>809E99000</v>
          </cell>
          <cell r="B7336" t="str">
            <v>Y</v>
          </cell>
          <cell r="C7336" t="str">
            <v>LS</v>
          </cell>
          <cell r="D7336" t="str">
            <v>SPECIAL - ITS</v>
          </cell>
          <cell r="F7336">
            <v>0</v>
          </cell>
          <cell r="G7336" t="str">
            <v>DESIGN BUILD PROJECTS ONLY</v>
          </cell>
        </row>
        <row r="7337">
          <cell r="A7337" t="str">
            <v>810E00100</v>
          </cell>
          <cell r="B7337">
            <v>0</v>
          </cell>
          <cell r="C7337" t="str">
            <v>EACH</v>
          </cell>
          <cell r="D7337" t="str">
            <v>VITAL INDUCTIVE LOOP PROCESSOR SYSTEM</v>
          </cell>
          <cell r="F7337">
            <v>0</v>
          </cell>
          <cell r="G7337">
            <v>0</v>
          </cell>
        </row>
        <row r="7338">
          <cell r="A7338" t="str">
            <v>810E00101</v>
          </cell>
          <cell r="B7338">
            <v>0</v>
          </cell>
          <cell r="C7338" t="str">
            <v>EACH</v>
          </cell>
          <cell r="D7338" t="str">
            <v>VITAL INDUCTIVE LOOP PROCESSOR SYSTEM, AS PER PLAN</v>
          </cell>
          <cell r="F7338">
            <v>0</v>
          </cell>
          <cell r="G7338">
            <v>0</v>
          </cell>
        </row>
        <row r="7339">
          <cell r="A7339" t="str">
            <v>812E10000</v>
          </cell>
          <cell r="B7339">
            <v>0</v>
          </cell>
          <cell r="C7339" t="str">
            <v>EACH</v>
          </cell>
          <cell r="D7339" t="str">
            <v>PRECAST LIGHT POLE FOUNDATION</v>
          </cell>
          <cell r="F7339">
            <v>0</v>
          </cell>
          <cell r="G7339">
            <v>0</v>
          </cell>
        </row>
        <row r="7340">
          <cell r="A7340" t="str">
            <v>814E00010</v>
          </cell>
          <cell r="B7340">
            <v>0</v>
          </cell>
          <cell r="C7340" t="str">
            <v>EACH</v>
          </cell>
          <cell r="D7340" t="str">
            <v>INTERSTATE ELONGATED ROUTE SHIELD SYMBOL MARKING, TYPE B125</v>
          </cell>
          <cell r="F7340">
            <v>0</v>
          </cell>
          <cell r="G7340">
            <v>0</v>
          </cell>
        </row>
        <row r="7341">
          <cell r="A7341" t="str">
            <v>814E00012</v>
          </cell>
          <cell r="B7341">
            <v>0</v>
          </cell>
          <cell r="C7341" t="str">
            <v>EACH</v>
          </cell>
          <cell r="D7341" t="str">
            <v>US ROUTE SHIELD SYMBOL MARKING, TYPE B125</v>
          </cell>
          <cell r="F7341">
            <v>0</v>
          </cell>
          <cell r="G7341">
            <v>0</v>
          </cell>
        </row>
        <row r="7342">
          <cell r="A7342" t="str">
            <v>814E00014</v>
          </cell>
          <cell r="B7342">
            <v>0</v>
          </cell>
          <cell r="C7342" t="str">
            <v>EACH</v>
          </cell>
          <cell r="D7342" t="str">
            <v>STATE ROUTE SHIELD SYMBOL MARKING, TYPE B125</v>
          </cell>
          <cell r="F7342">
            <v>0</v>
          </cell>
          <cell r="G7342">
            <v>0</v>
          </cell>
        </row>
        <row r="7343">
          <cell r="A7343" t="str">
            <v>814E00016</v>
          </cell>
          <cell r="B7343">
            <v>0</v>
          </cell>
          <cell r="C7343" t="str">
            <v>EACH</v>
          </cell>
          <cell r="D7343" t="str">
            <v>CARDINAL DIRECTION (NORTH, SOUTH, WEST &amp; EAST) MARKING, TYPE B125</v>
          </cell>
          <cell r="F7343">
            <v>0</v>
          </cell>
          <cell r="G7343">
            <v>0</v>
          </cell>
        </row>
        <row r="7344">
          <cell r="A7344" t="str">
            <v>814E00018</v>
          </cell>
          <cell r="B7344">
            <v>0</v>
          </cell>
          <cell r="C7344" t="str">
            <v>EACH</v>
          </cell>
          <cell r="D7344" t="str">
            <v>REMOVAL OF PAVEMENT MARKING</v>
          </cell>
          <cell r="F7344">
            <v>0</v>
          </cell>
          <cell r="G7344">
            <v>0</v>
          </cell>
        </row>
        <row r="7345">
          <cell r="A7345" t="str">
            <v>814E00020</v>
          </cell>
          <cell r="B7345">
            <v>0</v>
          </cell>
          <cell r="C7345" t="str">
            <v>SF</v>
          </cell>
          <cell r="D7345" t="str">
            <v>REMOVAL OF PAVEMENT MARKING</v>
          </cell>
          <cell r="F7345">
            <v>0</v>
          </cell>
          <cell r="G7345">
            <v>0</v>
          </cell>
        </row>
        <row r="7346">
          <cell r="A7346" t="str">
            <v>815E30000</v>
          </cell>
          <cell r="B7346">
            <v>0</v>
          </cell>
          <cell r="C7346" t="str">
            <v>EACH</v>
          </cell>
          <cell r="D7346" t="str">
            <v>SPREAD SPECTRUM RADIO</v>
          </cell>
          <cell r="F7346">
            <v>0</v>
          </cell>
          <cell r="G7346">
            <v>0</v>
          </cell>
        </row>
        <row r="7347">
          <cell r="A7347" t="str">
            <v>815E30001</v>
          </cell>
          <cell r="B7347">
            <v>0</v>
          </cell>
          <cell r="C7347" t="str">
            <v>EACH</v>
          </cell>
          <cell r="D7347" t="str">
            <v>SPREAD SPECTRUM RADIO, AS PER PLAN</v>
          </cell>
          <cell r="F7347">
            <v>0</v>
          </cell>
          <cell r="G7347">
            <v>0</v>
          </cell>
        </row>
        <row r="7348">
          <cell r="A7348" t="str">
            <v>815E30100</v>
          </cell>
          <cell r="B7348">
            <v>0</v>
          </cell>
          <cell r="C7348" t="str">
            <v>LS</v>
          </cell>
          <cell r="D7348" t="str">
            <v>TRAINING FOR SPREAD SPECTRUM RADIO</v>
          </cell>
          <cell r="F7348">
            <v>0</v>
          </cell>
          <cell r="G7348">
            <v>0</v>
          </cell>
        </row>
        <row r="7349">
          <cell r="A7349" t="str">
            <v>816E30000</v>
          </cell>
          <cell r="B7349">
            <v>0</v>
          </cell>
          <cell r="C7349" t="str">
            <v>EACH</v>
          </cell>
          <cell r="D7349" t="str">
            <v>VIDEO DETECTION SYSTEM</v>
          </cell>
          <cell r="F7349">
            <v>0</v>
          </cell>
          <cell r="G7349">
            <v>0</v>
          </cell>
        </row>
        <row r="7350">
          <cell r="A7350" t="str">
            <v>816E30001</v>
          </cell>
          <cell r="B7350">
            <v>0</v>
          </cell>
          <cell r="C7350" t="str">
            <v>EACH</v>
          </cell>
          <cell r="D7350" t="str">
            <v>VIDEO DETECTION SYSTEM, AS PER PLAN</v>
          </cell>
          <cell r="F7350">
            <v>0</v>
          </cell>
          <cell r="G7350">
            <v>0</v>
          </cell>
        </row>
        <row r="7351">
          <cell r="A7351" t="str">
            <v>816E30100</v>
          </cell>
          <cell r="B7351">
            <v>0</v>
          </cell>
          <cell r="C7351" t="str">
            <v>LS</v>
          </cell>
          <cell r="D7351" t="str">
            <v>TRAINING FOR VIDEO DETECTION SYSTEM</v>
          </cell>
          <cell r="F7351">
            <v>0</v>
          </cell>
          <cell r="G7351">
            <v>0</v>
          </cell>
        </row>
        <row r="7352">
          <cell r="A7352" t="str">
            <v>818E30000</v>
          </cell>
          <cell r="B7352">
            <v>0</v>
          </cell>
          <cell r="C7352" t="str">
            <v>EACH</v>
          </cell>
          <cell r="D7352" t="str">
            <v>PROGRAMMABLE LOGIC CONTROLLER (PLC), (BASIC OR ADVANCED)</v>
          </cell>
          <cell r="F7352">
            <v>0</v>
          </cell>
          <cell r="G7352">
            <v>0</v>
          </cell>
        </row>
        <row r="7353">
          <cell r="A7353" t="str">
            <v>819E10000</v>
          </cell>
          <cell r="B7353">
            <v>0</v>
          </cell>
          <cell r="C7353" t="str">
            <v>EACH</v>
          </cell>
          <cell r="D7353" t="str">
            <v>RAILROAD PREEMPTION INTERFACE</v>
          </cell>
          <cell r="F7353">
            <v>1</v>
          </cell>
          <cell r="G7353" t="str">
            <v>LOCATION REQUIRED</v>
          </cell>
        </row>
        <row r="7354">
          <cell r="A7354" t="str">
            <v>819E10001</v>
          </cell>
          <cell r="B7354">
            <v>0</v>
          </cell>
          <cell r="C7354" t="str">
            <v>EACH</v>
          </cell>
          <cell r="D7354" t="str">
            <v>RAILROAD PREEMPTION INTERFACE, AS PER PLAN</v>
          </cell>
          <cell r="F7354">
            <v>1</v>
          </cell>
          <cell r="G7354" t="str">
            <v>LOCATION REQUIRED</v>
          </cell>
        </row>
        <row r="7355">
          <cell r="A7355" t="str">
            <v>820E10001</v>
          </cell>
          <cell r="B7355">
            <v>0</v>
          </cell>
          <cell r="C7355" t="str">
            <v>EACH</v>
          </cell>
          <cell r="D7355" t="str">
            <v>INSTRUMENTATION ENCLOSURE, AS PER PLAN</v>
          </cell>
          <cell r="F7355">
            <v>1</v>
          </cell>
          <cell r="G7355" t="str">
            <v>SEE SS820 FOR SUPP DESCRIPTION</v>
          </cell>
        </row>
        <row r="7356">
          <cell r="A7356" t="str">
            <v>822E10000</v>
          </cell>
          <cell r="B7356">
            <v>0</v>
          </cell>
          <cell r="C7356" t="str">
            <v>SY</v>
          </cell>
          <cell r="D7356" t="str">
            <v>HOT IN-PLACE RECYCLING, INTERMEDIATE COURSE</v>
          </cell>
          <cell r="F7356">
            <v>0</v>
          </cell>
          <cell r="G7356">
            <v>0</v>
          </cell>
        </row>
        <row r="7357">
          <cell r="A7357" t="str">
            <v>823E10000</v>
          </cell>
          <cell r="B7357">
            <v>0</v>
          </cell>
          <cell r="C7357" t="str">
            <v>CY</v>
          </cell>
          <cell r="D7357" t="str">
            <v>ASPHALT CONCRETE SURFACE COURSE, TYPE 1, (448)</v>
          </cell>
          <cell r="F7357">
            <v>0</v>
          </cell>
          <cell r="G7357">
            <v>0</v>
          </cell>
        </row>
        <row r="7358">
          <cell r="A7358" t="str">
            <v>823E15000</v>
          </cell>
          <cell r="B7358">
            <v>0</v>
          </cell>
          <cell r="C7358" t="str">
            <v>CY</v>
          </cell>
          <cell r="D7358" t="str">
            <v>ASPHALT CONCRETE INTERMEDIATE COURSE, TYPE 1, (448)</v>
          </cell>
          <cell r="F7358">
            <v>0</v>
          </cell>
          <cell r="G7358">
            <v>0</v>
          </cell>
        </row>
        <row r="7359">
          <cell r="A7359" t="str">
            <v>823E20000</v>
          </cell>
          <cell r="B7359">
            <v>0</v>
          </cell>
          <cell r="C7359" t="str">
            <v>CY</v>
          </cell>
          <cell r="D7359" t="str">
            <v>ASPHALT CONCRETE INTERMEDIATE COURSE, TYPE 2, (448)</v>
          </cell>
          <cell r="F7359">
            <v>0</v>
          </cell>
          <cell r="G7359">
            <v>0</v>
          </cell>
        </row>
        <row r="7360">
          <cell r="A7360" t="str">
            <v>824E00010</v>
          </cell>
          <cell r="B7360">
            <v>0</v>
          </cell>
          <cell r="C7360" t="str">
            <v>LS</v>
          </cell>
          <cell r="D7360" t="str">
            <v>SYSTEM ANALYSIS</v>
          </cell>
          <cell r="F7360">
            <v>0</v>
          </cell>
          <cell r="G7360">
            <v>0</v>
          </cell>
        </row>
        <row r="7361">
          <cell r="A7361" t="str">
            <v>824E00011</v>
          </cell>
          <cell r="B7361">
            <v>0</v>
          </cell>
          <cell r="C7361" t="str">
            <v>LS</v>
          </cell>
          <cell r="D7361" t="str">
            <v>SYSTEM ANALYSIS, AS PER PLAN</v>
          </cell>
          <cell r="F7361">
            <v>0</v>
          </cell>
          <cell r="G7361">
            <v>0</v>
          </cell>
        </row>
        <row r="7362">
          <cell r="A7362" t="str">
            <v>826E10000</v>
          </cell>
          <cell r="B7362">
            <v>0</v>
          </cell>
          <cell r="C7362" t="str">
            <v>CY</v>
          </cell>
          <cell r="D7362" t="str">
            <v>ASPHALT CONCRETE SURFACE COURSE, TYPE 1, (448), FIBER TYPE A</v>
          </cell>
          <cell r="F7362">
            <v>0</v>
          </cell>
          <cell r="G7362">
            <v>0</v>
          </cell>
        </row>
        <row r="7363">
          <cell r="A7363" t="str">
            <v>826E10001</v>
          </cell>
          <cell r="B7363">
            <v>0</v>
          </cell>
          <cell r="C7363" t="str">
            <v>CY</v>
          </cell>
          <cell r="D7363" t="str">
            <v>ASPHALT CONCRETE SURFACE COURSE, TYPE 1, (448), FIBER TYPE A, AS PER PLAN</v>
          </cell>
          <cell r="F7363">
            <v>0</v>
          </cell>
          <cell r="G7363">
            <v>0</v>
          </cell>
        </row>
        <row r="7364">
          <cell r="A7364" t="str">
            <v>826E10020</v>
          </cell>
          <cell r="B7364">
            <v>0</v>
          </cell>
          <cell r="C7364" t="str">
            <v>CY</v>
          </cell>
          <cell r="D7364" t="str">
            <v>ASPHALT CONCRETE SURFACE COURSE, TYPE 1, (448), FIBER TYPE B</v>
          </cell>
          <cell r="F7364">
            <v>0</v>
          </cell>
          <cell r="G7364">
            <v>0</v>
          </cell>
        </row>
        <row r="7365">
          <cell r="A7365" t="str">
            <v>826E10021</v>
          </cell>
          <cell r="B7365">
            <v>0</v>
          </cell>
          <cell r="C7365" t="str">
            <v>CY</v>
          </cell>
          <cell r="D7365" t="str">
            <v>ASPHALT CONCRETE SURFACE COURSE, TYPE 1, (448), FIBER TYPE B, AS PER PLAN</v>
          </cell>
          <cell r="F7365">
            <v>0</v>
          </cell>
          <cell r="G7365">
            <v>0</v>
          </cell>
        </row>
        <row r="7366">
          <cell r="A7366" t="str">
            <v>826E10040</v>
          </cell>
          <cell r="B7366">
            <v>0</v>
          </cell>
          <cell r="C7366" t="str">
            <v>CY</v>
          </cell>
          <cell r="D7366" t="str">
            <v>ASPHALT CONCRETE SURFACE COURSE, TYPE 1, (448), FIBER TYPE C</v>
          </cell>
          <cell r="F7366">
            <v>0</v>
          </cell>
          <cell r="G7366">
            <v>0</v>
          </cell>
        </row>
        <row r="7367">
          <cell r="A7367" t="str">
            <v>826E10041</v>
          </cell>
          <cell r="B7367">
            <v>0</v>
          </cell>
          <cell r="C7367" t="str">
            <v>CY</v>
          </cell>
          <cell r="D7367" t="str">
            <v>ASPHALT CONCRETE SURFACE COURSE, TYPE 1, (448), FIBER TYPE C, AS PER PLAN</v>
          </cell>
          <cell r="F7367">
            <v>0</v>
          </cell>
          <cell r="G7367">
            <v>0</v>
          </cell>
        </row>
        <row r="7368">
          <cell r="A7368" t="str">
            <v>826E10300</v>
          </cell>
          <cell r="B7368">
            <v>0</v>
          </cell>
          <cell r="C7368" t="str">
            <v>CY</v>
          </cell>
          <cell r="D7368" t="str">
            <v>ASPHALT CONCRETE INTERMEDIATE COURSE, TYPE 2, (448), FIBER TYPE A</v>
          </cell>
          <cell r="F7368">
            <v>0</v>
          </cell>
          <cell r="G7368">
            <v>0</v>
          </cell>
        </row>
        <row r="7369">
          <cell r="A7369" t="str">
            <v>826E10301</v>
          </cell>
          <cell r="B7369">
            <v>0</v>
          </cell>
          <cell r="C7369" t="str">
            <v>CY</v>
          </cell>
          <cell r="D7369" t="str">
            <v>ASPHALT CONCRETE INTERMEDIATE COURSE, TYPE 2, (448), FIBER TYPE A, AS PER PLAN</v>
          </cell>
          <cell r="F7369">
            <v>0</v>
          </cell>
          <cell r="G7369">
            <v>0</v>
          </cell>
        </row>
        <row r="7370">
          <cell r="A7370" t="str">
            <v>826E10400</v>
          </cell>
          <cell r="B7370">
            <v>0</v>
          </cell>
          <cell r="C7370" t="str">
            <v>CY</v>
          </cell>
          <cell r="D7370" t="str">
            <v>ASPHALT CONCRETE INTERMEDIATE COURSE, TYPE 2, (448), FIBER TYPE B</v>
          </cell>
          <cell r="F7370">
            <v>0</v>
          </cell>
          <cell r="G7370">
            <v>0</v>
          </cell>
        </row>
        <row r="7371">
          <cell r="A7371" t="str">
            <v>826E10500</v>
          </cell>
          <cell r="B7371">
            <v>0</v>
          </cell>
          <cell r="C7371" t="str">
            <v>CY</v>
          </cell>
          <cell r="D7371" t="str">
            <v>ASPHALT CONCRETE INTERMEDIATE COURSE, TYPE 2, (448), FIBER TYPE C</v>
          </cell>
          <cell r="F7371">
            <v>0</v>
          </cell>
          <cell r="G7371">
            <v>0</v>
          </cell>
        </row>
        <row r="7372">
          <cell r="A7372" t="str">
            <v>826E10600</v>
          </cell>
          <cell r="B7372">
            <v>0</v>
          </cell>
          <cell r="C7372" t="str">
            <v>CY</v>
          </cell>
          <cell r="D7372" t="str">
            <v>ASPHALT CONCRETE SURFACE COURSE, 442 12.5MM, (448), FIBER TYPE A</v>
          </cell>
          <cell r="F7372">
            <v>0</v>
          </cell>
          <cell r="G7372">
            <v>0</v>
          </cell>
        </row>
        <row r="7373">
          <cell r="A7373" t="str">
            <v>826E10620</v>
          </cell>
          <cell r="B7373">
            <v>0</v>
          </cell>
          <cell r="C7373" t="str">
            <v>CY</v>
          </cell>
          <cell r="D7373" t="str">
            <v>ASPHALT CONCRETE SURFACE COURSE, 442 12.5MM, (448), FIBER TYPE B</v>
          </cell>
          <cell r="F7373">
            <v>0</v>
          </cell>
          <cell r="G7373">
            <v>0</v>
          </cell>
        </row>
        <row r="7374">
          <cell r="A7374" t="str">
            <v>826E10640</v>
          </cell>
          <cell r="B7374">
            <v>0</v>
          </cell>
          <cell r="C7374" t="str">
            <v>CY</v>
          </cell>
          <cell r="D7374" t="str">
            <v>ASPHALT CONCRETE SURFACE COURSE, 442 12.5MM, (448), FIBER TYPE C</v>
          </cell>
          <cell r="F7374">
            <v>0</v>
          </cell>
          <cell r="G7374">
            <v>0</v>
          </cell>
        </row>
        <row r="7375">
          <cell r="A7375" t="str">
            <v>826E10700</v>
          </cell>
          <cell r="B7375">
            <v>0</v>
          </cell>
          <cell r="C7375" t="str">
            <v>CY</v>
          </cell>
          <cell r="D7375" t="str">
            <v>ASPHALT CONCRETE INTERMEDIATE COURSE, 442 19MM, (448), FIBER TYPE A</v>
          </cell>
          <cell r="F7375">
            <v>0</v>
          </cell>
          <cell r="G7375">
            <v>0</v>
          </cell>
        </row>
        <row r="7376">
          <cell r="A7376" t="str">
            <v>826E10720</v>
          </cell>
          <cell r="B7376">
            <v>0</v>
          </cell>
          <cell r="C7376" t="str">
            <v>CY</v>
          </cell>
          <cell r="D7376" t="str">
            <v>ASPHALT CONCRETE INTERMEDIATE COURSE, 442 19MM, (448), FIBER TYPE B</v>
          </cell>
          <cell r="F7376">
            <v>0</v>
          </cell>
          <cell r="G7376">
            <v>0</v>
          </cell>
        </row>
        <row r="7377">
          <cell r="A7377" t="str">
            <v>826E10740</v>
          </cell>
          <cell r="B7377">
            <v>0</v>
          </cell>
          <cell r="C7377" t="str">
            <v>CY</v>
          </cell>
          <cell r="D7377" t="str">
            <v>ASPHALT CONCRETE INTERMEDIATE COURSE, 442 19MM, (448), FIBER TYPE C</v>
          </cell>
          <cell r="F7377">
            <v>0</v>
          </cell>
          <cell r="G7377">
            <v>0</v>
          </cell>
        </row>
        <row r="7378">
          <cell r="A7378" t="str">
            <v>826E20000</v>
          </cell>
          <cell r="B7378">
            <v>0</v>
          </cell>
          <cell r="C7378" t="str">
            <v>CY</v>
          </cell>
          <cell r="D7378" t="str">
            <v>ASPHALT CONCRETE, MISC.:</v>
          </cell>
          <cell r="F7378">
            <v>1</v>
          </cell>
          <cell r="G7378">
            <v>1</v>
          </cell>
        </row>
        <row r="7379">
          <cell r="A7379" t="str">
            <v>828E00100</v>
          </cell>
          <cell r="B7379">
            <v>0</v>
          </cell>
          <cell r="C7379" t="str">
            <v>EACH</v>
          </cell>
          <cell r="D7379" t="str">
            <v>LED BLANKOUT SIGN</v>
          </cell>
          <cell r="F7379">
            <v>1</v>
          </cell>
          <cell r="G7379" t="str">
            <v>SPECIFY TYPE AND SIZE</v>
          </cell>
        </row>
        <row r="7380">
          <cell r="A7380" t="str">
            <v>828E00110</v>
          </cell>
          <cell r="B7380">
            <v>0</v>
          </cell>
          <cell r="C7380" t="str">
            <v>EACH</v>
          </cell>
          <cell r="D7380" t="str">
            <v>LED BLANKOUT SIGN, (MMU/CMU COMPATIBLE)</v>
          </cell>
          <cell r="F7380">
            <v>1</v>
          </cell>
          <cell r="G7380" t="str">
            <v>SPECIFY TYPE AND SIZE</v>
          </cell>
        </row>
        <row r="7381">
          <cell r="A7381" t="str">
            <v>829E00100</v>
          </cell>
          <cell r="B7381">
            <v>0</v>
          </cell>
          <cell r="C7381" t="str">
            <v>SNMT</v>
          </cell>
          <cell r="D7381" t="str">
            <v>WORK ZONE EGRESS WARNING SYSTEM</v>
          </cell>
          <cell r="F7381">
            <v>0</v>
          </cell>
          <cell r="G7381">
            <v>0</v>
          </cell>
        </row>
        <row r="7382">
          <cell r="A7382" t="str">
            <v>831E00100</v>
          </cell>
          <cell r="B7382">
            <v>0</v>
          </cell>
          <cell r="C7382" t="str">
            <v>FT</v>
          </cell>
          <cell r="D7382" t="str">
            <v>LONGITUDINAL CHANNELIZING DEVICE</v>
          </cell>
          <cell r="F7382">
            <v>0</v>
          </cell>
          <cell r="G7382">
            <v>0</v>
          </cell>
        </row>
        <row r="7383">
          <cell r="A7383" t="str">
            <v>831E00101</v>
          </cell>
          <cell r="B7383">
            <v>0</v>
          </cell>
          <cell r="C7383" t="str">
            <v>FT</v>
          </cell>
          <cell r="D7383" t="str">
            <v>LONGITUDINAL CHANNELIZING DEVICE, AS PER PLAN</v>
          </cell>
          <cell r="F7383">
            <v>0</v>
          </cell>
          <cell r="G7383">
            <v>0</v>
          </cell>
        </row>
        <row r="7384">
          <cell r="A7384" t="str">
            <v>831E00500</v>
          </cell>
          <cell r="B7384">
            <v>0</v>
          </cell>
          <cell r="C7384" t="str">
            <v>FT</v>
          </cell>
          <cell r="D7384" t="str">
            <v>REMOVAL OF LONGITUDINAL CHANNELIZING DEVICE</v>
          </cell>
          <cell r="F7384">
            <v>0</v>
          </cell>
          <cell r="G7384">
            <v>0</v>
          </cell>
        </row>
        <row r="7385">
          <cell r="A7385" t="str">
            <v>831E00510</v>
          </cell>
          <cell r="B7385">
            <v>0</v>
          </cell>
          <cell r="C7385" t="str">
            <v>EACH</v>
          </cell>
          <cell r="D7385" t="str">
            <v>REMOVAL OF LONGITUDINAL CHANNELIZING DEVICE</v>
          </cell>
          <cell r="F7385">
            <v>0</v>
          </cell>
          <cell r="G7385">
            <v>0</v>
          </cell>
        </row>
        <row r="7386">
          <cell r="A7386" t="str">
            <v>832E15000</v>
          </cell>
          <cell r="B7386">
            <v>0</v>
          </cell>
          <cell r="C7386" t="str">
            <v>LS</v>
          </cell>
          <cell r="D7386" t="str">
            <v>STORM WATER POLLUTION PREVENTION PLAN</v>
          </cell>
          <cell r="F7386">
            <v>0</v>
          </cell>
          <cell r="G7386">
            <v>0</v>
          </cell>
        </row>
        <row r="7387">
          <cell r="A7387" t="str">
            <v>832E15001</v>
          </cell>
          <cell r="B7387">
            <v>0</v>
          </cell>
          <cell r="C7387" t="str">
            <v>LS</v>
          </cell>
          <cell r="D7387" t="str">
            <v>STORM WATER POLLUTION PREVENTION PLAN, AS PER PLAN</v>
          </cell>
          <cell r="F7387">
            <v>0</v>
          </cell>
          <cell r="G7387">
            <v>0</v>
          </cell>
        </row>
        <row r="7388">
          <cell r="A7388" t="str">
            <v>832E15002</v>
          </cell>
          <cell r="B7388">
            <v>0</v>
          </cell>
          <cell r="C7388" t="str">
            <v>LS</v>
          </cell>
          <cell r="D7388" t="str">
            <v>STORM WATER POLLUTION PREVENTION INSPECTIONS</v>
          </cell>
          <cell r="F7388">
            <v>0</v>
          </cell>
          <cell r="G7388">
            <v>0</v>
          </cell>
        </row>
        <row r="7389">
          <cell r="A7389" t="str">
            <v>832E15010</v>
          </cell>
          <cell r="B7389">
            <v>0</v>
          </cell>
          <cell r="C7389" t="str">
            <v>LS</v>
          </cell>
          <cell r="D7389" t="str">
            <v>STORM WATER POLLUTION PREVENTION INSPECTION SOFTWARE</v>
          </cell>
          <cell r="F7389">
            <v>0</v>
          </cell>
          <cell r="G7389">
            <v>0</v>
          </cell>
        </row>
        <row r="7390">
          <cell r="A7390" t="str">
            <v>832E30000</v>
          </cell>
          <cell r="B7390">
            <v>0</v>
          </cell>
          <cell r="C7390" t="str">
            <v>EACH</v>
          </cell>
          <cell r="D7390" t="str">
            <v>EROSION CONTROL</v>
          </cell>
          <cell r="F7390">
            <v>0</v>
          </cell>
          <cell r="G7390">
            <v>0</v>
          </cell>
        </row>
        <row r="7391">
          <cell r="A7391" t="str">
            <v>832E30001</v>
          </cell>
          <cell r="B7391">
            <v>0</v>
          </cell>
          <cell r="C7391" t="str">
            <v>EACH</v>
          </cell>
          <cell r="D7391" t="str">
            <v>EROSION CONTROL, AS PER PLAN</v>
          </cell>
          <cell r="F7391">
            <v>0</v>
          </cell>
          <cell r="G7391">
            <v>0</v>
          </cell>
        </row>
        <row r="7392">
          <cell r="A7392" t="str">
            <v>832E99100</v>
          </cell>
          <cell r="B7392" t="str">
            <v>Y</v>
          </cell>
          <cell r="C7392" t="str">
            <v>EACH</v>
          </cell>
          <cell r="D7392" t="str">
            <v>SPECIAL - CONSTRUCTION EROSION CONTROL</v>
          </cell>
          <cell r="F7392">
            <v>0</v>
          </cell>
          <cell r="G7392" t="str">
            <v>DESIGN BUILD PROJECTS ONLY</v>
          </cell>
        </row>
        <row r="7393">
          <cell r="A7393" t="str">
            <v>833E10000</v>
          </cell>
          <cell r="B7393">
            <v>0</v>
          </cell>
          <cell r="C7393" t="str">
            <v>FT</v>
          </cell>
          <cell r="D7393" t="str">
            <v>CONDUIT RENEWAL USING SPRAY APPLIED STRUCTURAL LINER, ROUND CONDUIT</v>
          </cell>
          <cell r="F7393">
            <v>1</v>
          </cell>
          <cell r="G7393" t="str">
            <v>SPECIFY SIZE (___" DIAMETER)</v>
          </cell>
        </row>
        <row r="7394">
          <cell r="A7394" t="str">
            <v>833E10001</v>
          </cell>
          <cell r="B7394">
            <v>0</v>
          </cell>
          <cell r="C7394" t="str">
            <v>FT</v>
          </cell>
          <cell r="D7394" t="str">
            <v>CONDUIT RENEWAL USING SPRAY APPLIED STRUCTURAL LINER, ROUND CONDUIT, AS PER PLAN</v>
          </cell>
          <cell r="F7394">
            <v>1</v>
          </cell>
          <cell r="G7394" t="str">
            <v>SPECIFY SIZE (___" DIAMETER)</v>
          </cell>
        </row>
        <row r="7395">
          <cell r="A7395" t="str">
            <v>833E11000</v>
          </cell>
          <cell r="B7395">
            <v>0</v>
          </cell>
          <cell r="C7395" t="str">
            <v>FT</v>
          </cell>
          <cell r="D7395" t="str">
            <v>CONDUIT RENEWAL USING SPRAY APPLIED STRUCTURAL LINER, ELLIPTICAL CONDUIT</v>
          </cell>
          <cell r="F7395">
            <v>1</v>
          </cell>
          <cell r="G7395" t="str">
            <v>SPECIFY SIZE (RISE X SPAN)</v>
          </cell>
        </row>
        <row r="7396">
          <cell r="A7396" t="str">
            <v>833E12000</v>
          </cell>
          <cell r="B7396">
            <v>0</v>
          </cell>
          <cell r="C7396" t="str">
            <v>FT</v>
          </cell>
          <cell r="D7396" t="str">
            <v>CONDUIT RENEWAL USING SPRAY APPLIED STRUCTURAL LINER, ARCH</v>
          </cell>
          <cell r="F7396">
            <v>1</v>
          </cell>
          <cell r="G7396" t="str">
            <v>SPECIFY SIZE (SPAN X RISE)</v>
          </cell>
        </row>
        <row r="7397">
          <cell r="A7397" t="str">
            <v>833E12001</v>
          </cell>
          <cell r="B7397">
            <v>0</v>
          </cell>
          <cell r="C7397" t="str">
            <v>FT</v>
          </cell>
          <cell r="D7397" t="str">
            <v>CONDUIT RENEWAL USING SPRAY APPLIED STRUCTURAL LINER, ARCH, AS PER PLAN</v>
          </cell>
          <cell r="F7397">
            <v>1</v>
          </cell>
          <cell r="G7397" t="str">
            <v>SPECIFY SIZE (SPAN X RISE)</v>
          </cell>
        </row>
        <row r="7398">
          <cell r="A7398" t="str">
            <v>833E13000</v>
          </cell>
          <cell r="B7398">
            <v>0</v>
          </cell>
          <cell r="C7398" t="str">
            <v>FT</v>
          </cell>
          <cell r="D7398" t="str">
            <v>CONDUIT RENEWAL USING SPRAY APPLIED STRUCTURAL LINER, BOX CULVERT</v>
          </cell>
          <cell r="F7398">
            <v>1</v>
          </cell>
          <cell r="G7398" t="str">
            <v>SPECIFY SIZE (SPAN X RISE)</v>
          </cell>
        </row>
        <row r="7399">
          <cell r="A7399" t="str">
            <v>833E13001</v>
          </cell>
          <cell r="B7399">
            <v>0</v>
          </cell>
          <cell r="C7399" t="str">
            <v>FT</v>
          </cell>
          <cell r="D7399" t="str">
            <v>CONDUIT RENEWAL USING SPRAY APPLIED STRUCTURAL LINER, BOX CULVERT, AS PER PLAN</v>
          </cell>
          <cell r="F7399">
            <v>1</v>
          </cell>
          <cell r="G7399" t="str">
            <v>SPECIFY SIZE (SPAN X RISE)</v>
          </cell>
        </row>
        <row r="7400">
          <cell r="A7400" t="str">
            <v>836E10000</v>
          </cell>
          <cell r="B7400">
            <v>0</v>
          </cell>
          <cell r="C7400" t="str">
            <v>SY</v>
          </cell>
          <cell r="D7400" t="str">
            <v>SEEDING AND EROSION CONTROL WITH TURF REINFORCING MAT, TYPE 1</v>
          </cell>
          <cell r="F7400">
            <v>0</v>
          </cell>
          <cell r="G7400">
            <v>0</v>
          </cell>
        </row>
        <row r="7401">
          <cell r="A7401" t="str">
            <v>836E10020</v>
          </cell>
          <cell r="B7401">
            <v>0</v>
          </cell>
          <cell r="C7401" t="str">
            <v>SY</v>
          </cell>
          <cell r="D7401" t="str">
            <v>SEEDING AND EROSION CONTROL WITH TURF REINFORCING MAT, TYPE 2</v>
          </cell>
          <cell r="F7401">
            <v>0</v>
          </cell>
          <cell r="G7401">
            <v>0</v>
          </cell>
        </row>
        <row r="7402">
          <cell r="A7402" t="str">
            <v>836E10030</v>
          </cell>
          <cell r="B7402">
            <v>0</v>
          </cell>
          <cell r="C7402" t="str">
            <v>SY</v>
          </cell>
          <cell r="D7402" t="str">
            <v>SEEDING AND EROSION CONTROL WITH TURF REINFORCING MAT, TYPE 3</v>
          </cell>
          <cell r="F7402">
            <v>0</v>
          </cell>
          <cell r="G7402">
            <v>0</v>
          </cell>
        </row>
        <row r="7403">
          <cell r="A7403" t="str">
            <v>836E10040</v>
          </cell>
          <cell r="B7403">
            <v>0</v>
          </cell>
          <cell r="C7403" t="str">
            <v>SY</v>
          </cell>
          <cell r="D7403" t="str">
            <v>SEEDING AND EROSION CONTROL WITH TURF REINFORCING MAT, TYPE 4</v>
          </cell>
          <cell r="F7403">
            <v>0</v>
          </cell>
          <cell r="G7403">
            <v>0</v>
          </cell>
        </row>
        <row r="7404">
          <cell r="A7404" t="str">
            <v>836E20000</v>
          </cell>
          <cell r="B7404">
            <v>0</v>
          </cell>
          <cell r="C7404" t="str">
            <v>SY</v>
          </cell>
          <cell r="D7404" t="str">
            <v>SEEDING AND EROSION CONTROL WITH TURF REINFORCING MAT, TYPE 1, WITHOUT SOIL FILLING</v>
          </cell>
          <cell r="F7404">
            <v>0</v>
          </cell>
          <cell r="G7404">
            <v>0</v>
          </cell>
        </row>
        <row r="7405">
          <cell r="A7405" t="str">
            <v>836E20020</v>
          </cell>
          <cell r="B7405">
            <v>0</v>
          </cell>
          <cell r="C7405" t="str">
            <v>SY</v>
          </cell>
          <cell r="D7405" t="str">
            <v>SEEDING AND EROSION CONTROL WITH TURF REINFORCING MAT, TYPE 2, WITHOUT SOIL FILLING</v>
          </cell>
          <cell r="F7405">
            <v>0</v>
          </cell>
          <cell r="G7405">
            <v>0</v>
          </cell>
        </row>
        <row r="7406">
          <cell r="A7406" t="str">
            <v>836E20030</v>
          </cell>
          <cell r="B7406">
            <v>0</v>
          </cell>
          <cell r="C7406" t="str">
            <v>SY</v>
          </cell>
          <cell r="D7406" t="str">
            <v>SEEDING AND EROSION CONTROL WITH TURF REINFORCING MAT, TYPE 3, WITHOUT SOIL FILLING</v>
          </cell>
          <cell r="F7406">
            <v>0</v>
          </cell>
          <cell r="G7406">
            <v>0</v>
          </cell>
        </row>
        <row r="7407">
          <cell r="A7407" t="str">
            <v>836E20040</v>
          </cell>
          <cell r="B7407">
            <v>0</v>
          </cell>
          <cell r="C7407" t="str">
            <v>SY</v>
          </cell>
          <cell r="D7407" t="str">
            <v>SEEDING AND EROSION CONTROL WITH TURF REINFORCING MAT, TYPE 4, WITHOUT SOIL FILLING</v>
          </cell>
          <cell r="F7407">
            <v>0</v>
          </cell>
          <cell r="G7407">
            <v>0</v>
          </cell>
        </row>
        <row r="7408">
          <cell r="A7408" t="str">
            <v>837E10000</v>
          </cell>
          <cell r="B7408">
            <v>0</v>
          </cell>
          <cell r="C7408" t="str">
            <v>FT</v>
          </cell>
          <cell r="D7408" t="str">
            <v>LINER PIPE</v>
          </cell>
          <cell r="F7408">
            <v>1</v>
          </cell>
          <cell r="G7408" t="str">
            <v>SPECIFY SIZE AND TYPE</v>
          </cell>
        </row>
        <row r="7409">
          <cell r="A7409" t="str">
            <v>837E10001</v>
          </cell>
          <cell r="B7409">
            <v>0</v>
          </cell>
          <cell r="C7409" t="str">
            <v>FT</v>
          </cell>
          <cell r="D7409" t="str">
            <v>LINER PIPE, AS PER PLAN</v>
          </cell>
          <cell r="F7409">
            <v>1</v>
          </cell>
          <cell r="G7409" t="str">
            <v>SPECIFY SIZE AND TYPE</v>
          </cell>
        </row>
        <row r="7410">
          <cell r="A7410" t="str">
            <v>837E21000</v>
          </cell>
          <cell r="B7410">
            <v>0</v>
          </cell>
          <cell r="C7410" t="str">
            <v>FT</v>
          </cell>
          <cell r="D7410" t="str">
            <v>BACKFILL FOR LINER PIPE</v>
          </cell>
          <cell r="F7410">
            <v>0</v>
          </cell>
          <cell r="G7410">
            <v>0</v>
          </cell>
        </row>
        <row r="7411">
          <cell r="A7411" t="str">
            <v>837E21001</v>
          </cell>
          <cell r="B7411">
            <v>0</v>
          </cell>
          <cell r="C7411" t="str">
            <v>FT</v>
          </cell>
          <cell r="D7411" t="str">
            <v>BACKFILL FOR LINER PIPE, AS PER PLAN</v>
          </cell>
          <cell r="F7411">
            <v>0</v>
          </cell>
          <cell r="G7411">
            <v>0</v>
          </cell>
        </row>
        <row r="7412">
          <cell r="A7412" t="str">
            <v>838E20700</v>
          </cell>
          <cell r="B7412">
            <v>0</v>
          </cell>
          <cell r="C7412" t="str">
            <v>CY</v>
          </cell>
          <cell r="D7412" t="str">
            <v>GABIONS</v>
          </cell>
          <cell r="F7412">
            <v>0</v>
          </cell>
          <cell r="G7412">
            <v>0</v>
          </cell>
        </row>
        <row r="7413">
          <cell r="A7413" t="str">
            <v>838E20701</v>
          </cell>
          <cell r="B7413">
            <v>0</v>
          </cell>
          <cell r="C7413" t="str">
            <v>CY</v>
          </cell>
          <cell r="D7413" t="str">
            <v>GABIONS, AS PER PLAN</v>
          </cell>
          <cell r="F7413">
            <v>0</v>
          </cell>
          <cell r="G7413">
            <v>0</v>
          </cell>
        </row>
        <row r="7414">
          <cell r="A7414" t="str">
            <v>838E20750</v>
          </cell>
          <cell r="B7414">
            <v>0</v>
          </cell>
          <cell r="C7414" t="str">
            <v>CY</v>
          </cell>
          <cell r="D7414" t="str">
            <v>GABIONS WITH ADDITIONAL COATING</v>
          </cell>
          <cell r="F7414">
            <v>0</v>
          </cell>
          <cell r="G7414">
            <v>0</v>
          </cell>
        </row>
        <row r="7415">
          <cell r="A7415" t="str">
            <v>838E20751</v>
          </cell>
          <cell r="B7415">
            <v>0</v>
          </cell>
          <cell r="C7415" t="str">
            <v>CY</v>
          </cell>
          <cell r="D7415" t="str">
            <v>GABIONS WITH ADDITIONAL COATING, AS PER PLAN</v>
          </cell>
          <cell r="F7415">
            <v>0</v>
          </cell>
          <cell r="G7415">
            <v>0</v>
          </cell>
        </row>
        <row r="7416">
          <cell r="A7416" t="str">
            <v>839E30000</v>
          </cell>
          <cell r="B7416">
            <v>0</v>
          </cell>
          <cell r="C7416" t="str">
            <v>FT</v>
          </cell>
          <cell r="D7416" t="str">
            <v>TRENCH DRAIN WITH STANDARD GRATE</v>
          </cell>
          <cell r="F7416">
            <v>0</v>
          </cell>
          <cell r="G7416">
            <v>0</v>
          </cell>
        </row>
        <row r="7417">
          <cell r="A7417" t="str">
            <v>839E30001</v>
          </cell>
          <cell r="B7417">
            <v>0</v>
          </cell>
          <cell r="C7417" t="str">
            <v>FT</v>
          </cell>
          <cell r="D7417" t="str">
            <v>TRENCH DRAIN WITH STANDARD GRATE, AS PER PLAN</v>
          </cell>
          <cell r="F7417">
            <v>0</v>
          </cell>
          <cell r="G7417">
            <v>0</v>
          </cell>
        </row>
        <row r="7418">
          <cell r="A7418" t="str">
            <v>839E30100</v>
          </cell>
          <cell r="B7418">
            <v>0</v>
          </cell>
          <cell r="C7418" t="str">
            <v>FT</v>
          </cell>
          <cell r="D7418" t="str">
            <v>TRENCH DRAIN WITH PEDESTRIAN GRATE</v>
          </cell>
          <cell r="F7418">
            <v>0</v>
          </cell>
          <cell r="G7418">
            <v>0</v>
          </cell>
        </row>
        <row r="7419">
          <cell r="A7419" t="str">
            <v>840E20000</v>
          </cell>
          <cell r="B7419">
            <v>0</v>
          </cell>
          <cell r="C7419" t="str">
            <v>SF</v>
          </cell>
          <cell r="D7419" t="str">
            <v>MECHANICALLY STABILIZED EARTH WALL</v>
          </cell>
          <cell r="F7419">
            <v>0</v>
          </cell>
          <cell r="G7419">
            <v>0</v>
          </cell>
        </row>
        <row r="7420">
          <cell r="A7420" t="str">
            <v>840E20001</v>
          </cell>
          <cell r="B7420">
            <v>0</v>
          </cell>
          <cell r="C7420" t="str">
            <v>SF</v>
          </cell>
          <cell r="D7420" t="str">
            <v>MECHANICALLY STABILIZED EARTH WALL, AS PER PLAN</v>
          </cell>
          <cell r="F7420">
            <v>0</v>
          </cell>
          <cell r="G7420">
            <v>0</v>
          </cell>
        </row>
        <row r="7421">
          <cell r="A7421" t="str">
            <v>840E21000</v>
          </cell>
          <cell r="B7421">
            <v>0</v>
          </cell>
          <cell r="C7421" t="str">
            <v>CY</v>
          </cell>
          <cell r="D7421" t="str">
            <v>WALL EXCAVATION</v>
          </cell>
          <cell r="F7421">
            <v>0</v>
          </cell>
          <cell r="G7421">
            <v>0</v>
          </cell>
        </row>
        <row r="7422">
          <cell r="A7422" t="str">
            <v>840E21001</v>
          </cell>
          <cell r="B7422">
            <v>0</v>
          </cell>
          <cell r="C7422" t="str">
            <v>CY</v>
          </cell>
          <cell r="D7422" t="str">
            <v>WALL EXCAVATION, AS PER PLAN</v>
          </cell>
          <cell r="F7422">
            <v>0</v>
          </cell>
          <cell r="G7422">
            <v>0</v>
          </cell>
        </row>
        <row r="7423">
          <cell r="A7423" t="str">
            <v>840E22000</v>
          </cell>
          <cell r="B7423">
            <v>0</v>
          </cell>
          <cell r="C7423" t="str">
            <v>SY</v>
          </cell>
          <cell r="D7423" t="str">
            <v>FOUNDATION PREPARATION</v>
          </cell>
          <cell r="F7423">
            <v>0</v>
          </cell>
          <cell r="G7423">
            <v>0</v>
          </cell>
        </row>
        <row r="7424">
          <cell r="A7424" t="str">
            <v>840E22001</v>
          </cell>
          <cell r="B7424">
            <v>0</v>
          </cell>
          <cell r="C7424" t="str">
            <v>SY</v>
          </cell>
          <cell r="D7424" t="str">
            <v>FOUNDATION PREPARATION, AS PER PLAN</v>
          </cell>
          <cell r="F7424">
            <v>0</v>
          </cell>
          <cell r="G7424">
            <v>0</v>
          </cell>
        </row>
        <row r="7425">
          <cell r="A7425" t="str">
            <v>840E23000</v>
          </cell>
          <cell r="B7425">
            <v>0</v>
          </cell>
          <cell r="C7425" t="str">
            <v>CY</v>
          </cell>
          <cell r="D7425" t="str">
            <v>SELECT GRANULAR BACKFILL</v>
          </cell>
          <cell r="F7425">
            <v>0</v>
          </cell>
          <cell r="G7425">
            <v>0</v>
          </cell>
        </row>
        <row r="7426">
          <cell r="A7426" t="str">
            <v>840E23001</v>
          </cell>
          <cell r="B7426">
            <v>0</v>
          </cell>
          <cell r="C7426" t="str">
            <v>CY</v>
          </cell>
          <cell r="D7426" t="str">
            <v>SELECT GRANULAR BACKFILL, AS PER PLAN</v>
          </cell>
          <cell r="F7426">
            <v>0</v>
          </cell>
          <cell r="G7426">
            <v>0</v>
          </cell>
        </row>
        <row r="7427">
          <cell r="A7427" t="str">
            <v>840E23050</v>
          </cell>
          <cell r="B7427">
            <v>0</v>
          </cell>
          <cell r="C7427" t="str">
            <v>CY</v>
          </cell>
          <cell r="D7427" t="str">
            <v>NATURAL SOIL</v>
          </cell>
          <cell r="F7427">
            <v>0</v>
          </cell>
          <cell r="G7427">
            <v>0</v>
          </cell>
        </row>
        <row r="7428">
          <cell r="A7428" t="str">
            <v>840E25010</v>
          </cell>
          <cell r="B7428">
            <v>0</v>
          </cell>
          <cell r="C7428" t="str">
            <v>FT</v>
          </cell>
          <cell r="D7428" t="str">
            <v>6" DRAINAGE PIPE, PERFORATED</v>
          </cell>
          <cell r="F7428">
            <v>0</v>
          </cell>
          <cell r="G7428">
            <v>0</v>
          </cell>
        </row>
        <row r="7429">
          <cell r="A7429" t="str">
            <v>840E25020</v>
          </cell>
          <cell r="B7429">
            <v>0</v>
          </cell>
          <cell r="C7429" t="str">
            <v>FT</v>
          </cell>
          <cell r="D7429" t="str">
            <v>6" DRAINAGE PIPE, NON-PERFORATED</v>
          </cell>
          <cell r="F7429">
            <v>0</v>
          </cell>
          <cell r="G7429">
            <v>0</v>
          </cell>
        </row>
        <row r="7430">
          <cell r="A7430" t="str">
            <v>840E26000</v>
          </cell>
          <cell r="B7430">
            <v>0</v>
          </cell>
          <cell r="C7430" t="str">
            <v>FT</v>
          </cell>
          <cell r="D7430" t="str">
            <v>CONCRETE COPING</v>
          </cell>
          <cell r="F7430">
            <v>0</v>
          </cell>
          <cell r="G7430">
            <v>0</v>
          </cell>
        </row>
        <row r="7431">
          <cell r="A7431" t="str">
            <v>840E26001</v>
          </cell>
          <cell r="B7431">
            <v>0</v>
          </cell>
          <cell r="C7431" t="str">
            <v>FT</v>
          </cell>
          <cell r="D7431" t="str">
            <v>CONCRETE COPING, AS PER PLAN</v>
          </cell>
          <cell r="F7431">
            <v>0</v>
          </cell>
          <cell r="G7431">
            <v>0</v>
          </cell>
        </row>
        <row r="7432">
          <cell r="A7432" t="str">
            <v>840E26050</v>
          </cell>
          <cell r="B7432">
            <v>0</v>
          </cell>
          <cell r="C7432" t="str">
            <v>SF</v>
          </cell>
          <cell r="D7432" t="str">
            <v>AESTHETIC SURFACE TREATMENT</v>
          </cell>
          <cell r="F7432">
            <v>0</v>
          </cell>
          <cell r="G7432">
            <v>0</v>
          </cell>
        </row>
        <row r="7433">
          <cell r="A7433" t="str">
            <v>840E27000</v>
          </cell>
          <cell r="B7433">
            <v>0</v>
          </cell>
          <cell r="C7433" t="str">
            <v>DAY</v>
          </cell>
          <cell r="D7433" t="str">
            <v>ON-SITE ASSISTANCE</v>
          </cell>
          <cell r="F7433">
            <v>0</v>
          </cell>
          <cell r="G7433">
            <v>0</v>
          </cell>
        </row>
        <row r="7434">
          <cell r="A7434" t="str">
            <v>840E28000</v>
          </cell>
          <cell r="B7434">
            <v>0</v>
          </cell>
          <cell r="C7434" t="str">
            <v>LS</v>
          </cell>
          <cell r="D7434" t="str">
            <v>SGB INSPECTION AND COMPACTION TESTING</v>
          </cell>
          <cell r="F7434">
            <v>0</v>
          </cell>
          <cell r="G7434">
            <v>0</v>
          </cell>
        </row>
        <row r="7435">
          <cell r="A7435" t="str">
            <v>841E10000</v>
          </cell>
          <cell r="B7435">
            <v>0</v>
          </cell>
          <cell r="C7435" t="str">
            <v>FT</v>
          </cell>
          <cell r="D7435" t="str">
            <v>SPIRAL WOUND RENEWAL SYSTEM, ROUND CONDUIT</v>
          </cell>
          <cell r="F7435">
            <v>1</v>
          </cell>
          <cell r="G7435" t="str">
            <v>SPECIFY SIZE</v>
          </cell>
        </row>
        <row r="7436">
          <cell r="A7436" t="str">
            <v>841E10001</v>
          </cell>
          <cell r="B7436">
            <v>0</v>
          </cell>
          <cell r="C7436" t="str">
            <v>FT</v>
          </cell>
          <cell r="D7436" t="str">
            <v>SPIRAL WOUND RENEWAL SYSTEM, ROUND CONDUIT, AS PER PLAN</v>
          </cell>
          <cell r="F7436">
            <v>1</v>
          </cell>
          <cell r="G7436" t="str">
            <v>SPECIFY SIZE</v>
          </cell>
        </row>
        <row r="7437">
          <cell r="A7437" t="str">
            <v>841E11000</v>
          </cell>
          <cell r="B7437">
            <v>0</v>
          </cell>
          <cell r="C7437" t="str">
            <v>FT</v>
          </cell>
          <cell r="D7437" t="str">
            <v>SPIRAL WOUND RENEWAL SYSTEM, ELLIPTICAL CONDUIT</v>
          </cell>
          <cell r="F7437">
            <v>1</v>
          </cell>
          <cell r="G7437" t="str">
            <v>SPECIFY SIZE (RISE X SPAN)</v>
          </cell>
        </row>
        <row r="7438">
          <cell r="A7438" t="str">
            <v>841E11001</v>
          </cell>
          <cell r="B7438">
            <v>0</v>
          </cell>
          <cell r="C7438" t="str">
            <v>FT</v>
          </cell>
          <cell r="D7438" t="str">
            <v>SPIRAL WOUND RENEWAL SYSTEM, ELLIPTICAL CONDUIT, AS PER PLAN</v>
          </cell>
          <cell r="F7438">
            <v>1</v>
          </cell>
          <cell r="G7438" t="str">
            <v>SPECIFY SIZE (RISE X SPAN)</v>
          </cell>
        </row>
        <row r="7439">
          <cell r="A7439" t="str">
            <v>841E12000</v>
          </cell>
          <cell r="B7439">
            <v>0</v>
          </cell>
          <cell r="C7439" t="str">
            <v>FT</v>
          </cell>
          <cell r="D7439" t="str">
            <v>SPIRAL WOUND RENEWAL SYSTEM, BOX</v>
          </cell>
          <cell r="F7439">
            <v>1</v>
          </cell>
          <cell r="G7439" t="str">
            <v>SPECIFY SIZE (RISE X SPAN)</v>
          </cell>
        </row>
        <row r="7440">
          <cell r="A7440" t="str">
            <v>841E12001</v>
          </cell>
          <cell r="B7440">
            <v>0</v>
          </cell>
          <cell r="C7440" t="str">
            <v>FT</v>
          </cell>
          <cell r="D7440" t="str">
            <v>SPIRAL WOUND RENEWAL SYSTEM, BOX, AS PER PLAN</v>
          </cell>
          <cell r="F7440">
            <v>1</v>
          </cell>
          <cell r="G7440" t="str">
            <v>SPECIFY SIZE (RISE X SPAN)</v>
          </cell>
        </row>
        <row r="7441">
          <cell r="A7441" t="str">
            <v>841E13000</v>
          </cell>
          <cell r="B7441">
            <v>0</v>
          </cell>
          <cell r="C7441" t="str">
            <v>FT</v>
          </cell>
          <cell r="D7441" t="str">
            <v>SPIRAL WOUND RENEWAL SYSTEM, ARCH</v>
          </cell>
          <cell r="F7441">
            <v>1</v>
          </cell>
          <cell r="G7441" t="str">
            <v>SPECIFY SPAN X RISE OR SIZE</v>
          </cell>
        </row>
        <row r="7442">
          <cell r="A7442" t="str">
            <v>841E13001</v>
          </cell>
          <cell r="B7442">
            <v>0</v>
          </cell>
          <cell r="C7442" t="str">
            <v>FT</v>
          </cell>
          <cell r="D7442" t="str">
            <v>SPIRAL WOUND RENEWAL SYSTEM, ARCH, AS PER PLAN</v>
          </cell>
          <cell r="F7442">
            <v>1</v>
          </cell>
          <cell r="G7442" t="str">
            <v>SPECIFY SPAN X RISE OR SIZE</v>
          </cell>
        </row>
        <row r="7443">
          <cell r="A7443" t="str">
            <v>842E10000</v>
          </cell>
          <cell r="B7443">
            <v>0</v>
          </cell>
          <cell r="C7443" t="str">
            <v>LB</v>
          </cell>
          <cell r="D7443" t="str">
            <v>CORRECTING ELEVATION OF CONCRETE APPROACH SLABS WITH HIGH DENSITY POLYURETHANE</v>
          </cell>
          <cell r="F7443">
            <v>0</v>
          </cell>
          <cell r="G7443">
            <v>0</v>
          </cell>
        </row>
        <row r="7444">
          <cell r="A7444" t="str">
            <v>843E50000</v>
          </cell>
          <cell r="B7444">
            <v>0</v>
          </cell>
          <cell r="C7444" t="str">
            <v>SF</v>
          </cell>
          <cell r="D7444" t="str">
            <v>PATCHING CONCRETE STRUCTURES WITH TROWELABLE MORTAR</v>
          </cell>
          <cell r="F7444">
            <v>0</v>
          </cell>
          <cell r="G7444">
            <v>0</v>
          </cell>
        </row>
        <row r="7445">
          <cell r="A7445" t="str">
            <v>843E50001</v>
          </cell>
          <cell r="B7445">
            <v>0</v>
          </cell>
          <cell r="C7445" t="str">
            <v>SF</v>
          </cell>
          <cell r="D7445" t="str">
            <v>PATCHING CONCRETE STRUCTURES WITH TROWELABLE MORTAR, AS PER PLAN</v>
          </cell>
          <cell r="F7445">
            <v>0</v>
          </cell>
          <cell r="G7445">
            <v>0</v>
          </cell>
        </row>
        <row r="7446">
          <cell r="A7446" t="str">
            <v>844E10000</v>
          </cell>
          <cell r="B7446">
            <v>0</v>
          </cell>
          <cell r="C7446" t="str">
            <v>SF</v>
          </cell>
          <cell r="D7446" t="str">
            <v>CONCRETE PATCHING WITH GALVANIC ANODE PROTECTION</v>
          </cell>
          <cell r="F7446">
            <v>0</v>
          </cell>
          <cell r="G7446">
            <v>0</v>
          </cell>
        </row>
        <row r="7447">
          <cell r="A7447" t="str">
            <v>844E10001</v>
          </cell>
          <cell r="B7447">
            <v>0</v>
          </cell>
          <cell r="C7447" t="str">
            <v>SF</v>
          </cell>
          <cell r="D7447" t="str">
            <v>CONCRETE PATCHING WITH GALVANIC ANODE PROTECTION, AS PER PLAN</v>
          </cell>
          <cell r="F7447">
            <v>0</v>
          </cell>
          <cell r="G7447">
            <v>0</v>
          </cell>
        </row>
        <row r="7448">
          <cell r="A7448" t="str">
            <v>845E60000</v>
          </cell>
          <cell r="B7448">
            <v>0</v>
          </cell>
          <cell r="C7448" t="str">
            <v>SF</v>
          </cell>
          <cell r="D7448" t="str">
            <v>SURFACE PREPARATION OF EXISTING STRUCTURAL STEEL</v>
          </cell>
          <cell r="F7448">
            <v>0</v>
          </cell>
          <cell r="G7448">
            <v>0</v>
          </cell>
        </row>
        <row r="7449">
          <cell r="A7449" t="str">
            <v>845E60020</v>
          </cell>
          <cell r="B7449">
            <v>0</v>
          </cell>
          <cell r="C7449" t="str">
            <v>LS</v>
          </cell>
          <cell r="D7449" t="str">
            <v>SURFACE PREPARATION OF EXISTING STRUCTURAL STEEL</v>
          </cell>
          <cell r="F7449">
            <v>0</v>
          </cell>
          <cell r="G7449">
            <v>0</v>
          </cell>
        </row>
        <row r="7450">
          <cell r="A7450" t="str">
            <v>845E61000</v>
          </cell>
          <cell r="B7450">
            <v>0</v>
          </cell>
          <cell r="C7450" t="str">
            <v>MNHR</v>
          </cell>
          <cell r="D7450" t="str">
            <v>GRINDING FINS, TEARS, SLIVERS ON EXISTING STRUCTURAL STEEL</v>
          </cell>
          <cell r="F7450">
            <v>0</v>
          </cell>
          <cell r="G7450">
            <v>0</v>
          </cell>
        </row>
        <row r="7451">
          <cell r="A7451" t="str">
            <v>845E62000</v>
          </cell>
          <cell r="B7451">
            <v>0</v>
          </cell>
          <cell r="C7451" t="str">
            <v>SF</v>
          </cell>
          <cell r="D7451" t="str">
            <v>FIELD METALLIZING OF EXISTING STRUCTURAL STEEL</v>
          </cell>
          <cell r="F7451">
            <v>0</v>
          </cell>
          <cell r="G7451">
            <v>0</v>
          </cell>
        </row>
        <row r="7452">
          <cell r="A7452" t="str">
            <v>845E62020</v>
          </cell>
          <cell r="B7452">
            <v>0</v>
          </cell>
          <cell r="C7452" t="str">
            <v>LS</v>
          </cell>
          <cell r="D7452" t="str">
            <v>FIELD METALLIZING OF EXISTING STRUCTURAL STEEL</v>
          </cell>
          <cell r="F7452">
            <v>0</v>
          </cell>
          <cell r="G7452">
            <v>0</v>
          </cell>
        </row>
        <row r="7453">
          <cell r="A7453" t="str">
            <v>845E98000</v>
          </cell>
          <cell r="B7453">
            <v>0</v>
          </cell>
          <cell r="C7453" t="str">
            <v>SF</v>
          </cell>
          <cell r="D7453" t="str">
            <v>FIELD METALLIZING, MISC.:</v>
          </cell>
          <cell r="F7453">
            <v>1</v>
          </cell>
          <cell r="G7453">
            <v>1</v>
          </cell>
        </row>
        <row r="7454">
          <cell r="A7454" t="str">
            <v>846E00110</v>
          </cell>
          <cell r="B7454">
            <v>0</v>
          </cell>
          <cell r="C7454" t="str">
            <v>CF</v>
          </cell>
          <cell r="D7454" t="str">
            <v>POLYMER MODIFIED ASPHALT EXPANSION JOINT SYSTEM</v>
          </cell>
          <cell r="F7454">
            <v>0</v>
          </cell>
          <cell r="G7454">
            <v>0</v>
          </cell>
        </row>
        <row r="7455">
          <cell r="A7455" t="str">
            <v>846E00111</v>
          </cell>
          <cell r="B7455">
            <v>0</v>
          </cell>
          <cell r="C7455" t="str">
            <v>CF</v>
          </cell>
          <cell r="D7455" t="str">
            <v>POLYMER MODIFIED ASPHALT EXPANSION JOINT SYSTEM, AS PER PLAN</v>
          </cell>
          <cell r="F7455">
            <v>0</v>
          </cell>
          <cell r="G7455">
            <v>0</v>
          </cell>
        </row>
        <row r="7456">
          <cell r="A7456" t="str">
            <v>847E10000</v>
          </cell>
          <cell r="B7456">
            <v>0</v>
          </cell>
          <cell r="C7456" t="str">
            <v>SY</v>
          </cell>
          <cell r="D7456" t="str">
            <v>MICRO SILICA MODIFIED CONCRETE OVERLAY</v>
          </cell>
          <cell r="F7456">
            <v>1</v>
          </cell>
          <cell r="G7456" t="str">
            <v>SPECIFY THICKNESS</v>
          </cell>
        </row>
        <row r="7457">
          <cell r="A7457" t="str">
            <v>847E10001</v>
          </cell>
          <cell r="B7457">
            <v>0</v>
          </cell>
          <cell r="C7457" t="str">
            <v>SY</v>
          </cell>
          <cell r="D7457" t="str">
            <v>MICRO SILICA MODIFIED CONCRETE OVERLAY, AS PER PLAN</v>
          </cell>
          <cell r="F7457">
            <v>0</v>
          </cell>
          <cell r="G7457">
            <v>0</v>
          </cell>
        </row>
        <row r="7458">
          <cell r="A7458" t="str">
            <v>847E10100</v>
          </cell>
          <cell r="B7458">
            <v>0</v>
          </cell>
          <cell r="C7458" t="str">
            <v>SY</v>
          </cell>
          <cell r="D7458" t="str">
            <v>LATEX MODIFIED CONCRETE OVERLAY</v>
          </cell>
          <cell r="F7458">
            <v>1</v>
          </cell>
          <cell r="G7458" t="str">
            <v>SPECIFY THICKNESS</v>
          </cell>
        </row>
        <row r="7459">
          <cell r="A7459" t="str">
            <v>847E10101</v>
          </cell>
          <cell r="B7459">
            <v>0</v>
          </cell>
          <cell r="C7459" t="str">
            <v>SY</v>
          </cell>
          <cell r="D7459" t="str">
            <v>LATEX MODIFIED CONCRETE OVERLAY, AS PER PLAN</v>
          </cell>
          <cell r="F7459">
            <v>1</v>
          </cell>
          <cell r="G7459" t="str">
            <v>SPECIFY THICKNESS</v>
          </cell>
        </row>
        <row r="7460">
          <cell r="A7460" t="str">
            <v>847E10200</v>
          </cell>
          <cell r="B7460">
            <v>0</v>
          </cell>
          <cell r="C7460" t="str">
            <v>SY</v>
          </cell>
          <cell r="D7460" t="str">
            <v>SUPERPLASTICIZED DENSE CONCRETE OVERLAY</v>
          </cell>
          <cell r="F7460">
            <v>1</v>
          </cell>
          <cell r="G7460" t="str">
            <v>SPECIFY THICKNESS</v>
          </cell>
        </row>
        <row r="7461">
          <cell r="A7461" t="str">
            <v>847E10201</v>
          </cell>
          <cell r="B7461">
            <v>0</v>
          </cell>
          <cell r="C7461" t="str">
            <v>SY</v>
          </cell>
          <cell r="D7461" t="str">
            <v>SUPERPLASTICIZED DENSE CONCRETE OVERLAY, AS PER PLAN</v>
          </cell>
          <cell r="F7461">
            <v>1</v>
          </cell>
          <cell r="G7461" t="str">
            <v>SPECIFY THICKNESS</v>
          </cell>
        </row>
        <row r="7462">
          <cell r="A7462" t="str">
            <v>847E20000</v>
          </cell>
          <cell r="B7462">
            <v>0</v>
          </cell>
          <cell r="C7462" t="str">
            <v>CY</v>
          </cell>
          <cell r="D7462" t="str">
            <v>MICRO SILICA MODIFIED CONCRETE OVERLAY (VARIABLE THICKNESS), MATERIAL ONLY</v>
          </cell>
          <cell r="F7462">
            <v>0</v>
          </cell>
          <cell r="G7462">
            <v>0</v>
          </cell>
        </row>
        <row r="7463">
          <cell r="A7463" t="str">
            <v>847E20001</v>
          </cell>
          <cell r="B7463">
            <v>0</v>
          </cell>
          <cell r="C7463" t="str">
            <v>CY</v>
          </cell>
          <cell r="D7463" t="str">
            <v>MICRO SILICA MODIFIED CONCRETE OVERLAY (VARIABLE THICKNESS), MATERIAL ONLY, AS PER PLAN</v>
          </cell>
          <cell r="F7463">
            <v>0</v>
          </cell>
          <cell r="G7463">
            <v>0</v>
          </cell>
        </row>
        <row r="7464">
          <cell r="A7464" t="str">
            <v>847E20100</v>
          </cell>
          <cell r="B7464">
            <v>0</v>
          </cell>
          <cell r="C7464" t="str">
            <v>CY</v>
          </cell>
          <cell r="D7464" t="str">
            <v>LATEX MODIFIED CONCRETE OVERLAY (VARIABLE THICKNESS), MATERIAL ONLY</v>
          </cell>
          <cell r="F7464">
            <v>0</v>
          </cell>
          <cell r="G7464">
            <v>0</v>
          </cell>
        </row>
        <row r="7465">
          <cell r="A7465" t="str">
            <v>847E20101</v>
          </cell>
          <cell r="B7465">
            <v>0</v>
          </cell>
          <cell r="C7465" t="str">
            <v>CY</v>
          </cell>
          <cell r="D7465" t="str">
            <v>LATEX MODIFIED CONCRETE OVERLAY (VARIABLE THICKNESS), MATERIAL ONLY, AS PER PLAN</v>
          </cell>
          <cell r="F7465">
            <v>0</v>
          </cell>
          <cell r="G7465">
            <v>0</v>
          </cell>
        </row>
        <row r="7466">
          <cell r="A7466" t="str">
            <v>847E20200</v>
          </cell>
          <cell r="B7466">
            <v>0</v>
          </cell>
          <cell r="C7466" t="str">
            <v>CY</v>
          </cell>
          <cell r="D7466" t="str">
            <v>SUPERPLASTICIZED DENSE CONCRETE OVERLAY (VARIABLE THICKNESS), MATERIAL ONLY</v>
          </cell>
          <cell r="F7466">
            <v>0</v>
          </cell>
          <cell r="G7466">
            <v>0</v>
          </cell>
        </row>
        <row r="7467">
          <cell r="A7467" t="str">
            <v>847E20201</v>
          </cell>
          <cell r="B7467">
            <v>0</v>
          </cell>
          <cell r="C7467" t="str">
            <v>CY</v>
          </cell>
          <cell r="D7467" t="str">
            <v>SUPERPLASTICIZED DENSE CONCRETE OVERLAY (VARIABLE THICKNESS), MATERIAL ONLY, AS PER PLAN</v>
          </cell>
          <cell r="F7467">
            <v>0</v>
          </cell>
          <cell r="G7467">
            <v>0</v>
          </cell>
        </row>
        <row r="7468">
          <cell r="A7468" t="str">
            <v>847E30000</v>
          </cell>
          <cell r="B7468">
            <v>0</v>
          </cell>
          <cell r="C7468" t="str">
            <v>LS</v>
          </cell>
          <cell r="D7468" t="str">
            <v>TEST SLAB</v>
          </cell>
          <cell r="F7468">
            <v>0</v>
          </cell>
          <cell r="G7468">
            <v>0</v>
          </cell>
        </row>
        <row r="7469">
          <cell r="A7469" t="str">
            <v>847E30200</v>
          </cell>
          <cell r="B7469">
            <v>0</v>
          </cell>
          <cell r="C7469" t="str">
            <v>CY</v>
          </cell>
          <cell r="D7469" t="str">
            <v>FULL DEPTH REPAIR</v>
          </cell>
          <cell r="F7469">
            <v>0</v>
          </cell>
          <cell r="G7469">
            <v>0</v>
          </cell>
        </row>
        <row r="7470">
          <cell r="A7470" t="str">
            <v>847E30201</v>
          </cell>
          <cell r="B7470">
            <v>0</v>
          </cell>
          <cell r="C7470" t="str">
            <v>CY</v>
          </cell>
          <cell r="D7470" t="str">
            <v>FULL DEPTH REPAIR, AS PER PLAN</v>
          </cell>
          <cell r="F7470">
            <v>0</v>
          </cell>
          <cell r="G7470">
            <v>0</v>
          </cell>
        </row>
        <row r="7471">
          <cell r="A7471" t="str">
            <v>847E30300</v>
          </cell>
          <cell r="B7471">
            <v>0</v>
          </cell>
          <cell r="C7471" t="str">
            <v>SY</v>
          </cell>
          <cell r="D7471" t="str">
            <v>WEARING COURSE REMOVED, ASPHALT</v>
          </cell>
          <cell r="F7471">
            <v>0</v>
          </cell>
          <cell r="G7471">
            <v>0</v>
          </cell>
        </row>
        <row r="7472">
          <cell r="A7472" t="str">
            <v>847E30301</v>
          </cell>
          <cell r="B7472">
            <v>0</v>
          </cell>
          <cell r="C7472" t="str">
            <v>SY</v>
          </cell>
          <cell r="D7472" t="str">
            <v>WEARING COURSE REMOVED, ASPHALT, AS PER PLAN</v>
          </cell>
          <cell r="F7472">
            <v>0</v>
          </cell>
          <cell r="G7472">
            <v>0</v>
          </cell>
        </row>
        <row r="7473">
          <cell r="A7473" t="str">
            <v>847E30400</v>
          </cell>
          <cell r="B7473">
            <v>0</v>
          </cell>
          <cell r="C7473" t="str">
            <v>SY</v>
          </cell>
          <cell r="D7473" t="str">
            <v>EXISTING CONCRETE OVERLAY REMOVED</v>
          </cell>
          <cell r="F7473">
            <v>1</v>
          </cell>
          <cell r="G7473" t="str">
            <v>SPECIFY NOMINAL THICKNESS</v>
          </cell>
        </row>
        <row r="7474">
          <cell r="A7474" t="str">
            <v>847E30401</v>
          </cell>
          <cell r="B7474">
            <v>0</v>
          </cell>
          <cell r="C7474" t="str">
            <v>SY</v>
          </cell>
          <cell r="D7474" t="str">
            <v>EXISTING CONCRETE OVERLAY REMOVED, AS PER PLAN</v>
          </cell>
          <cell r="F7474">
            <v>1</v>
          </cell>
          <cell r="G7474" t="str">
            <v>SPECIFY NOMINAL THICKNESS</v>
          </cell>
        </row>
        <row r="7475">
          <cell r="A7475" t="str">
            <v>847E50000</v>
          </cell>
          <cell r="B7475">
            <v>0</v>
          </cell>
          <cell r="C7475" t="str">
            <v>SY</v>
          </cell>
          <cell r="D7475" t="str">
            <v>HAND CHIPPING</v>
          </cell>
          <cell r="F7475">
            <v>0</v>
          </cell>
          <cell r="G7475">
            <v>0</v>
          </cell>
        </row>
        <row r="7476">
          <cell r="A7476" t="str">
            <v>848E10000</v>
          </cell>
          <cell r="B7476">
            <v>0</v>
          </cell>
          <cell r="C7476" t="str">
            <v>SY</v>
          </cell>
          <cell r="D7476" t="str">
            <v>MICRO SILICA MODIFIED CONCRETE OVERLAY USING HYDRODEMOLITION</v>
          </cell>
          <cell r="F7476">
            <v>1</v>
          </cell>
          <cell r="G7476" t="str">
            <v>SPECIFY THICKNESS</v>
          </cell>
        </row>
        <row r="7477">
          <cell r="A7477" t="str">
            <v>848E10001</v>
          </cell>
          <cell r="B7477">
            <v>0</v>
          </cell>
          <cell r="C7477" t="str">
            <v>SY</v>
          </cell>
          <cell r="D7477" t="str">
            <v>MICRO SILICA MODIFIED CONCRETE OVERLAY USING HYDRODEMOLITION, AS PER PLAN</v>
          </cell>
          <cell r="F7477">
            <v>1</v>
          </cell>
          <cell r="G7477" t="str">
            <v>SPECIFY THICKNESS</v>
          </cell>
        </row>
        <row r="7478">
          <cell r="A7478" t="str">
            <v>848E10100</v>
          </cell>
          <cell r="B7478">
            <v>0</v>
          </cell>
          <cell r="C7478" t="str">
            <v>SY</v>
          </cell>
          <cell r="D7478" t="str">
            <v>LATEX MODIFIED CONCRETE OVERLAY USING HYDRODEMOLITION</v>
          </cell>
          <cell r="F7478">
            <v>1</v>
          </cell>
          <cell r="G7478" t="str">
            <v>SPECIFY THICKNESS</v>
          </cell>
        </row>
        <row r="7479">
          <cell r="A7479" t="str">
            <v>848E10101</v>
          </cell>
          <cell r="B7479">
            <v>0</v>
          </cell>
          <cell r="C7479" t="str">
            <v>SY</v>
          </cell>
          <cell r="D7479" t="str">
            <v>LATEX MODIFIED CONCRETE OVERLAY USING HYDRODEMOLITION, AS PER PLAN</v>
          </cell>
          <cell r="F7479">
            <v>1</v>
          </cell>
          <cell r="G7479" t="str">
            <v>SPECIFY THICKNESS</v>
          </cell>
        </row>
        <row r="7480">
          <cell r="A7480" t="str">
            <v>848E10200</v>
          </cell>
          <cell r="B7480">
            <v>0</v>
          </cell>
          <cell r="C7480" t="str">
            <v>SY</v>
          </cell>
          <cell r="D7480" t="str">
            <v>SUPERPLASTICIZED DENSE CONCRETE OVERLAY USING HYDRODEMOLITION</v>
          </cell>
          <cell r="F7480">
            <v>1</v>
          </cell>
          <cell r="G7480" t="str">
            <v>SPECIFY THICKNESS</v>
          </cell>
        </row>
        <row r="7481">
          <cell r="A7481" t="str">
            <v>848E10201</v>
          </cell>
          <cell r="B7481">
            <v>0</v>
          </cell>
          <cell r="C7481" t="str">
            <v>SY</v>
          </cell>
          <cell r="D7481" t="str">
            <v>SUPERPLASTICIZED DENSE CONCRETE OVERLAY USING HYDRODEMOLITION, AS PER PLAN</v>
          </cell>
          <cell r="F7481">
            <v>1</v>
          </cell>
          <cell r="G7481" t="str">
            <v>SPECIFY THICKNESS</v>
          </cell>
        </row>
        <row r="7482">
          <cell r="A7482" t="str">
            <v>848E20000</v>
          </cell>
          <cell r="B7482">
            <v>0</v>
          </cell>
          <cell r="C7482" t="str">
            <v>SY</v>
          </cell>
          <cell r="D7482" t="str">
            <v>SURFACE PREPARATION USING HYDRODEMOLITION</v>
          </cell>
          <cell r="F7482">
            <v>0</v>
          </cell>
          <cell r="G7482">
            <v>0</v>
          </cell>
        </row>
        <row r="7483">
          <cell r="A7483" t="str">
            <v>848E20001</v>
          </cell>
          <cell r="B7483">
            <v>0</v>
          </cell>
          <cell r="C7483" t="str">
            <v>SY</v>
          </cell>
          <cell r="D7483" t="str">
            <v>SURFACE PREPARATION USING HYDRODEMOLITION, AS PER PLAN</v>
          </cell>
          <cell r="F7483">
            <v>0</v>
          </cell>
          <cell r="G7483">
            <v>0</v>
          </cell>
        </row>
        <row r="7484">
          <cell r="A7484" t="str">
            <v>848E30000</v>
          </cell>
          <cell r="B7484">
            <v>0</v>
          </cell>
          <cell r="C7484" t="str">
            <v>CY</v>
          </cell>
          <cell r="D7484" t="str">
            <v>MICRO SILICA MODIFIED CONCRETE OVERLAY (VARIABLE THICKNESS), MATERIAL ONLY</v>
          </cell>
          <cell r="F7484">
            <v>0</v>
          </cell>
          <cell r="G7484">
            <v>0</v>
          </cell>
        </row>
        <row r="7485">
          <cell r="A7485" t="str">
            <v>848E30001</v>
          </cell>
          <cell r="B7485">
            <v>0</v>
          </cell>
          <cell r="C7485" t="str">
            <v>CY</v>
          </cell>
          <cell r="D7485" t="str">
            <v>MICRO SILICA MODIFIED CONCRETE OVERLAY (VARIABLE THICKNESS), MATERIAL ONLY, AS PER PLAN</v>
          </cell>
          <cell r="F7485">
            <v>0</v>
          </cell>
          <cell r="G7485">
            <v>0</v>
          </cell>
        </row>
        <row r="7486">
          <cell r="A7486" t="str">
            <v>848E30100</v>
          </cell>
          <cell r="B7486">
            <v>0</v>
          </cell>
          <cell r="C7486" t="str">
            <v>CY</v>
          </cell>
          <cell r="D7486" t="str">
            <v>LATEX MODIFIED CONCRETE OVERLAY (VARIABLE THICKNESS), MATERIAL ONLY</v>
          </cell>
          <cell r="F7486">
            <v>0</v>
          </cell>
          <cell r="G7486">
            <v>0</v>
          </cell>
        </row>
        <row r="7487">
          <cell r="A7487" t="str">
            <v>848E30101</v>
          </cell>
          <cell r="B7487">
            <v>0</v>
          </cell>
          <cell r="C7487" t="str">
            <v>CY</v>
          </cell>
          <cell r="D7487" t="str">
            <v>LATEX MODIFIED CONCRETE OVERLAY (VARIABLE THICKNESS), MATERIAL ONLY, AS PER PLAN</v>
          </cell>
          <cell r="F7487">
            <v>0</v>
          </cell>
          <cell r="G7487">
            <v>0</v>
          </cell>
        </row>
        <row r="7488">
          <cell r="A7488" t="str">
            <v>848E30200</v>
          </cell>
          <cell r="B7488">
            <v>0</v>
          </cell>
          <cell r="C7488" t="str">
            <v>CY</v>
          </cell>
          <cell r="D7488" t="str">
            <v>SUPERPLASTICIZED DENSE CONCRETE OVERLAY (VARIABLE THICKNESS), MATERIAL ONLY</v>
          </cell>
          <cell r="F7488">
            <v>0</v>
          </cell>
          <cell r="G7488">
            <v>0</v>
          </cell>
        </row>
        <row r="7489">
          <cell r="A7489" t="str">
            <v>848E30201</v>
          </cell>
          <cell r="B7489">
            <v>0</v>
          </cell>
          <cell r="C7489" t="str">
            <v>CY</v>
          </cell>
          <cell r="D7489" t="str">
            <v>SUPERPLASTICIZED DENSE CONCRETE OVERLAY (VARIABLE THICKNESS), MATERIAL ONLY, AS PER PLAN</v>
          </cell>
          <cell r="F7489">
            <v>0</v>
          </cell>
          <cell r="G7489">
            <v>0</v>
          </cell>
        </row>
        <row r="7490">
          <cell r="A7490" t="str">
            <v>848E50000</v>
          </cell>
          <cell r="B7490">
            <v>0</v>
          </cell>
          <cell r="C7490" t="str">
            <v>SY</v>
          </cell>
          <cell r="D7490" t="str">
            <v>HAND CHIPPING</v>
          </cell>
          <cell r="F7490">
            <v>0</v>
          </cell>
          <cell r="G7490">
            <v>0</v>
          </cell>
        </row>
        <row r="7491">
          <cell r="A7491" t="str">
            <v>848E50001</v>
          </cell>
          <cell r="B7491">
            <v>0</v>
          </cell>
          <cell r="C7491" t="str">
            <v>SY</v>
          </cell>
          <cell r="D7491" t="str">
            <v>HAND CHIPPING, AS PER PLAN</v>
          </cell>
          <cell r="F7491">
            <v>0</v>
          </cell>
          <cell r="G7491">
            <v>0</v>
          </cell>
        </row>
        <row r="7492">
          <cell r="A7492" t="str">
            <v>848E50100</v>
          </cell>
          <cell r="B7492">
            <v>0</v>
          </cell>
          <cell r="C7492" t="str">
            <v>LS</v>
          </cell>
          <cell r="D7492" t="str">
            <v>TEST SLAB</v>
          </cell>
          <cell r="F7492">
            <v>0</v>
          </cell>
          <cell r="G7492">
            <v>0</v>
          </cell>
        </row>
        <row r="7493">
          <cell r="A7493" t="str">
            <v>848E50101</v>
          </cell>
          <cell r="B7493">
            <v>0</v>
          </cell>
          <cell r="C7493" t="str">
            <v>LS</v>
          </cell>
          <cell r="D7493" t="str">
            <v>TEST SLAB, AS PER PLAN</v>
          </cell>
          <cell r="F7493">
            <v>0</v>
          </cell>
          <cell r="G7493">
            <v>0</v>
          </cell>
        </row>
        <row r="7494">
          <cell r="A7494" t="str">
            <v>848E50200</v>
          </cell>
          <cell r="B7494">
            <v>0</v>
          </cell>
          <cell r="C7494" t="str">
            <v>CY</v>
          </cell>
          <cell r="D7494" t="str">
            <v>FULL-DEPTH REPAIR</v>
          </cell>
          <cell r="F7494">
            <v>0</v>
          </cell>
          <cell r="G7494">
            <v>0</v>
          </cell>
        </row>
        <row r="7495">
          <cell r="A7495" t="str">
            <v>848E50201</v>
          </cell>
          <cell r="B7495">
            <v>0</v>
          </cell>
          <cell r="C7495" t="str">
            <v>CY</v>
          </cell>
          <cell r="D7495" t="str">
            <v>FULL DEPTH REPAIR, AS PER PLAN</v>
          </cell>
          <cell r="F7495">
            <v>0</v>
          </cell>
          <cell r="G7495">
            <v>0</v>
          </cell>
        </row>
        <row r="7496">
          <cell r="A7496" t="str">
            <v>848E50300</v>
          </cell>
          <cell r="B7496">
            <v>0</v>
          </cell>
          <cell r="C7496" t="str">
            <v>SY</v>
          </cell>
          <cell r="D7496" t="str">
            <v>WEARING COURSE REMOVED, ASPHALT</v>
          </cell>
          <cell r="F7496">
            <v>0</v>
          </cell>
          <cell r="G7496">
            <v>0</v>
          </cell>
        </row>
        <row r="7497">
          <cell r="A7497" t="str">
            <v>848E50301</v>
          </cell>
          <cell r="B7497">
            <v>0</v>
          </cell>
          <cell r="C7497" t="str">
            <v>SY</v>
          </cell>
          <cell r="D7497" t="str">
            <v>WEARING COURSE REMOVED, ASPHALT, AS PER PLAN</v>
          </cell>
          <cell r="F7497">
            <v>0</v>
          </cell>
          <cell r="G7497">
            <v>0</v>
          </cell>
        </row>
        <row r="7498">
          <cell r="A7498" t="str">
            <v>848E50320</v>
          </cell>
          <cell r="B7498">
            <v>0</v>
          </cell>
          <cell r="C7498" t="str">
            <v>SY</v>
          </cell>
          <cell r="D7498" t="str">
            <v>EXISTING CONCRETE OVERLAY REMOVED</v>
          </cell>
          <cell r="F7498">
            <v>1</v>
          </cell>
          <cell r="G7498" t="str">
            <v>SPECIFY THICKNESS</v>
          </cell>
        </row>
        <row r="7499">
          <cell r="A7499" t="str">
            <v>848E50321</v>
          </cell>
          <cell r="B7499">
            <v>0</v>
          </cell>
          <cell r="C7499" t="str">
            <v>SY</v>
          </cell>
          <cell r="D7499" t="str">
            <v>EXISTING CONCRETE OVERLAY REMOVED, AS PER PLAN</v>
          </cell>
          <cell r="F7499">
            <v>0</v>
          </cell>
          <cell r="G7499">
            <v>0</v>
          </cell>
        </row>
        <row r="7500">
          <cell r="A7500" t="str">
            <v>848E50340</v>
          </cell>
          <cell r="B7500">
            <v>0</v>
          </cell>
          <cell r="C7500" t="str">
            <v>SY</v>
          </cell>
          <cell r="D7500" t="str">
            <v>REMOVAL OF DEBONDED OR DETERIORATED EXISTING VARIABLE THICKNESS CONCRETE OVERLAY</v>
          </cell>
          <cell r="F7500">
            <v>0</v>
          </cell>
          <cell r="G7500">
            <v>0</v>
          </cell>
        </row>
        <row r="7501">
          <cell r="A7501" t="str">
            <v>848E50341</v>
          </cell>
          <cell r="B7501">
            <v>0</v>
          </cell>
          <cell r="C7501" t="str">
            <v>SY</v>
          </cell>
          <cell r="D7501" t="str">
            <v>REMOVAL OF DEBONDED OR DETERIORATED EXISTING VARIABLE THICKNESS CONCRETE OVERLAY, AS PER PLAN</v>
          </cell>
          <cell r="F7501">
            <v>0</v>
          </cell>
          <cell r="G7501">
            <v>0</v>
          </cell>
        </row>
        <row r="7502">
          <cell r="A7502" t="str">
            <v>848E90000</v>
          </cell>
          <cell r="B7502">
            <v>0</v>
          </cell>
          <cell r="C7502" t="str">
            <v>SY</v>
          </cell>
          <cell r="D7502" t="str">
            <v>OVERLAY, MISC.:</v>
          </cell>
          <cell r="F7502">
            <v>1</v>
          </cell>
          <cell r="G7502">
            <v>1</v>
          </cell>
        </row>
        <row r="7503">
          <cell r="A7503" t="str">
            <v>848E91000</v>
          </cell>
          <cell r="B7503">
            <v>0</v>
          </cell>
          <cell r="C7503" t="str">
            <v>CY</v>
          </cell>
          <cell r="D7503" t="str">
            <v>OVERLAY, MISC.:</v>
          </cell>
          <cell r="F7503">
            <v>1</v>
          </cell>
          <cell r="G7503">
            <v>1</v>
          </cell>
        </row>
        <row r="7504">
          <cell r="A7504" t="str">
            <v>848E99000</v>
          </cell>
          <cell r="B7504" t="str">
            <v>Y</v>
          </cell>
          <cell r="C7504" t="str">
            <v>CY</v>
          </cell>
          <cell r="D7504" t="str">
            <v>SPECIAL - CONCRETE OVERLAY, VARIABLE THICKNESS, MATERIAL ONLY</v>
          </cell>
          <cell r="F7504">
            <v>0</v>
          </cell>
          <cell r="G7504" t="str">
            <v>DESIGN BUILD PROJECTS ONLY</v>
          </cell>
        </row>
        <row r="7505">
          <cell r="A7505" t="str">
            <v>848E99100</v>
          </cell>
          <cell r="B7505" t="str">
            <v>Y</v>
          </cell>
          <cell r="C7505" t="str">
            <v>LS</v>
          </cell>
          <cell r="D7505" t="str">
            <v>SPECIAL - BRIDGE DECK CONCRETE OVERLAYS</v>
          </cell>
          <cell r="F7505">
            <v>0</v>
          </cell>
          <cell r="G7505" t="str">
            <v>DESIGN BUILD PROJECTS ONLY</v>
          </cell>
        </row>
        <row r="7506">
          <cell r="A7506" t="str">
            <v>849E10000</v>
          </cell>
          <cell r="B7506">
            <v>0</v>
          </cell>
          <cell r="C7506" t="str">
            <v>LS</v>
          </cell>
          <cell r="D7506" t="str">
            <v>DAMAGE ASSESSMENT</v>
          </cell>
          <cell r="F7506">
            <v>0</v>
          </cell>
          <cell r="G7506">
            <v>0</v>
          </cell>
        </row>
        <row r="7507">
          <cell r="A7507" t="str">
            <v>849E10001</v>
          </cell>
          <cell r="B7507">
            <v>0</v>
          </cell>
          <cell r="C7507" t="str">
            <v>LS</v>
          </cell>
          <cell r="D7507" t="str">
            <v>DAMAGE ASSESSMENT, AS PER PLAN</v>
          </cell>
          <cell r="F7507">
            <v>0</v>
          </cell>
          <cell r="G7507">
            <v>0</v>
          </cell>
        </row>
        <row r="7508">
          <cell r="A7508" t="str">
            <v>849E10500</v>
          </cell>
          <cell r="B7508">
            <v>0</v>
          </cell>
          <cell r="C7508" t="str">
            <v>LS</v>
          </cell>
          <cell r="D7508" t="str">
            <v>SURFACE PREPARATION</v>
          </cell>
          <cell r="F7508">
            <v>0</v>
          </cell>
          <cell r="G7508">
            <v>0</v>
          </cell>
        </row>
        <row r="7509">
          <cell r="A7509" t="str">
            <v>849E10600</v>
          </cell>
          <cell r="B7509">
            <v>0</v>
          </cell>
          <cell r="C7509" t="str">
            <v>HOUR</v>
          </cell>
          <cell r="D7509" t="str">
            <v>REPAIRING DAMAGED MEMBERS BY GRINDING</v>
          </cell>
          <cell r="F7509">
            <v>0</v>
          </cell>
          <cell r="G7509">
            <v>0</v>
          </cell>
        </row>
        <row r="7510">
          <cell r="A7510" t="str">
            <v>849E10700</v>
          </cell>
          <cell r="B7510">
            <v>0</v>
          </cell>
          <cell r="C7510" t="str">
            <v>LS</v>
          </cell>
          <cell r="D7510" t="str">
            <v>STRAIGHTENING DAMAGED MEMBERS</v>
          </cell>
          <cell r="F7510">
            <v>0</v>
          </cell>
          <cell r="G7510">
            <v>0</v>
          </cell>
        </row>
        <row r="7511">
          <cell r="A7511" t="str">
            <v>850E10000</v>
          </cell>
          <cell r="B7511">
            <v>0</v>
          </cell>
          <cell r="C7511" t="str">
            <v>MILE</v>
          </cell>
          <cell r="D7511" t="str">
            <v>GROOVING FOR 4" RECESSED PAVEMENT MARKING, (ASPHALT)</v>
          </cell>
          <cell r="F7511">
            <v>0</v>
          </cell>
          <cell r="G7511">
            <v>0</v>
          </cell>
        </row>
        <row r="7512">
          <cell r="A7512" t="str">
            <v>850E10001</v>
          </cell>
          <cell r="B7512">
            <v>0</v>
          </cell>
          <cell r="C7512" t="str">
            <v>MILE</v>
          </cell>
          <cell r="D7512" t="str">
            <v>GROOVING FOR 4" RECESSED PAVEMENT MARKING, (ASPHALT), AS PER PLAN</v>
          </cell>
          <cell r="F7512">
            <v>0</v>
          </cell>
          <cell r="G7512">
            <v>0</v>
          </cell>
        </row>
        <row r="7513">
          <cell r="A7513" t="str">
            <v>850E10010</v>
          </cell>
          <cell r="B7513">
            <v>0</v>
          </cell>
          <cell r="C7513" t="str">
            <v>MILE</v>
          </cell>
          <cell r="D7513" t="str">
            <v>GROOVING FOR 6" RECESSED PAVEMENT MARKING, (ASPHALT)</v>
          </cell>
          <cell r="F7513">
            <v>0</v>
          </cell>
          <cell r="G7513">
            <v>0</v>
          </cell>
        </row>
        <row r="7514">
          <cell r="A7514" t="str">
            <v>850E10011</v>
          </cell>
          <cell r="B7514">
            <v>0</v>
          </cell>
          <cell r="C7514" t="str">
            <v>MILE</v>
          </cell>
          <cell r="D7514" t="str">
            <v>GROOVING FOR 6" RECESSED PAVEMENT MARKING, (ASPHALT), AS PER PLAN</v>
          </cell>
          <cell r="F7514">
            <v>0</v>
          </cell>
          <cell r="G7514">
            <v>0</v>
          </cell>
        </row>
        <row r="7515">
          <cell r="A7515" t="str">
            <v>850E10020</v>
          </cell>
          <cell r="B7515">
            <v>0</v>
          </cell>
          <cell r="C7515" t="str">
            <v>MILE</v>
          </cell>
          <cell r="D7515" t="str">
            <v>GROOVING FOR 8" RECESSED PAVEMENT MARKING, (ASPHALT)</v>
          </cell>
          <cell r="F7515">
            <v>0</v>
          </cell>
          <cell r="G7515">
            <v>0</v>
          </cell>
        </row>
        <row r="7516">
          <cell r="A7516" t="str">
            <v>850E10030</v>
          </cell>
          <cell r="B7516">
            <v>0</v>
          </cell>
          <cell r="C7516" t="str">
            <v>MILE</v>
          </cell>
          <cell r="D7516" t="str">
            <v>GROOVING FOR 12" RECESSED PAVEMENT MARKING, (ASPHALT)</v>
          </cell>
          <cell r="F7516">
            <v>0</v>
          </cell>
          <cell r="G7516">
            <v>0</v>
          </cell>
        </row>
        <row r="7517">
          <cell r="A7517" t="str">
            <v>850E10100</v>
          </cell>
          <cell r="B7517">
            <v>0</v>
          </cell>
          <cell r="C7517" t="str">
            <v>FT</v>
          </cell>
          <cell r="D7517" t="str">
            <v>GROOVING FOR 4" RECESSED PAVEMENT MARKING, (ASPHALT)</v>
          </cell>
          <cell r="F7517">
            <v>0</v>
          </cell>
          <cell r="G7517">
            <v>0</v>
          </cell>
        </row>
        <row r="7518">
          <cell r="A7518" t="str">
            <v>850E10110</v>
          </cell>
          <cell r="B7518">
            <v>0</v>
          </cell>
          <cell r="C7518" t="str">
            <v>FT</v>
          </cell>
          <cell r="D7518" t="str">
            <v>GROOVING FOR 6" RECESSED PAVEMENT MARKING, (ASPHALT)</v>
          </cell>
          <cell r="F7518">
            <v>0</v>
          </cell>
          <cell r="G7518">
            <v>0</v>
          </cell>
        </row>
        <row r="7519">
          <cell r="A7519" t="str">
            <v>850E10111</v>
          </cell>
          <cell r="B7519">
            <v>0</v>
          </cell>
          <cell r="C7519" t="str">
            <v>FT</v>
          </cell>
          <cell r="D7519" t="str">
            <v>GROOVING FOR 6" RECESSED PAVEMENT MARKING, (ASPHALT), AS PER PLAN</v>
          </cell>
          <cell r="F7519">
            <v>0</v>
          </cell>
          <cell r="G7519">
            <v>0</v>
          </cell>
        </row>
        <row r="7520">
          <cell r="A7520" t="str">
            <v>850E10120</v>
          </cell>
          <cell r="B7520">
            <v>0</v>
          </cell>
          <cell r="C7520" t="str">
            <v>FT</v>
          </cell>
          <cell r="D7520" t="str">
            <v>GROOVING FOR 8" RECESSED PAVEMENT MARKING, (ASPHALT)</v>
          </cell>
          <cell r="F7520">
            <v>0</v>
          </cell>
          <cell r="G7520">
            <v>0</v>
          </cell>
        </row>
        <row r="7521">
          <cell r="A7521" t="str">
            <v>850E10130</v>
          </cell>
          <cell r="B7521">
            <v>0</v>
          </cell>
          <cell r="C7521" t="str">
            <v>FT</v>
          </cell>
          <cell r="D7521" t="str">
            <v>GROOVING FOR 12" RECESSED PAVEMENT MARKING, (ASPHALT)</v>
          </cell>
          <cell r="F7521">
            <v>0</v>
          </cell>
          <cell r="G7521">
            <v>0</v>
          </cell>
        </row>
        <row r="7522">
          <cell r="A7522" t="str">
            <v>850E10131</v>
          </cell>
          <cell r="B7522">
            <v>0</v>
          </cell>
          <cell r="C7522" t="str">
            <v>FT</v>
          </cell>
          <cell r="D7522" t="str">
            <v>GROOVING FOR 12" RECESSED PAVEMENT MARKING, (ASPHALT), AS PER PLAN</v>
          </cell>
          <cell r="F7522">
            <v>0</v>
          </cell>
          <cell r="G7522">
            <v>0</v>
          </cell>
        </row>
        <row r="7523">
          <cell r="A7523" t="str">
            <v>850E20000</v>
          </cell>
          <cell r="B7523">
            <v>0</v>
          </cell>
          <cell r="C7523" t="str">
            <v>MILE</v>
          </cell>
          <cell r="D7523" t="str">
            <v>GROOVING FOR 4" RECESSED PAVEMENT MARKING, (CONCRETE)</v>
          </cell>
          <cell r="F7523">
            <v>0</v>
          </cell>
          <cell r="G7523">
            <v>0</v>
          </cell>
        </row>
        <row r="7524">
          <cell r="A7524" t="str">
            <v>850E20010</v>
          </cell>
          <cell r="B7524">
            <v>0</v>
          </cell>
          <cell r="C7524" t="str">
            <v>MILE</v>
          </cell>
          <cell r="D7524" t="str">
            <v>GROOVING FOR 6" RECESSED PAVEMENT MARKING, (CONCRETE)</v>
          </cell>
          <cell r="F7524">
            <v>0</v>
          </cell>
          <cell r="G7524">
            <v>0</v>
          </cell>
        </row>
        <row r="7525">
          <cell r="A7525" t="str">
            <v>850E20011</v>
          </cell>
          <cell r="B7525">
            <v>0</v>
          </cell>
          <cell r="C7525" t="str">
            <v>MILE</v>
          </cell>
          <cell r="D7525" t="str">
            <v>GROOVING FOR 6" RECESSED PAVEMENT MARKING, (CONCRETE), AS PER PLAN</v>
          </cell>
          <cell r="F7525">
            <v>0</v>
          </cell>
          <cell r="G7525">
            <v>0</v>
          </cell>
        </row>
        <row r="7526">
          <cell r="A7526" t="str">
            <v>850E20020</v>
          </cell>
          <cell r="B7526">
            <v>0</v>
          </cell>
          <cell r="C7526" t="str">
            <v>MILE</v>
          </cell>
          <cell r="D7526" t="str">
            <v>GROOVING FOR 8" RECESSED PAVEMENT MARKING, (CONCRETE)</v>
          </cell>
          <cell r="F7526">
            <v>0</v>
          </cell>
          <cell r="G7526">
            <v>0</v>
          </cell>
        </row>
        <row r="7527">
          <cell r="A7527" t="str">
            <v>850E20030</v>
          </cell>
          <cell r="B7527">
            <v>0</v>
          </cell>
          <cell r="C7527" t="str">
            <v>MILE</v>
          </cell>
          <cell r="D7527" t="str">
            <v>GROOVING FOR 12" RECESSED PAVEMENT MARKING, (CONCRETE)</v>
          </cell>
          <cell r="F7527">
            <v>0</v>
          </cell>
          <cell r="G7527">
            <v>0</v>
          </cell>
        </row>
        <row r="7528">
          <cell r="A7528" t="str">
            <v>850E20100</v>
          </cell>
          <cell r="B7528">
            <v>0</v>
          </cell>
          <cell r="C7528" t="str">
            <v>FT</v>
          </cell>
          <cell r="D7528" t="str">
            <v>GROOVING FOR 4" RECESSED PAVEMENT MARKING, (CONCRETE)</v>
          </cell>
          <cell r="F7528">
            <v>0</v>
          </cell>
          <cell r="G7528">
            <v>0</v>
          </cell>
        </row>
        <row r="7529">
          <cell r="A7529" t="str">
            <v>850E20110</v>
          </cell>
          <cell r="B7529">
            <v>0</v>
          </cell>
          <cell r="C7529" t="str">
            <v>FT</v>
          </cell>
          <cell r="D7529" t="str">
            <v>GROOVING FOR 6" RECESSED PAVEMENT MARKING, (CONCRETE)</v>
          </cell>
          <cell r="F7529">
            <v>0</v>
          </cell>
          <cell r="G7529">
            <v>0</v>
          </cell>
        </row>
        <row r="7530">
          <cell r="A7530" t="str">
            <v>850E20111</v>
          </cell>
          <cell r="B7530">
            <v>0</v>
          </cell>
          <cell r="C7530" t="str">
            <v>FT</v>
          </cell>
          <cell r="D7530" t="str">
            <v>GROOVING FOR 6" RECESSED PAVEMENT MARKING, (CONCRETE), AS PER PLAN</v>
          </cell>
          <cell r="F7530">
            <v>0</v>
          </cell>
          <cell r="G7530">
            <v>0</v>
          </cell>
        </row>
        <row r="7531">
          <cell r="A7531" t="str">
            <v>850E20120</v>
          </cell>
          <cell r="B7531">
            <v>0</v>
          </cell>
          <cell r="C7531" t="str">
            <v>FT</v>
          </cell>
          <cell r="D7531" t="str">
            <v>GROOVING FOR 8" RECESSED PAVEMENT MARKING, (CONCRETE)</v>
          </cell>
          <cell r="F7531">
            <v>0</v>
          </cell>
          <cell r="G7531">
            <v>0</v>
          </cell>
        </row>
        <row r="7532">
          <cell r="A7532" t="str">
            <v>850E20130</v>
          </cell>
          <cell r="B7532">
            <v>0</v>
          </cell>
          <cell r="C7532" t="str">
            <v>FT</v>
          </cell>
          <cell r="D7532" t="str">
            <v>GROOVING FOR 12" RECESSED PAVEMENT MARKING, (CONCRETE)</v>
          </cell>
          <cell r="F7532">
            <v>0</v>
          </cell>
          <cell r="G7532">
            <v>0</v>
          </cell>
        </row>
        <row r="7533">
          <cell r="A7533" t="str">
            <v>850E20131</v>
          </cell>
          <cell r="B7533">
            <v>0</v>
          </cell>
          <cell r="C7533" t="str">
            <v>FT</v>
          </cell>
          <cell r="D7533" t="str">
            <v>GROOVING FOR 12" RECESSED PAVEMENT MARKING, (CONCRETE), AS PER PLAN</v>
          </cell>
          <cell r="F7533">
            <v>0</v>
          </cell>
          <cell r="G7533">
            <v>0</v>
          </cell>
        </row>
        <row r="7534">
          <cell r="A7534" t="str">
            <v>852E10000</v>
          </cell>
          <cell r="B7534">
            <v>0</v>
          </cell>
          <cell r="C7534" t="str">
            <v>SY</v>
          </cell>
          <cell r="D7534" t="str">
            <v>ULTRA-THIN WHITETOPPING</v>
          </cell>
          <cell r="F7534">
            <v>0</v>
          </cell>
          <cell r="G7534">
            <v>0</v>
          </cell>
        </row>
        <row r="7535">
          <cell r="A7535" t="str">
            <v>855E00010</v>
          </cell>
          <cell r="B7535">
            <v>0</v>
          </cell>
          <cell r="C7535" t="str">
            <v>LB</v>
          </cell>
          <cell r="D7535" t="str">
            <v>POST-TENSIONING STRAND TENDON</v>
          </cell>
          <cell r="F7535">
            <v>0</v>
          </cell>
          <cell r="G7535">
            <v>0</v>
          </cell>
        </row>
        <row r="7536">
          <cell r="A7536" t="str">
            <v>855E00020</v>
          </cell>
          <cell r="B7536">
            <v>0</v>
          </cell>
          <cell r="C7536" t="str">
            <v>LB</v>
          </cell>
          <cell r="D7536" t="str">
            <v>POST-TENSIONING BAR TENDON</v>
          </cell>
          <cell r="F7536">
            <v>0</v>
          </cell>
          <cell r="G7536">
            <v>0</v>
          </cell>
        </row>
        <row r="7537">
          <cell r="A7537" t="str">
            <v>856E10000</v>
          </cell>
          <cell r="B7537">
            <v>0</v>
          </cell>
          <cell r="C7537" t="str">
            <v>CY</v>
          </cell>
          <cell r="D7537" t="str">
            <v>BRIDGE DECK WATERPROOFING ASPHALT CONCRETE</v>
          </cell>
          <cell r="F7537">
            <v>0</v>
          </cell>
          <cell r="G7537">
            <v>0</v>
          </cell>
        </row>
        <row r="7538">
          <cell r="A7538" t="str">
            <v>858E10000</v>
          </cell>
          <cell r="B7538">
            <v>0</v>
          </cell>
          <cell r="C7538" t="str">
            <v>SY</v>
          </cell>
          <cell r="D7538" t="str">
            <v>THIN POLYMER EPOXY OVERLAY</v>
          </cell>
          <cell r="F7538">
            <v>0</v>
          </cell>
          <cell r="G7538">
            <v>0</v>
          </cell>
        </row>
        <row r="7539">
          <cell r="A7539" t="str">
            <v>858E10001</v>
          </cell>
          <cell r="B7539">
            <v>0</v>
          </cell>
          <cell r="C7539" t="str">
            <v>SY</v>
          </cell>
          <cell r="D7539" t="str">
            <v>THIN POLYMER EPOXY OVERLAY, AS PER PLAN</v>
          </cell>
          <cell r="F7539">
            <v>0</v>
          </cell>
          <cell r="G7539">
            <v>0</v>
          </cell>
        </row>
        <row r="7540">
          <cell r="A7540" t="str">
            <v>859E10000</v>
          </cell>
          <cell r="B7540">
            <v>0</v>
          </cell>
          <cell r="C7540" t="str">
            <v>CY</v>
          </cell>
          <cell r="D7540" t="str">
            <v>ASPHALT CONCRETE WITH VERGLIMIT</v>
          </cell>
          <cell r="F7540">
            <v>0</v>
          </cell>
          <cell r="G7540">
            <v>0</v>
          </cell>
        </row>
        <row r="7541">
          <cell r="A7541" t="str">
            <v>859E10001</v>
          </cell>
          <cell r="B7541">
            <v>0</v>
          </cell>
          <cell r="C7541" t="str">
            <v>CY</v>
          </cell>
          <cell r="D7541" t="str">
            <v>ASPHALT CONCRETE WITH VERGLIMIT, AS PER PLAN</v>
          </cell>
          <cell r="F7541">
            <v>0</v>
          </cell>
          <cell r="G7541">
            <v>0</v>
          </cell>
        </row>
        <row r="7542">
          <cell r="A7542" t="str">
            <v>860E10000</v>
          </cell>
          <cell r="B7542">
            <v>0</v>
          </cell>
          <cell r="C7542" t="str">
            <v>CY</v>
          </cell>
          <cell r="D7542" t="str">
            <v>THINLAY ASPHALT CONCRETE, TYPE MED</v>
          </cell>
          <cell r="F7542">
            <v>0</v>
          </cell>
          <cell r="G7542">
            <v>0</v>
          </cell>
        </row>
        <row r="7543">
          <cell r="A7543" t="str">
            <v>860E10010</v>
          </cell>
          <cell r="B7543">
            <v>0</v>
          </cell>
          <cell r="C7543" t="str">
            <v>CY</v>
          </cell>
          <cell r="D7543" t="str">
            <v>THINLAY ASPHALT CONCRETE, TYPE LT</v>
          </cell>
          <cell r="F7543">
            <v>0</v>
          </cell>
          <cell r="G7543">
            <v>0</v>
          </cell>
        </row>
        <row r="7544">
          <cell r="A7544" t="str">
            <v>861E11100</v>
          </cell>
          <cell r="B7544">
            <v>0</v>
          </cell>
          <cell r="C7544" t="str">
            <v>CY</v>
          </cell>
          <cell r="D7544" t="str">
            <v>ASPHALT CONCRETE INTERMEDIATE COURSE, 12.5 MM, TYPE A (446)</v>
          </cell>
          <cell r="F7544">
            <v>0</v>
          </cell>
          <cell r="G7544">
            <v>0</v>
          </cell>
        </row>
        <row r="7545">
          <cell r="A7545" t="str">
            <v>861E11101</v>
          </cell>
          <cell r="B7545">
            <v>0</v>
          </cell>
          <cell r="C7545" t="str">
            <v>CY</v>
          </cell>
          <cell r="D7545" t="str">
            <v>ASPHALT CONCRETE INTERMEDIATE COURSE, 12.5 MM, TYPE A (446), AS PER PLAN</v>
          </cell>
          <cell r="F7545">
            <v>0</v>
          </cell>
          <cell r="G7545">
            <v>0</v>
          </cell>
        </row>
        <row r="7546">
          <cell r="A7546" t="str">
            <v>861E11150</v>
          </cell>
          <cell r="B7546">
            <v>0</v>
          </cell>
          <cell r="C7546" t="str">
            <v>CY</v>
          </cell>
          <cell r="D7546" t="str">
            <v>ASPHALT CONCRETE INTERMEDIATE COURSE, 12.5 MM, TYPE B (446)</v>
          </cell>
          <cell r="F7546">
            <v>0</v>
          </cell>
          <cell r="G7546">
            <v>0</v>
          </cell>
        </row>
        <row r="7547">
          <cell r="A7547" t="str">
            <v>861E11151</v>
          </cell>
          <cell r="B7547">
            <v>0</v>
          </cell>
          <cell r="C7547" t="str">
            <v>CY</v>
          </cell>
          <cell r="D7547" t="str">
            <v>ASPHALT CONCRETE INTERMEDIATE COURSE, 12.5 MM, TYPE B (446), AS PER PLAN</v>
          </cell>
          <cell r="F7547">
            <v>0</v>
          </cell>
          <cell r="G7547">
            <v>0</v>
          </cell>
        </row>
        <row r="7548">
          <cell r="A7548" t="str">
            <v>861E11300</v>
          </cell>
          <cell r="B7548">
            <v>0</v>
          </cell>
          <cell r="C7548" t="str">
            <v>CY</v>
          </cell>
          <cell r="D7548" t="str">
            <v>ASPHALT CONCRETE INTERMEDIATE COURSE, 12.5 MM, TYPE A (448)</v>
          </cell>
          <cell r="F7548">
            <v>0</v>
          </cell>
          <cell r="G7548">
            <v>0</v>
          </cell>
        </row>
        <row r="7549">
          <cell r="A7549" t="str">
            <v>861E11301</v>
          </cell>
          <cell r="B7549">
            <v>0</v>
          </cell>
          <cell r="C7549" t="str">
            <v>CY</v>
          </cell>
          <cell r="D7549" t="str">
            <v>ASPHALT CONCRETE INTERMEDIATE COURSE, 12.5 MM, TYPE A (448), AS PER PLAN</v>
          </cell>
          <cell r="F7549">
            <v>0</v>
          </cell>
          <cell r="G7549">
            <v>0</v>
          </cell>
        </row>
        <row r="7550">
          <cell r="A7550" t="str">
            <v>861E11350</v>
          </cell>
          <cell r="B7550">
            <v>0</v>
          </cell>
          <cell r="C7550" t="str">
            <v>CY</v>
          </cell>
          <cell r="D7550" t="str">
            <v>ASPHALT CONCRETE INTERMEDIATE COURSE, 12.5 MM, TYPE B (448)</v>
          </cell>
          <cell r="F7550">
            <v>0</v>
          </cell>
          <cell r="G7550">
            <v>0</v>
          </cell>
        </row>
        <row r="7551">
          <cell r="A7551" t="str">
            <v>861E11351</v>
          </cell>
          <cell r="B7551">
            <v>0</v>
          </cell>
          <cell r="C7551" t="str">
            <v>CY</v>
          </cell>
          <cell r="D7551" t="str">
            <v>ASPHALT CONCRETE INTERMEDIATE COURSE, 12.5 MM, TYPE B (448), AS PER PLAN</v>
          </cell>
          <cell r="F7551">
            <v>0</v>
          </cell>
          <cell r="G7551">
            <v>0</v>
          </cell>
        </row>
        <row r="7552">
          <cell r="A7552" t="str">
            <v>862E00500</v>
          </cell>
          <cell r="B7552">
            <v>0</v>
          </cell>
          <cell r="C7552" t="str">
            <v>HOUR</v>
          </cell>
          <cell r="D7552" t="str">
            <v>SCALING</v>
          </cell>
          <cell r="F7552">
            <v>0</v>
          </cell>
          <cell r="G7552">
            <v>0</v>
          </cell>
        </row>
        <row r="7553">
          <cell r="A7553" t="str">
            <v>862E00600</v>
          </cell>
          <cell r="B7553">
            <v>0</v>
          </cell>
          <cell r="C7553" t="str">
            <v>SY</v>
          </cell>
          <cell r="D7553" t="str">
            <v>SLOPE DRAPE</v>
          </cell>
          <cell r="F7553">
            <v>0</v>
          </cell>
          <cell r="G7553">
            <v>0</v>
          </cell>
        </row>
        <row r="7554">
          <cell r="A7554" t="str">
            <v>862E00601</v>
          </cell>
          <cell r="B7554">
            <v>0</v>
          </cell>
          <cell r="C7554" t="str">
            <v>SY</v>
          </cell>
          <cell r="D7554" t="str">
            <v>SLOPE DRAPE, AS PER PLAN</v>
          </cell>
          <cell r="F7554">
            <v>0</v>
          </cell>
        </row>
        <row r="7555">
          <cell r="A7555" t="str">
            <v>862E00610</v>
          </cell>
          <cell r="B7555">
            <v>0</v>
          </cell>
          <cell r="C7555" t="str">
            <v>CY</v>
          </cell>
          <cell r="D7555" t="str">
            <v>EXCAVATION</v>
          </cell>
          <cell r="F7555">
            <v>0</v>
          </cell>
        </row>
        <row r="7556">
          <cell r="A7556" t="str">
            <v>862E00611</v>
          </cell>
          <cell r="B7556">
            <v>0</v>
          </cell>
          <cell r="C7556" t="str">
            <v>CY</v>
          </cell>
          <cell r="D7556" t="str">
            <v>EXCAVATION, AS PER PLAN</v>
          </cell>
          <cell r="F7556">
            <v>0</v>
          </cell>
        </row>
        <row r="7557">
          <cell r="A7557" t="str">
            <v>862E00700</v>
          </cell>
          <cell r="B7557">
            <v>0</v>
          </cell>
          <cell r="C7557" t="str">
            <v>SF</v>
          </cell>
          <cell r="D7557" t="str">
            <v>TRIM BLASTING</v>
          </cell>
          <cell r="F7557">
            <v>0</v>
          </cell>
        </row>
        <row r="7558">
          <cell r="A7558" t="str">
            <v>862E99000</v>
          </cell>
          <cell r="B7558">
            <v>0</v>
          </cell>
          <cell r="C7558" t="str">
            <v>FT</v>
          </cell>
          <cell r="D7558" t="str">
            <v>ROCKFALL PROTECTION, MISC.:</v>
          </cell>
          <cell r="F7558">
            <v>1</v>
          </cell>
          <cell r="G7558">
            <v>1</v>
          </cell>
        </row>
        <row r="7559">
          <cell r="A7559" t="str">
            <v>863E00100</v>
          </cell>
          <cell r="B7559">
            <v>0</v>
          </cell>
          <cell r="C7559" t="str">
            <v>SY</v>
          </cell>
          <cell r="D7559" t="str">
            <v>GEOGRID, TYPE P1</v>
          </cell>
          <cell r="F7559">
            <v>0</v>
          </cell>
        </row>
        <row r="7560">
          <cell r="A7560" t="str">
            <v>863E00200</v>
          </cell>
          <cell r="B7560">
            <v>0</v>
          </cell>
          <cell r="C7560" t="str">
            <v>SY</v>
          </cell>
          <cell r="D7560" t="str">
            <v>GEOGRID, TYPE P2</v>
          </cell>
          <cell r="F7560">
            <v>0</v>
          </cell>
        </row>
        <row r="7561">
          <cell r="A7561" t="str">
            <v>863E00300</v>
          </cell>
          <cell r="B7561">
            <v>0</v>
          </cell>
          <cell r="C7561" t="str">
            <v>SY</v>
          </cell>
          <cell r="D7561" t="str">
            <v>GEOGRID, TYPE P3</v>
          </cell>
          <cell r="F7561">
            <v>0</v>
          </cell>
        </row>
        <row r="7562">
          <cell r="A7562" t="str">
            <v>863E00400</v>
          </cell>
          <cell r="B7562">
            <v>0</v>
          </cell>
          <cell r="C7562" t="str">
            <v>SY</v>
          </cell>
          <cell r="D7562" t="str">
            <v>GEOGRID, TYPE P4</v>
          </cell>
          <cell r="F7562">
            <v>0</v>
          </cell>
        </row>
        <row r="7563">
          <cell r="A7563" t="str">
            <v>863E00500</v>
          </cell>
          <cell r="B7563">
            <v>0</v>
          </cell>
          <cell r="C7563" t="str">
            <v>SY</v>
          </cell>
          <cell r="D7563" t="str">
            <v>GEOGRID, TYPE P5</v>
          </cell>
          <cell r="F7563">
            <v>0</v>
          </cell>
        </row>
        <row r="7564">
          <cell r="A7564" t="str">
            <v>863E00600</v>
          </cell>
          <cell r="B7564">
            <v>0</v>
          </cell>
          <cell r="C7564" t="str">
            <v>SY</v>
          </cell>
          <cell r="D7564" t="str">
            <v>GEOGRID, TYPE S1</v>
          </cell>
          <cell r="F7564">
            <v>0</v>
          </cell>
        </row>
        <row r="7565">
          <cell r="A7565" t="str">
            <v>863E00700</v>
          </cell>
          <cell r="B7565">
            <v>0</v>
          </cell>
          <cell r="C7565" t="str">
            <v>SY</v>
          </cell>
          <cell r="D7565" t="str">
            <v>GEOGRID, TYPE S2</v>
          </cell>
          <cell r="F7565">
            <v>0</v>
          </cell>
        </row>
        <row r="7566">
          <cell r="A7566" t="str">
            <v>863E00800</v>
          </cell>
          <cell r="B7566">
            <v>0</v>
          </cell>
          <cell r="C7566" t="str">
            <v>CY</v>
          </cell>
          <cell r="D7566" t="str">
            <v>REINFORCED EMBANKMENT</v>
          </cell>
          <cell r="F7566">
            <v>0</v>
          </cell>
        </row>
        <row r="7567">
          <cell r="A7567" t="str">
            <v>863E00801</v>
          </cell>
          <cell r="B7567">
            <v>0</v>
          </cell>
          <cell r="C7567" t="str">
            <v>CY</v>
          </cell>
          <cell r="D7567" t="str">
            <v>REINFORCED EMBANKMENT, AS PER PLAN</v>
          </cell>
          <cell r="F7567">
            <v>0</v>
          </cell>
        </row>
        <row r="7568">
          <cell r="A7568" t="str">
            <v>864E10000</v>
          </cell>
          <cell r="B7568">
            <v>0</v>
          </cell>
          <cell r="C7568" t="str">
            <v>GAL</v>
          </cell>
          <cell r="D7568" t="str">
            <v>POLYURETHANE EXPANDING FOAM, PREMIXED</v>
          </cell>
          <cell r="F7568">
            <v>0</v>
          </cell>
        </row>
        <row r="7569">
          <cell r="A7569" t="str">
            <v>866E00100</v>
          </cell>
          <cell r="B7569">
            <v>0</v>
          </cell>
          <cell r="C7569" t="str">
            <v>EACH</v>
          </cell>
          <cell r="D7569" t="str">
            <v>GROUND ANCHOR,</v>
          </cell>
          <cell r="F7569">
            <v>1</v>
          </cell>
          <cell r="G7569" t="str">
            <v>SPECIFY ___ KIP MAX. TEST LOAD</v>
          </cell>
        </row>
        <row r="7570">
          <cell r="A7570" t="str">
            <v>866E00101</v>
          </cell>
          <cell r="B7570">
            <v>0</v>
          </cell>
          <cell r="C7570" t="str">
            <v>EACH</v>
          </cell>
          <cell r="D7570" t="str">
            <v>GROUND ANCHOR, AS PER PLAN</v>
          </cell>
          <cell r="F7570">
            <v>1</v>
          </cell>
          <cell r="G7570" t="str">
            <v>SPECIFY ___ KIP MAX. TEST LOAD</v>
          </cell>
        </row>
        <row r="7571">
          <cell r="A7571" t="str">
            <v>866E00200</v>
          </cell>
          <cell r="B7571">
            <v>0</v>
          </cell>
          <cell r="C7571" t="str">
            <v>EACH</v>
          </cell>
          <cell r="D7571" t="str">
            <v>TEMPORARY GROUND ANCHOR</v>
          </cell>
          <cell r="F7571">
            <v>1</v>
          </cell>
          <cell r="G7571" t="str">
            <v>SPECIFY ___ KIP MAX. TEST LOAD</v>
          </cell>
        </row>
        <row r="7572">
          <cell r="A7572" t="str">
            <v>866E00300</v>
          </cell>
          <cell r="B7572">
            <v>0</v>
          </cell>
          <cell r="C7572" t="str">
            <v>LS</v>
          </cell>
          <cell r="D7572" t="str">
            <v>INVESTIGATIVE ANCHOR PULLOUT TESTS</v>
          </cell>
          <cell r="F7572">
            <v>0</v>
          </cell>
        </row>
        <row r="7573">
          <cell r="A7573" t="str">
            <v>866E00400</v>
          </cell>
          <cell r="B7573">
            <v>0</v>
          </cell>
          <cell r="C7573" t="str">
            <v>EACH</v>
          </cell>
          <cell r="D7573" t="str">
            <v>PERFORMANCE TEST</v>
          </cell>
          <cell r="F7573">
            <v>0</v>
          </cell>
        </row>
        <row r="7574">
          <cell r="A7574" t="str">
            <v>866E00500</v>
          </cell>
          <cell r="B7574">
            <v>0</v>
          </cell>
          <cell r="C7574" t="str">
            <v>EACH</v>
          </cell>
          <cell r="D7574" t="str">
            <v>EXTENDED CREEP TEST</v>
          </cell>
          <cell r="F7574">
            <v>0</v>
          </cell>
        </row>
        <row r="7575">
          <cell r="A7575" t="str">
            <v>866E01000</v>
          </cell>
          <cell r="B7575">
            <v>0</v>
          </cell>
          <cell r="C7575" t="str">
            <v>CY</v>
          </cell>
          <cell r="D7575" t="str">
            <v>PRE-GROUTING IN ROCK</v>
          </cell>
          <cell r="F7575">
            <v>0</v>
          </cell>
        </row>
        <row r="7576">
          <cell r="A7576" t="str">
            <v>866E01100</v>
          </cell>
          <cell r="B7576">
            <v>0</v>
          </cell>
          <cell r="C7576" t="str">
            <v>EACH</v>
          </cell>
          <cell r="D7576" t="str">
            <v>REDRILLING PRE-GROUTED HOLES IN ROCK</v>
          </cell>
          <cell r="F7576">
            <v>0</v>
          </cell>
        </row>
        <row r="7577">
          <cell r="A7577" t="str">
            <v>867E00100</v>
          </cell>
          <cell r="B7577">
            <v>0</v>
          </cell>
          <cell r="C7577" t="str">
            <v>LS</v>
          </cell>
          <cell r="D7577" t="str">
            <v>TEMPORARY WIRE FACED MECHANICALLY STABILIZED EARTH WALL</v>
          </cell>
          <cell r="F7577">
            <v>0</v>
          </cell>
        </row>
        <row r="7578">
          <cell r="A7578" t="str">
            <v>867E00101</v>
          </cell>
          <cell r="B7578">
            <v>0</v>
          </cell>
          <cell r="C7578" t="str">
            <v>LS</v>
          </cell>
          <cell r="D7578" t="str">
            <v>TEMPORARY WIRE FACED MECHANICALLY STABILIZED EARTH WALL, AS PER PLAN</v>
          </cell>
          <cell r="F7578">
            <v>0</v>
          </cell>
        </row>
        <row r="7579">
          <cell r="A7579" t="str">
            <v>869E00100</v>
          </cell>
          <cell r="B7579">
            <v>0</v>
          </cell>
          <cell r="C7579" t="str">
            <v>EACH</v>
          </cell>
          <cell r="D7579" t="str">
            <v>HIGH LOAD MULTI-ROTATIONAL (HLMR) BEARINGS</v>
          </cell>
          <cell r="F7579">
            <v>0</v>
          </cell>
        </row>
        <row r="7580">
          <cell r="A7580" t="str">
            <v>869E00101</v>
          </cell>
          <cell r="B7580">
            <v>0</v>
          </cell>
          <cell r="C7580" t="str">
            <v>EACH</v>
          </cell>
          <cell r="D7580" t="str">
            <v>HIGH LOAD MULTI-ROTATIONAL (HLMR) BEARINGS, AS PER PLAN</v>
          </cell>
          <cell r="F7580">
            <v>0</v>
          </cell>
        </row>
        <row r="7581">
          <cell r="A7581" t="str">
            <v>870E10000</v>
          </cell>
          <cell r="B7581">
            <v>0</v>
          </cell>
          <cell r="C7581" t="str">
            <v>SF</v>
          </cell>
          <cell r="D7581" t="str">
            <v>PREFABRICATED MODULAR RETAINING WALL</v>
          </cell>
          <cell r="F7581">
            <v>0</v>
          </cell>
        </row>
        <row r="7582">
          <cell r="A7582" t="str">
            <v>870E10001</v>
          </cell>
          <cell r="B7582">
            <v>0</v>
          </cell>
          <cell r="C7582" t="str">
            <v>SF</v>
          </cell>
          <cell r="D7582" t="str">
            <v>PREFABRICATED MODULAR RETAINING WALL, AS PER PLAN</v>
          </cell>
          <cell r="F7582">
            <v>0</v>
          </cell>
        </row>
        <row r="7583">
          <cell r="A7583" t="str">
            <v>870E11000</v>
          </cell>
          <cell r="B7583">
            <v>0</v>
          </cell>
          <cell r="C7583" t="str">
            <v>CY</v>
          </cell>
          <cell r="D7583" t="str">
            <v>WALL EXCAVATION</v>
          </cell>
          <cell r="F7583">
            <v>0</v>
          </cell>
        </row>
        <row r="7584">
          <cell r="A7584" t="str">
            <v>870E11100</v>
          </cell>
          <cell r="B7584">
            <v>0</v>
          </cell>
          <cell r="C7584" t="str">
            <v>CY</v>
          </cell>
          <cell r="D7584" t="str">
            <v>NATURAL SOIL</v>
          </cell>
          <cell r="F7584">
            <v>0</v>
          </cell>
        </row>
        <row r="7585">
          <cell r="A7585" t="str">
            <v>870E12000</v>
          </cell>
          <cell r="B7585">
            <v>0</v>
          </cell>
          <cell r="C7585" t="str">
            <v>FT</v>
          </cell>
          <cell r="D7585" t="str">
            <v>6" DRAINAGE PIPE, PERFORATED</v>
          </cell>
          <cell r="F7585">
            <v>0</v>
          </cell>
        </row>
        <row r="7586">
          <cell r="A7586" t="str">
            <v>870E12100</v>
          </cell>
          <cell r="B7586">
            <v>0</v>
          </cell>
          <cell r="C7586" t="str">
            <v>FT</v>
          </cell>
          <cell r="D7586" t="str">
            <v>6" DRAINAGE PIPE, NON-PERFORATED</v>
          </cell>
          <cell r="F7586">
            <v>0</v>
          </cell>
        </row>
        <row r="7587">
          <cell r="A7587" t="str">
            <v>870E12500</v>
          </cell>
          <cell r="B7587">
            <v>0</v>
          </cell>
          <cell r="C7587" t="str">
            <v>FT</v>
          </cell>
          <cell r="D7587" t="str">
            <v>CONCRETE COPING</v>
          </cell>
          <cell r="F7587">
            <v>0</v>
          </cell>
        </row>
        <row r="7588">
          <cell r="A7588" t="str">
            <v>870E14000</v>
          </cell>
          <cell r="B7588">
            <v>0</v>
          </cell>
          <cell r="C7588" t="str">
            <v>DAY</v>
          </cell>
          <cell r="D7588" t="str">
            <v>ON-SITE ASSISTANCE</v>
          </cell>
          <cell r="F7588">
            <v>0</v>
          </cell>
        </row>
        <row r="7589">
          <cell r="A7589" t="str">
            <v>870E15000</v>
          </cell>
          <cell r="B7589">
            <v>0</v>
          </cell>
          <cell r="C7589" t="str">
            <v>LS</v>
          </cell>
          <cell r="D7589" t="str">
            <v>PMRW INSPECTION AND COMPACTION TESTING</v>
          </cell>
          <cell r="F7589">
            <v>0</v>
          </cell>
        </row>
        <row r="7590">
          <cell r="A7590" t="str">
            <v>871E10000</v>
          </cell>
          <cell r="B7590">
            <v>0</v>
          </cell>
          <cell r="C7590" t="str">
            <v>CY</v>
          </cell>
          <cell r="D7590" t="str">
            <v>EMBANKMENT USING FLY ASH</v>
          </cell>
          <cell r="F7590">
            <v>0</v>
          </cell>
        </row>
        <row r="7591">
          <cell r="A7591" t="str">
            <v>871E10020</v>
          </cell>
          <cell r="B7591">
            <v>0</v>
          </cell>
          <cell r="C7591" t="str">
            <v>CY</v>
          </cell>
          <cell r="D7591" t="str">
            <v>EMBANKMENT USING BOTTOM ASH</v>
          </cell>
          <cell r="F7591">
            <v>0</v>
          </cell>
        </row>
        <row r="7592">
          <cell r="A7592" t="str">
            <v>871E10040</v>
          </cell>
          <cell r="B7592">
            <v>0</v>
          </cell>
          <cell r="C7592" t="str">
            <v>CY</v>
          </cell>
          <cell r="D7592" t="str">
            <v>EMBANKMENT USING FOUNDRY SAND</v>
          </cell>
          <cell r="F7592">
            <v>0</v>
          </cell>
        </row>
        <row r="7593">
          <cell r="A7593" t="str">
            <v>871E10060</v>
          </cell>
          <cell r="B7593">
            <v>0</v>
          </cell>
          <cell r="C7593" t="str">
            <v>CY</v>
          </cell>
          <cell r="D7593" t="str">
            <v>EMBANKMENT USING RECYCLED GLASS</v>
          </cell>
          <cell r="F7593">
            <v>0</v>
          </cell>
        </row>
        <row r="7594">
          <cell r="A7594" t="str">
            <v>871E10080</v>
          </cell>
          <cell r="B7594">
            <v>0</v>
          </cell>
          <cell r="C7594" t="str">
            <v>CY</v>
          </cell>
          <cell r="D7594" t="str">
            <v>EMBANKMENT USING TIRE SHREDS</v>
          </cell>
          <cell r="F7594">
            <v>0</v>
          </cell>
        </row>
        <row r="7595">
          <cell r="A7595" t="str">
            <v>871E10090</v>
          </cell>
          <cell r="B7595">
            <v>0</v>
          </cell>
          <cell r="C7595" t="str">
            <v>CY</v>
          </cell>
          <cell r="D7595" t="str">
            <v>EMBANKMENT USING PETROLEUM CONTAMINATED SOIL</v>
          </cell>
          <cell r="F7595">
            <v>0</v>
          </cell>
        </row>
        <row r="7596">
          <cell r="A7596" t="str">
            <v>871E10110</v>
          </cell>
          <cell r="B7596">
            <v>0</v>
          </cell>
          <cell r="C7596" t="str">
            <v>CY</v>
          </cell>
          <cell r="D7596" t="str">
            <v>EMBANKMENT USING RECYCLED MATERIALS</v>
          </cell>
          <cell r="F7596">
            <v>0</v>
          </cell>
        </row>
        <row r="7597">
          <cell r="A7597" t="str">
            <v>871E30000</v>
          </cell>
          <cell r="B7597">
            <v>0</v>
          </cell>
          <cell r="C7597" t="str">
            <v>LS</v>
          </cell>
          <cell r="D7597" t="str">
            <v>SOILS CONSULTANT ANALYSIS</v>
          </cell>
          <cell r="F7597">
            <v>0</v>
          </cell>
        </row>
        <row r="7598">
          <cell r="A7598" t="str">
            <v>872E10000</v>
          </cell>
          <cell r="B7598">
            <v>0</v>
          </cell>
          <cell r="C7598" t="str">
            <v>FT</v>
          </cell>
          <cell r="D7598" t="str">
            <v>VOID REDUCING ASPHALT MEMBRANE (VRAM)</v>
          </cell>
          <cell r="F7598">
            <v>0</v>
          </cell>
        </row>
        <row r="7599">
          <cell r="A7599" t="str">
            <v>872E10001</v>
          </cell>
          <cell r="B7599">
            <v>0</v>
          </cell>
          <cell r="C7599" t="str">
            <v>FT</v>
          </cell>
          <cell r="D7599" t="str">
            <v>VOID REDUCING ASPHALT MEMBRANE (VRAM), AS PER PLAN</v>
          </cell>
          <cell r="F7599">
            <v>0</v>
          </cell>
        </row>
        <row r="7600">
          <cell r="A7600" t="str">
            <v>873E10000</v>
          </cell>
          <cell r="B7600">
            <v>0</v>
          </cell>
          <cell r="C7600" t="str">
            <v>FT</v>
          </cell>
          <cell r="D7600" t="str">
            <v>WET REFLECTIVE REMOVABLE TAPE</v>
          </cell>
          <cell r="F7600">
            <v>0</v>
          </cell>
        </row>
        <row r="7601">
          <cell r="A7601" t="str">
            <v>873E20000</v>
          </cell>
          <cell r="B7601">
            <v>0</v>
          </cell>
          <cell r="C7601" t="str">
            <v>MILE</v>
          </cell>
          <cell r="D7601" t="str">
            <v>WORK ZONE LANE LINE, CLASS I</v>
          </cell>
          <cell r="F7601">
            <v>0</v>
          </cell>
        </row>
        <row r="7602">
          <cell r="A7602" t="str">
            <v>873E20500</v>
          </cell>
          <cell r="B7602">
            <v>0</v>
          </cell>
          <cell r="C7602" t="str">
            <v>MILE</v>
          </cell>
          <cell r="D7602" t="str">
            <v>WORK ZONE LANE LINE, CLASS II</v>
          </cell>
          <cell r="F7602">
            <v>0</v>
          </cell>
        </row>
        <row r="7603">
          <cell r="A7603" t="str">
            <v>873E21000</v>
          </cell>
          <cell r="B7603">
            <v>0</v>
          </cell>
          <cell r="C7603" t="str">
            <v>MILE</v>
          </cell>
          <cell r="D7603" t="str">
            <v>WORK ZONE CENTER LINE, CLASS I</v>
          </cell>
          <cell r="F7603">
            <v>0</v>
          </cell>
        </row>
        <row r="7604">
          <cell r="A7604" t="str">
            <v>873E21500</v>
          </cell>
          <cell r="B7604">
            <v>0</v>
          </cell>
          <cell r="C7604" t="str">
            <v>MILE</v>
          </cell>
          <cell r="D7604" t="str">
            <v>WORK ZONE CENTER LINE, CLASS II</v>
          </cell>
          <cell r="F7604">
            <v>0</v>
          </cell>
        </row>
        <row r="7605">
          <cell r="A7605" t="str">
            <v>873E22000</v>
          </cell>
          <cell r="B7605">
            <v>0</v>
          </cell>
          <cell r="C7605" t="str">
            <v>MILE</v>
          </cell>
          <cell r="D7605" t="str">
            <v>WORK ZONE EDGE LINE, CLASS I</v>
          </cell>
          <cell r="F7605">
            <v>0</v>
          </cell>
        </row>
        <row r="7606">
          <cell r="A7606" t="str">
            <v>873E23000</v>
          </cell>
          <cell r="B7606">
            <v>0</v>
          </cell>
          <cell r="C7606" t="str">
            <v>FT</v>
          </cell>
          <cell r="D7606" t="str">
            <v>WORK ZONE CHANNELIZING LINE, CLASS I</v>
          </cell>
          <cell r="F7606">
            <v>0</v>
          </cell>
        </row>
        <row r="7607">
          <cell r="A7607" t="str">
            <v>873E24000</v>
          </cell>
          <cell r="B7607">
            <v>0</v>
          </cell>
          <cell r="C7607" t="str">
            <v>FT</v>
          </cell>
          <cell r="D7607" t="str">
            <v>WORK ZONE GORE MARKING, CLASS II</v>
          </cell>
          <cell r="F7607">
            <v>0</v>
          </cell>
        </row>
        <row r="7608">
          <cell r="A7608" t="str">
            <v>873E25000</v>
          </cell>
          <cell r="B7608">
            <v>0</v>
          </cell>
          <cell r="C7608" t="str">
            <v>FT</v>
          </cell>
          <cell r="D7608" t="str">
            <v>WORK ZONE STOP LINE, CLASS I</v>
          </cell>
          <cell r="F7608">
            <v>0</v>
          </cell>
        </row>
        <row r="7609">
          <cell r="A7609" t="str">
            <v>873E26000</v>
          </cell>
          <cell r="B7609">
            <v>0</v>
          </cell>
          <cell r="C7609" t="str">
            <v>FT</v>
          </cell>
          <cell r="D7609" t="str">
            <v>WORK ZONE CROSSWALK LINE, CLASS I</v>
          </cell>
          <cell r="F7609">
            <v>0</v>
          </cell>
        </row>
        <row r="7610">
          <cell r="A7610" t="str">
            <v>873E27000</v>
          </cell>
          <cell r="B7610">
            <v>0</v>
          </cell>
          <cell r="C7610" t="str">
            <v>FT</v>
          </cell>
          <cell r="D7610" t="str">
            <v>WORK ZONE DOTTED LINE, CLASS I</v>
          </cell>
          <cell r="F7610">
            <v>0</v>
          </cell>
        </row>
        <row r="7611">
          <cell r="A7611" t="str">
            <v>874E20000</v>
          </cell>
          <cell r="B7611">
            <v>0</v>
          </cell>
          <cell r="C7611" t="str">
            <v>FT</v>
          </cell>
          <cell r="D7611" t="str">
            <v>LONGITUDINAL JOINT PREPARATION</v>
          </cell>
          <cell r="F7611">
            <v>0</v>
          </cell>
        </row>
        <row r="7612">
          <cell r="A7612" t="str">
            <v>874E20001</v>
          </cell>
          <cell r="B7612">
            <v>0</v>
          </cell>
          <cell r="C7612" t="str">
            <v>FT</v>
          </cell>
          <cell r="D7612" t="str">
            <v>LONGITUDINAL JOINT PREPARATION, AS PER PLAN</v>
          </cell>
          <cell r="F7612">
            <v>0</v>
          </cell>
        </row>
        <row r="7613">
          <cell r="A7613" t="str">
            <v>874E21000</v>
          </cell>
          <cell r="B7613">
            <v>0</v>
          </cell>
          <cell r="C7613" t="str">
            <v>MILE</v>
          </cell>
          <cell r="D7613" t="str">
            <v>LONGITUDINAL JOINT PREPARATION</v>
          </cell>
          <cell r="F7613">
            <v>0</v>
          </cell>
        </row>
        <row r="7614">
          <cell r="A7614" t="str">
            <v>874E21001</v>
          </cell>
          <cell r="B7614">
            <v>0</v>
          </cell>
          <cell r="C7614" t="str">
            <v>MILE</v>
          </cell>
          <cell r="D7614" t="str">
            <v>LONGITUDINAL JOINT PREPARATION, AS PER PLAN</v>
          </cell>
          <cell r="F7614">
            <v>0</v>
          </cell>
        </row>
        <row r="7615">
          <cell r="A7615" t="str">
            <v>875E10000</v>
          </cell>
          <cell r="B7615">
            <v>0</v>
          </cell>
          <cell r="C7615" t="str">
            <v>LB</v>
          </cell>
          <cell r="D7615" t="str">
            <v>LONGITUDINAL JOINT ADHESIVE</v>
          </cell>
          <cell r="F7615">
            <v>0</v>
          </cell>
        </row>
        <row r="7616">
          <cell r="A7616" t="str">
            <v>878E25000</v>
          </cell>
          <cell r="B7616">
            <v>0</v>
          </cell>
          <cell r="C7616" t="str">
            <v>LS</v>
          </cell>
          <cell r="D7616" t="str">
            <v>INSPECTION AND COMPACTION TESTING OF UNBOUND MATERIALS</v>
          </cell>
          <cell r="F7616">
            <v>0</v>
          </cell>
        </row>
        <row r="7617">
          <cell r="A7617" t="str">
            <v>880E10000</v>
          </cell>
          <cell r="B7617">
            <v>0</v>
          </cell>
          <cell r="C7617" t="str">
            <v>CY</v>
          </cell>
          <cell r="D7617" t="str">
            <v>ASPHALT CONCRETE WITH WARRANTY (5 YEARS)</v>
          </cell>
          <cell r="F7617">
            <v>0</v>
          </cell>
        </row>
        <row r="7618">
          <cell r="A7618" t="str">
            <v>880E10001</v>
          </cell>
          <cell r="B7618">
            <v>0</v>
          </cell>
          <cell r="C7618" t="str">
            <v>CY</v>
          </cell>
          <cell r="D7618" t="str">
            <v>ASPHALT CONCRETE WITH WARRANTY (5 YEARS), AS PER PLAN</v>
          </cell>
          <cell r="F7618">
            <v>0</v>
          </cell>
        </row>
        <row r="7619">
          <cell r="A7619" t="str">
            <v>880E15000</v>
          </cell>
          <cell r="B7619">
            <v>0</v>
          </cell>
          <cell r="C7619" t="str">
            <v>CY</v>
          </cell>
          <cell r="D7619" t="str">
            <v>ASPHALT CONCRETE WITH WARRANTY (7 YEARS)</v>
          </cell>
          <cell r="F7619">
            <v>0</v>
          </cell>
        </row>
        <row r="7620">
          <cell r="A7620" t="str">
            <v>880E15001</v>
          </cell>
          <cell r="B7620">
            <v>0</v>
          </cell>
          <cell r="C7620" t="str">
            <v>CY</v>
          </cell>
          <cell r="D7620" t="str">
            <v>ASPHALT CONCRETE WITH WARRANTY (7 YEARS), AS PER PLAN</v>
          </cell>
          <cell r="F7620">
            <v>0</v>
          </cell>
        </row>
        <row r="7621">
          <cell r="A7621" t="str">
            <v>880E99000</v>
          </cell>
          <cell r="B7621" t="str">
            <v>Y</v>
          </cell>
          <cell r="C7621" t="str">
            <v>LS</v>
          </cell>
          <cell r="D7621" t="str">
            <v>SPECIAL - ASPHALT PAVEMENT (5 YEAR WARRANTY)</v>
          </cell>
          <cell r="F7621">
            <v>0</v>
          </cell>
          <cell r="G7621" t="str">
            <v>DESIGN BUILD PROJECTS ONLY</v>
          </cell>
        </row>
        <row r="7622">
          <cell r="A7622" t="str">
            <v>880E99050</v>
          </cell>
          <cell r="B7622" t="str">
            <v>Y</v>
          </cell>
          <cell r="C7622" t="str">
            <v>LS</v>
          </cell>
          <cell r="D7622" t="str">
            <v>SPECIAL - ASPHALT PAVEMENT (7 YEAR WARRANTY)</v>
          </cell>
          <cell r="F7622">
            <v>0</v>
          </cell>
          <cell r="G7622" t="str">
            <v>DESIGN BUILD PROJECTS ONLY</v>
          </cell>
        </row>
        <row r="7623">
          <cell r="A7623" t="str">
            <v>881E10000</v>
          </cell>
          <cell r="B7623">
            <v>0</v>
          </cell>
          <cell r="C7623" t="str">
            <v>SY</v>
          </cell>
          <cell r="D7623" t="str">
            <v>MICROSURFACING WITH WARRANTY, SINGLE COURSE</v>
          </cell>
          <cell r="F7623">
            <v>0</v>
          </cell>
        </row>
        <row r="7624">
          <cell r="A7624" t="str">
            <v>881E10001</v>
          </cell>
          <cell r="B7624">
            <v>0</v>
          </cell>
          <cell r="C7624" t="str">
            <v>SY</v>
          </cell>
          <cell r="D7624" t="str">
            <v>MICROSURFACING WITH WARRANTY, SINGLE COURSE, AS PER PLAN</v>
          </cell>
          <cell r="F7624">
            <v>0</v>
          </cell>
        </row>
        <row r="7625">
          <cell r="A7625" t="str">
            <v>881E20000</v>
          </cell>
          <cell r="B7625">
            <v>0</v>
          </cell>
          <cell r="C7625" t="str">
            <v>SY</v>
          </cell>
          <cell r="D7625" t="str">
            <v>MICROSURFACING WITH WARRANTY, MULTIPLE COURSE</v>
          </cell>
          <cell r="F7625">
            <v>0</v>
          </cell>
        </row>
        <row r="7626">
          <cell r="A7626" t="str">
            <v>881E20001</v>
          </cell>
          <cell r="B7626">
            <v>0</v>
          </cell>
          <cell r="C7626" t="str">
            <v>SY</v>
          </cell>
          <cell r="D7626" t="str">
            <v>MICROSURFACING WITH WARRANTY, MULTIPLE COURSE, AS PER PLAN</v>
          </cell>
          <cell r="F7626">
            <v>0</v>
          </cell>
        </row>
        <row r="7627">
          <cell r="A7627" t="str">
            <v>882E10000</v>
          </cell>
          <cell r="B7627">
            <v>0</v>
          </cell>
          <cell r="C7627" t="str">
            <v>SY</v>
          </cell>
          <cell r="D7627" t="str">
            <v>SINGLE CHIP SEAL WITH TWO YEAR WARRANTY</v>
          </cell>
          <cell r="F7627">
            <v>0</v>
          </cell>
        </row>
        <row r="7628">
          <cell r="A7628" t="str">
            <v>882E10001</v>
          </cell>
          <cell r="B7628">
            <v>0</v>
          </cell>
          <cell r="C7628" t="str">
            <v>SY</v>
          </cell>
          <cell r="D7628" t="str">
            <v>SINGLE CHIP SEAL WITH TWO YEAR WARRANTY, AS PER PLAN</v>
          </cell>
          <cell r="F7628">
            <v>0</v>
          </cell>
        </row>
        <row r="7629">
          <cell r="A7629" t="str">
            <v>882E20000</v>
          </cell>
          <cell r="B7629">
            <v>0</v>
          </cell>
          <cell r="C7629" t="str">
            <v>SY</v>
          </cell>
          <cell r="D7629" t="str">
            <v>DOUBLE CHIP SEAL WITH TWO YEAR WARRANTY</v>
          </cell>
          <cell r="F7629">
            <v>0</v>
          </cell>
        </row>
        <row r="7630">
          <cell r="A7630" t="str">
            <v>882E20001</v>
          </cell>
          <cell r="B7630">
            <v>0</v>
          </cell>
          <cell r="C7630" t="str">
            <v>SY</v>
          </cell>
          <cell r="D7630" t="str">
            <v>DOUBLE CHIP SEAL WITH TWO YEAR WARRANTY, AS PER PLAN</v>
          </cell>
          <cell r="F7630">
            <v>0</v>
          </cell>
        </row>
        <row r="7631">
          <cell r="A7631" t="str">
            <v>882E98000</v>
          </cell>
          <cell r="B7631">
            <v>0</v>
          </cell>
          <cell r="C7631" t="str">
            <v>SY</v>
          </cell>
          <cell r="D7631" t="str">
            <v>CHIP SEAL, MISC.:</v>
          </cell>
          <cell r="F7631">
            <v>1</v>
          </cell>
          <cell r="G7631">
            <v>1</v>
          </cell>
        </row>
        <row r="7632">
          <cell r="A7632" t="str">
            <v>883E00050</v>
          </cell>
          <cell r="B7632">
            <v>0</v>
          </cell>
          <cell r="C7632" t="str">
            <v>SF</v>
          </cell>
          <cell r="D7632" t="str">
            <v>SURFACE PREPARATION OF STRUCTURAL STEEL, WITH WARRANTY</v>
          </cell>
          <cell r="F7632">
            <v>0</v>
          </cell>
        </row>
        <row r="7633">
          <cell r="A7633" t="str">
            <v>883E00060</v>
          </cell>
          <cell r="B7633">
            <v>0</v>
          </cell>
          <cell r="C7633" t="str">
            <v>LS</v>
          </cell>
          <cell r="D7633" t="str">
            <v>SURFACE PREPARATION OF STRUCTURAL STEEL, WITH WARRANTY</v>
          </cell>
          <cell r="F7633">
            <v>0</v>
          </cell>
        </row>
        <row r="7634">
          <cell r="A7634" t="str">
            <v>883E00200</v>
          </cell>
          <cell r="B7634">
            <v>0</v>
          </cell>
          <cell r="C7634" t="str">
            <v>SF</v>
          </cell>
          <cell r="D7634" t="str">
            <v>FIELD METALLIZING OF STRUCTURAL STEEL, WITH WARRANTY</v>
          </cell>
          <cell r="F7634">
            <v>0</v>
          </cell>
        </row>
        <row r="7635">
          <cell r="A7635" t="str">
            <v>883E00210</v>
          </cell>
          <cell r="B7635">
            <v>0</v>
          </cell>
          <cell r="C7635" t="str">
            <v>LS</v>
          </cell>
          <cell r="D7635" t="str">
            <v>FIELD METALLIZING OF STRUCTURAL STEEL, WITH WARRANTY</v>
          </cell>
          <cell r="F7635">
            <v>0</v>
          </cell>
        </row>
        <row r="7636">
          <cell r="A7636" t="str">
            <v>883E00504</v>
          </cell>
          <cell r="B7636">
            <v>0</v>
          </cell>
          <cell r="C7636" t="str">
            <v>MNHR</v>
          </cell>
          <cell r="D7636" t="str">
            <v>GRINDING FINS, TEARS, SLIVERS ON STRUCTURAL STEEL</v>
          </cell>
          <cell r="F7636">
            <v>0</v>
          </cell>
        </row>
        <row r="7637">
          <cell r="A7637" t="str">
            <v>884E00500</v>
          </cell>
          <cell r="B7637">
            <v>0</v>
          </cell>
          <cell r="C7637" t="str">
            <v>SY</v>
          </cell>
          <cell r="D7637" t="str">
            <v>VARIABLE THICKNESS PORTLAND CEMENT CONCRETE PAVEMENT (7 YEAR WARRANTY)</v>
          </cell>
          <cell r="F7637">
            <v>0</v>
          </cell>
        </row>
        <row r="7638">
          <cell r="A7638" t="str">
            <v>884E10000</v>
          </cell>
          <cell r="B7638">
            <v>0</v>
          </cell>
          <cell r="C7638" t="str">
            <v>SY</v>
          </cell>
          <cell r="D7638" t="str">
            <v>8" PORTLAND CEMENT CONCRETE PAVEMENT (7 YEAR WARRANTY)</v>
          </cell>
          <cell r="F7638">
            <v>0</v>
          </cell>
        </row>
        <row r="7639">
          <cell r="A7639" t="str">
            <v>884E10050</v>
          </cell>
          <cell r="B7639">
            <v>0</v>
          </cell>
          <cell r="C7639" t="str">
            <v>SY</v>
          </cell>
          <cell r="D7639" t="str">
            <v>9" PORTLAND CEMENT CONCRETE PAVEMENT (7 YEAR WARRANTY)</v>
          </cell>
          <cell r="F7639">
            <v>0</v>
          </cell>
        </row>
        <row r="7640">
          <cell r="A7640" t="str">
            <v>884E10051</v>
          </cell>
          <cell r="B7640">
            <v>0</v>
          </cell>
          <cell r="C7640" t="str">
            <v>SY</v>
          </cell>
          <cell r="D7640" t="str">
            <v>9" PORTLAND CEMENT CONCRETE PAVEMENT (7 YEAR WARRANTY), AS PER PLAN</v>
          </cell>
          <cell r="F7640">
            <v>0</v>
          </cell>
        </row>
        <row r="7641">
          <cell r="A7641" t="str">
            <v>884E10080</v>
          </cell>
          <cell r="B7641">
            <v>0</v>
          </cell>
          <cell r="C7641" t="str">
            <v>SY</v>
          </cell>
          <cell r="D7641" t="str">
            <v>9.5" PORTLAND CEMENT CONCRETE PAVEMENT (7 YEAR WARRANTY)</v>
          </cell>
          <cell r="F7641">
            <v>0</v>
          </cell>
        </row>
        <row r="7642">
          <cell r="A7642" t="str">
            <v>884E10100</v>
          </cell>
          <cell r="B7642">
            <v>0</v>
          </cell>
          <cell r="C7642" t="str">
            <v>SY</v>
          </cell>
          <cell r="D7642" t="str">
            <v>10" PORTLAND CEMENT CONCRETE PAVEMENT (7 YEAR WARRANTY)</v>
          </cell>
          <cell r="F7642">
            <v>0</v>
          </cell>
        </row>
        <row r="7643">
          <cell r="A7643" t="str">
            <v>884E10150</v>
          </cell>
          <cell r="B7643">
            <v>0</v>
          </cell>
          <cell r="C7643" t="str">
            <v>SY</v>
          </cell>
          <cell r="D7643" t="str">
            <v>11" PORTLAND CEMENT CONCRETE PAVEMENT (7 YEAR WARRANTY)</v>
          </cell>
          <cell r="F7643">
            <v>0</v>
          </cell>
        </row>
        <row r="7644">
          <cell r="A7644" t="str">
            <v>884E10200</v>
          </cell>
          <cell r="B7644">
            <v>0</v>
          </cell>
          <cell r="C7644" t="str">
            <v>SY</v>
          </cell>
          <cell r="D7644" t="str">
            <v>12" PORTLAND CEMENT CONCRETE PAVEMENT (7 YEAR WARRANTY)</v>
          </cell>
          <cell r="F7644">
            <v>0</v>
          </cell>
        </row>
        <row r="7645">
          <cell r="A7645" t="str">
            <v>884E10201</v>
          </cell>
          <cell r="B7645">
            <v>0</v>
          </cell>
          <cell r="C7645" t="str">
            <v>SY</v>
          </cell>
          <cell r="D7645" t="str">
            <v>12" PORTLAND CEMENT CONCRETE PAVEMENT (7 YEAR WARRANTY), AS PER PLAN</v>
          </cell>
          <cell r="F7645">
            <v>0</v>
          </cell>
        </row>
        <row r="7646">
          <cell r="A7646" t="str">
            <v>884E10240</v>
          </cell>
          <cell r="B7646">
            <v>0</v>
          </cell>
          <cell r="C7646" t="str">
            <v>SY</v>
          </cell>
          <cell r="D7646" t="str">
            <v>12.5" PORTLAND CEMENT CONCRETE PAVEMENT (7 YEAR WARRANTY)</v>
          </cell>
          <cell r="F7646">
            <v>0</v>
          </cell>
        </row>
        <row r="7647">
          <cell r="A7647" t="str">
            <v>884E10250</v>
          </cell>
          <cell r="B7647">
            <v>0</v>
          </cell>
          <cell r="C7647" t="str">
            <v>SY</v>
          </cell>
          <cell r="D7647" t="str">
            <v>13" PORTLAND CEMENT CONCRETE PAVEMENT (7 YEAR WARRANTY)</v>
          </cell>
          <cell r="F7647">
            <v>0</v>
          </cell>
        </row>
        <row r="7648">
          <cell r="A7648" t="str">
            <v>884E10270</v>
          </cell>
          <cell r="B7648">
            <v>0</v>
          </cell>
          <cell r="C7648" t="str">
            <v>SY</v>
          </cell>
          <cell r="D7648" t="str">
            <v>13.5" PORTLAND CEMENT CONCRETE PAVEMENT (7 YEAR WARRANTY)</v>
          </cell>
          <cell r="F7648">
            <v>0</v>
          </cell>
        </row>
        <row r="7649">
          <cell r="A7649" t="str">
            <v>884E10300</v>
          </cell>
          <cell r="B7649">
            <v>0</v>
          </cell>
          <cell r="C7649" t="str">
            <v>SY</v>
          </cell>
          <cell r="D7649" t="str">
            <v>14" PORTLAND CEMENT CONCRETE PAVEMENT (7 YEAR WARRANTY)</v>
          </cell>
          <cell r="F7649">
            <v>0</v>
          </cell>
        </row>
        <row r="7650">
          <cell r="A7650" t="str">
            <v>884E10320</v>
          </cell>
          <cell r="B7650">
            <v>0</v>
          </cell>
          <cell r="C7650" t="str">
            <v>SY</v>
          </cell>
          <cell r="D7650" t="str">
            <v>14.5" PORTLAND CEMENT CONCRETE PAVEMENT (7 YEAR WARRANTY)</v>
          </cell>
          <cell r="F7650">
            <v>0</v>
          </cell>
        </row>
        <row r="7651">
          <cell r="A7651" t="str">
            <v>884E10321</v>
          </cell>
          <cell r="B7651">
            <v>0</v>
          </cell>
          <cell r="C7651" t="str">
            <v>SY</v>
          </cell>
          <cell r="D7651" t="str">
            <v>14.5" PORTLAND CEMENT CONCRETE PAVEMENT (7 YEAR WARRANTY), AS PER PLAN</v>
          </cell>
          <cell r="F7651">
            <v>0</v>
          </cell>
        </row>
        <row r="7652">
          <cell r="A7652" t="str">
            <v>884E10350</v>
          </cell>
          <cell r="B7652">
            <v>0</v>
          </cell>
          <cell r="C7652" t="str">
            <v>SY</v>
          </cell>
          <cell r="D7652" t="str">
            <v>15" PORTLAND CEMENT CONCRETE PAVEMENT (7 YEAR WARRANTY)</v>
          </cell>
          <cell r="F7652">
            <v>0</v>
          </cell>
        </row>
        <row r="7653">
          <cell r="A7653" t="str">
            <v>884E80000</v>
          </cell>
          <cell r="B7653">
            <v>0</v>
          </cell>
          <cell r="C7653" t="str">
            <v>SY</v>
          </cell>
          <cell r="D7653" t="str">
            <v>PORTLAND CEMENT CONCRETE PAVEMENT (7 YEAR WARRANTY), MISC.:</v>
          </cell>
          <cell r="F7653">
            <v>1</v>
          </cell>
          <cell r="G7653">
            <v>1</v>
          </cell>
        </row>
        <row r="7654">
          <cell r="A7654" t="str">
            <v>884E99000</v>
          </cell>
          <cell r="B7654" t="str">
            <v>Y</v>
          </cell>
          <cell r="C7654" t="str">
            <v>LS</v>
          </cell>
          <cell r="D7654" t="str">
            <v>SPECIAL - PORTLAND CEMENT CONCRETE PAVEMENT (7 YEAR WARRANTY)</v>
          </cell>
          <cell r="F7654">
            <v>0</v>
          </cell>
          <cell r="G7654" t="str">
            <v>DESIGN BUILD PROJECTS ONLY</v>
          </cell>
        </row>
        <row r="7655">
          <cell r="A7655" t="str">
            <v>885E00050</v>
          </cell>
          <cell r="B7655">
            <v>0</v>
          </cell>
          <cell r="C7655" t="str">
            <v>SF</v>
          </cell>
          <cell r="D7655" t="str">
            <v>SURFACE PREPARATION OF EXISTING STRUCTURAL STEEL, WITH WARRANTY</v>
          </cell>
          <cell r="F7655">
            <v>0</v>
          </cell>
        </row>
        <row r="7656">
          <cell r="A7656" t="str">
            <v>885E00051</v>
          </cell>
          <cell r="B7656">
            <v>0</v>
          </cell>
          <cell r="C7656" t="str">
            <v>SF</v>
          </cell>
          <cell r="D7656" t="str">
            <v>SURFACE PREPARATION OF EXISTING STRUCTURAL STEEL, WITH WARRANTY, AS PER PLAN</v>
          </cell>
          <cell r="F7656">
            <v>0</v>
          </cell>
        </row>
        <row r="7657">
          <cell r="A7657" t="str">
            <v>885E00056</v>
          </cell>
          <cell r="B7657">
            <v>0</v>
          </cell>
          <cell r="C7657" t="str">
            <v>SF</v>
          </cell>
          <cell r="D7657" t="str">
            <v>FIELD PAINTING OF EXISTING STRUCTURAL STEEL, PRIME COAT, WITH WARRANTY</v>
          </cell>
          <cell r="F7657">
            <v>0</v>
          </cell>
        </row>
        <row r="7658">
          <cell r="A7658" t="str">
            <v>885E00057</v>
          </cell>
          <cell r="B7658">
            <v>0</v>
          </cell>
          <cell r="C7658" t="str">
            <v>SF</v>
          </cell>
          <cell r="D7658" t="str">
            <v>FIELD PAINTING OF EXISTING STRUCTURAL STEEL, PRIME COAT, WITH WARRANTY, AS PER PLAN</v>
          </cell>
          <cell r="F7658">
            <v>0</v>
          </cell>
        </row>
        <row r="7659">
          <cell r="A7659" t="str">
            <v>885E00060</v>
          </cell>
          <cell r="B7659">
            <v>0</v>
          </cell>
          <cell r="C7659" t="str">
            <v>SF</v>
          </cell>
          <cell r="D7659" t="str">
            <v>FIELD PAINTING OF EXISTING STRUCTURAL STEEL, INTERMEDIATE COAT, WITH WARRANTY</v>
          </cell>
          <cell r="F7659">
            <v>0</v>
          </cell>
        </row>
        <row r="7660">
          <cell r="A7660" t="str">
            <v>885E00061</v>
          </cell>
          <cell r="B7660">
            <v>0</v>
          </cell>
          <cell r="C7660" t="str">
            <v>SF</v>
          </cell>
          <cell r="D7660" t="str">
            <v>FIELD PAINTING OF EXISTING STRUCTURAL STEEL, INTERMEDIATE COAT, WITH WARRANTY, AS PER PLAN</v>
          </cell>
          <cell r="F7660">
            <v>0</v>
          </cell>
        </row>
        <row r="7661">
          <cell r="A7661" t="str">
            <v>885E00066</v>
          </cell>
          <cell r="B7661">
            <v>0</v>
          </cell>
          <cell r="C7661" t="str">
            <v>SF</v>
          </cell>
          <cell r="D7661" t="str">
            <v>FIELD PAINTING STRUCTURAL STEEL, FINISH COAT, WITH WARRANTY</v>
          </cell>
          <cell r="F7661">
            <v>0</v>
          </cell>
        </row>
        <row r="7662">
          <cell r="A7662" t="str">
            <v>885E00067</v>
          </cell>
          <cell r="B7662">
            <v>0</v>
          </cell>
          <cell r="C7662" t="str">
            <v>SF</v>
          </cell>
          <cell r="D7662" t="str">
            <v>FIELD PAINTING STRUCTURAL STEEL, FINISH COAT, WITH WARRANTY, AS PER PLAN</v>
          </cell>
          <cell r="F7662">
            <v>0</v>
          </cell>
        </row>
        <row r="7663">
          <cell r="A7663" t="str">
            <v>885E00100</v>
          </cell>
          <cell r="B7663">
            <v>0</v>
          </cell>
          <cell r="C7663" t="str">
            <v>LS</v>
          </cell>
          <cell r="D7663" t="str">
            <v>SURFACE PREPARATION OF EXISTING STRUCTURAL STEEL, WITH WARRANTY</v>
          </cell>
          <cell r="F7663">
            <v>0</v>
          </cell>
        </row>
        <row r="7664">
          <cell r="A7664" t="str">
            <v>885E00200</v>
          </cell>
          <cell r="B7664">
            <v>0</v>
          </cell>
          <cell r="C7664" t="str">
            <v>LS</v>
          </cell>
          <cell r="D7664" t="str">
            <v>FIELD PAINTING OF EXISTING STRUCTURAL STEEL, PRIME COAT, WITH WARRANTY</v>
          </cell>
          <cell r="F7664">
            <v>0</v>
          </cell>
        </row>
        <row r="7665">
          <cell r="A7665" t="str">
            <v>885E00300</v>
          </cell>
          <cell r="B7665">
            <v>0</v>
          </cell>
          <cell r="C7665" t="str">
            <v>LS</v>
          </cell>
          <cell r="D7665" t="str">
            <v>FIELD PAINTING STRUCTURAL STEEL, INTERMEDIATE COAT, WITH WARRANTY</v>
          </cell>
          <cell r="F7665">
            <v>0</v>
          </cell>
        </row>
        <row r="7666">
          <cell r="A7666" t="str">
            <v>885E00400</v>
          </cell>
          <cell r="B7666">
            <v>0</v>
          </cell>
          <cell r="C7666" t="str">
            <v>LS</v>
          </cell>
          <cell r="D7666" t="str">
            <v>FIELD PAINTING STRUCTURAL STEEL, FINISH COAT, WITH WARRANTY</v>
          </cell>
          <cell r="F7666">
            <v>0</v>
          </cell>
        </row>
        <row r="7667">
          <cell r="A7667" t="str">
            <v>885E00504</v>
          </cell>
          <cell r="B7667">
            <v>0</v>
          </cell>
          <cell r="C7667" t="str">
            <v>MNHR</v>
          </cell>
          <cell r="D7667" t="str">
            <v>GRINDING FINS, TEARS, SLIVERS ON EXISTING STRUCTURAL STEEL</v>
          </cell>
          <cell r="F7667">
            <v>0</v>
          </cell>
        </row>
        <row r="7668">
          <cell r="A7668" t="str">
            <v>885E00800</v>
          </cell>
          <cell r="B7668">
            <v>0</v>
          </cell>
          <cell r="C7668" t="str">
            <v>LB</v>
          </cell>
          <cell r="D7668" t="str">
            <v>FIELD PAINTING STRUCTURAL STEEL, INTERMEDIATE COAT, WITH WARRANTY</v>
          </cell>
          <cell r="F7668">
            <v>0</v>
          </cell>
        </row>
        <row r="7669">
          <cell r="A7669" t="str">
            <v>885E00850</v>
          </cell>
          <cell r="B7669">
            <v>0</v>
          </cell>
          <cell r="C7669" t="str">
            <v>LB</v>
          </cell>
          <cell r="D7669" t="str">
            <v>FIELD PAINTING STRUCTURAL STEEL, FINISH COAT, WITH WARRANTY</v>
          </cell>
          <cell r="F7669">
            <v>0</v>
          </cell>
        </row>
        <row r="7670">
          <cell r="A7670" t="str">
            <v>885E10000</v>
          </cell>
          <cell r="B7670">
            <v>0</v>
          </cell>
          <cell r="C7670" t="str">
            <v>EACH</v>
          </cell>
          <cell r="D7670" t="str">
            <v>FINAL INSPECTION REPAIR</v>
          </cell>
          <cell r="F7670">
            <v>0</v>
          </cell>
        </row>
        <row r="7671">
          <cell r="A7671" t="str">
            <v>885E90000</v>
          </cell>
          <cell r="B7671">
            <v>0</v>
          </cell>
          <cell r="C7671" t="str">
            <v>SF</v>
          </cell>
          <cell r="D7671" t="str">
            <v>FIELD PAINTING, MISC.:</v>
          </cell>
          <cell r="F7671">
            <v>1</v>
          </cell>
          <cell r="G7671">
            <v>1</v>
          </cell>
        </row>
        <row r="7672">
          <cell r="A7672" t="str">
            <v>885E90010</v>
          </cell>
          <cell r="B7672">
            <v>0</v>
          </cell>
          <cell r="C7672" t="str">
            <v>LS</v>
          </cell>
          <cell r="D7672" t="str">
            <v>FIELD PAINTING, MISC.:</v>
          </cell>
          <cell r="F7672">
            <v>1</v>
          </cell>
          <cell r="G7672">
            <v>1</v>
          </cell>
        </row>
        <row r="7673">
          <cell r="A7673" t="str">
            <v>885E90020</v>
          </cell>
          <cell r="B7673">
            <v>0</v>
          </cell>
          <cell r="C7673" t="str">
            <v>FT</v>
          </cell>
          <cell r="D7673" t="str">
            <v>FIELD PAINTING, MISC.:</v>
          </cell>
          <cell r="F7673">
            <v>1</v>
          </cell>
          <cell r="G7673">
            <v>1</v>
          </cell>
        </row>
        <row r="7674">
          <cell r="A7674" t="str">
            <v>886E11000</v>
          </cell>
          <cell r="B7674">
            <v>0</v>
          </cell>
          <cell r="C7674" t="str">
            <v>GAL</v>
          </cell>
          <cell r="D7674" t="str">
            <v>FOG SEAL</v>
          </cell>
          <cell r="F7674">
            <v>0</v>
          </cell>
        </row>
        <row r="7675">
          <cell r="A7675" t="str">
            <v>888E10000</v>
          </cell>
          <cell r="B7675">
            <v>0</v>
          </cell>
          <cell r="C7675" t="str">
            <v>SY</v>
          </cell>
          <cell r="D7675" t="str">
            <v>HIGH FRICTION SURFACE TREATMENT, SINGLE LIFT</v>
          </cell>
          <cell r="F7675">
            <v>0</v>
          </cell>
        </row>
        <row r="7676">
          <cell r="A7676" t="str">
            <v>888E10001</v>
          </cell>
          <cell r="B7676">
            <v>0</v>
          </cell>
          <cell r="C7676" t="str">
            <v>SY</v>
          </cell>
          <cell r="D7676" t="str">
            <v>HIGH FRICTION SURFACE TREATMENT, SINGLE LIFT, AS PER PLAN</v>
          </cell>
          <cell r="F7676">
            <v>0</v>
          </cell>
        </row>
        <row r="7677">
          <cell r="A7677" t="str">
            <v>888E20000</v>
          </cell>
          <cell r="B7677">
            <v>0</v>
          </cell>
          <cell r="C7677" t="str">
            <v>SY</v>
          </cell>
          <cell r="D7677" t="str">
            <v>HIGH FRICTION SURFACE TREATMENT, DOUBLE LIFT</v>
          </cell>
          <cell r="F7677">
            <v>0</v>
          </cell>
        </row>
        <row r="7678">
          <cell r="A7678" t="str">
            <v>888E20001</v>
          </cell>
          <cell r="B7678">
            <v>0</v>
          </cell>
          <cell r="C7678" t="str">
            <v>SY</v>
          </cell>
          <cell r="D7678" t="str">
            <v>HIGH FRICTION SURFACE TREATMENT, DOUBLE LIFT, AS PER PLAN</v>
          </cell>
          <cell r="F7678">
            <v>0</v>
          </cell>
        </row>
        <row r="7679">
          <cell r="A7679" t="str">
            <v>892E10200</v>
          </cell>
          <cell r="B7679">
            <v>0</v>
          </cell>
          <cell r="C7679" t="str">
            <v>CY</v>
          </cell>
          <cell r="D7679" t="str">
            <v>QC/QA CONCRETE, CLASS QC2, SUPERSTRUCTURE (DECK) WITH WARRANTY</v>
          </cell>
          <cell r="F7679">
            <v>0</v>
          </cell>
        </row>
        <row r="7680">
          <cell r="A7680" t="str">
            <v>892E10201</v>
          </cell>
          <cell r="B7680">
            <v>0</v>
          </cell>
          <cell r="C7680" t="str">
            <v>CY</v>
          </cell>
          <cell r="D7680" t="str">
            <v>QC/QA CONCRETE, CLASS QC2, SUPERSTRUCTURE (DECK) WITH WARRANTY, AS PER PLAN</v>
          </cell>
          <cell r="F7680">
            <v>0</v>
          </cell>
        </row>
        <row r="7681">
          <cell r="A7681" t="str">
            <v>892E10400</v>
          </cell>
          <cell r="B7681">
            <v>0</v>
          </cell>
          <cell r="C7681" t="str">
            <v>CY</v>
          </cell>
          <cell r="D7681" t="str">
            <v>QC/QA CONCRETE, CLASS QC3, SUPERSTRUCTURE (DECK) WITH WARRANTY</v>
          </cell>
          <cell r="F7681">
            <v>0</v>
          </cell>
        </row>
        <row r="7682">
          <cell r="A7682" t="str">
            <v>892E10600</v>
          </cell>
          <cell r="B7682">
            <v>0</v>
          </cell>
          <cell r="C7682" t="str">
            <v>SY</v>
          </cell>
          <cell r="D7682" t="str">
            <v>QC/QA CONCRETE, CLASS QC2, SUPERSTRUCTURE (DECK) WITH WARRANTY</v>
          </cell>
          <cell r="F7682">
            <v>0</v>
          </cell>
        </row>
        <row r="7683">
          <cell r="A7683" t="str">
            <v>892E10800</v>
          </cell>
          <cell r="B7683">
            <v>0</v>
          </cell>
          <cell r="C7683" t="str">
            <v>SY</v>
          </cell>
          <cell r="D7683" t="str">
            <v>QC/QA CONCRETE, CLASS QC3, SUPERSTRUCTURE (DECK) WITH WARRANTY</v>
          </cell>
          <cell r="F7683">
            <v>0</v>
          </cell>
        </row>
        <row r="7684">
          <cell r="A7684" t="str">
            <v>893E10000</v>
          </cell>
          <cell r="B7684">
            <v>0</v>
          </cell>
          <cell r="C7684" t="str">
            <v>FT</v>
          </cell>
          <cell r="D7684" t="str">
            <v>CONTINUOUS FLIGHT AUGER (CFA) PILES, 12” DIAMETER</v>
          </cell>
          <cell r="F7684">
            <v>0</v>
          </cell>
        </row>
        <row r="7685">
          <cell r="A7685" t="str">
            <v>893E10001</v>
          </cell>
          <cell r="B7685">
            <v>0</v>
          </cell>
          <cell r="C7685" t="str">
            <v>FT</v>
          </cell>
          <cell r="D7685" t="str">
            <v>CONTINUOUS FLIGHT AUGER (CFA) PILES, 12” DIAMETER, AS PER PLAN</v>
          </cell>
          <cell r="F7685">
            <v>0</v>
          </cell>
        </row>
        <row r="7686">
          <cell r="A7686" t="str">
            <v>893E10100</v>
          </cell>
          <cell r="B7686">
            <v>0</v>
          </cell>
          <cell r="C7686" t="str">
            <v>FT</v>
          </cell>
          <cell r="D7686" t="str">
            <v>CONTINUOUS FLIGHT AUGER (CFA) PILES, 14” DIAMETER</v>
          </cell>
          <cell r="F7686">
            <v>0</v>
          </cell>
        </row>
        <row r="7687">
          <cell r="A7687" t="str">
            <v>893E10101</v>
          </cell>
          <cell r="B7687">
            <v>0</v>
          </cell>
          <cell r="C7687" t="str">
            <v>FT</v>
          </cell>
          <cell r="D7687" t="str">
            <v>CONTINUOUS FLIGHT AUGER (CFA) PILES, 14” DIAMETER, AS PER PLAN</v>
          </cell>
          <cell r="F7687">
            <v>0</v>
          </cell>
        </row>
        <row r="7688">
          <cell r="A7688" t="str">
            <v>893E10200</v>
          </cell>
          <cell r="B7688">
            <v>0</v>
          </cell>
          <cell r="C7688" t="str">
            <v>FT</v>
          </cell>
          <cell r="D7688" t="str">
            <v>CONTINUOUS FLIGHT AUGER (CFA) PILES, 16” DIAMETER</v>
          </cell>
          <cell r="F7688">
            <v>0</v>
          </cell>
        </row>
        <row r="7689">
          <cell r="A7689" t="str">
            <v>893E10201</v>
          </cell>
          <cell r="B7689">
            <v>0</v>
          </cell>
          <cell r="C7689" t="str">
            <v>FT</v>
          </cell>
          <cell r="D7689" t="str">
            <v>CONTINUOUS FLIGHT AUGER (CFA) PILES, 16” DIAMETER, AS PER PLAN</v>
          </cell>
          <cell r="F7689">
            <v>0</v>
          </cell>
        </row>
        <row r="7690">
          <cell r="A7690" t="str">
            <v>893E10300</v>
          </cell>
          <cell r="B7690">
            <v>0</v>
          </cell>
          <cell r="C7690" t="str">
            <v>FT</v>
          </cell>
          <cell r="D7690" t="str">
            <v>CONTINUOUS FLIGHT AUGER (CFA) PILES, 18” DIAMETER</v>
          </cell>
          <cell r="F7690">
            <v>0</v>
          </cell>
        </row>
        <row r="7691">
          <cell r="A7691" t="str">
            <v>893E10301</v>
          </cell>
          <cell r="B7691">
            <v>0</v>
          </cell>
          <cell r="C7691" t="str">
            <v>FT</v>
          </cell>
          <cell r="D7691" t="str">
            <v>CONTINUOUS FLIGHT AUGER (CFA) PILES, 18” DIAMETER, AS PER PLAN</v>
          </cell>
          <cell r="F7691">
            <v>0</v>
          </cell>
        </row>
        <row r="7692">
          <cell r="A7692" t="str">
            <v>893E10400</v>
          </cell>
          <cell r="B7692">
            <v>0</v>
          </cell>
          <cell r="C7692" t="str">
            <v>FT</v>
          </cell>
          <cell r="D7692" t="str">
            <v>CONTINUOUS FLIGHT AUGER (CFA) PILES, 24” DIAMETER</v>
          </cell>
          <cell r="F7692">
            <v>0</v>
          </cell>
        </row>
        <row r="7693">
          <cell r="A7693" t="str">
            <v>893E10401</v>
          </cell>
          <cell r="B7693">
            <v>0</v>
          </cell>
          <cell r="C7693" t="str">
            <v>FT</v>
          </cell>
          <cell r="D7693" t="str">
            <v>CONTINUOUS FLIGHT AUGER (CFA) PILES, 24” DIAMETER, AS PER PLAN</v>
          </cell>
          <cell r="F7693">
            <v>0</v>
          </cell>
        </row>
        <row r="7694">
          <cell r="A7694" t="str">
            <v>893E10500</v>
          </cell>
          <cell r="B7694">
            <v>0</v>
          </cell>
          <cell r="C7694" t="str">
            <v>FT</v>
          </cell>
          <cell r="D7694" t="str">
            <v>CONTINUOUS FLIGHT AUGER (CFA) PILES, 30” DIAMETER</v>
          </cell>
          <cell r="F7694">
            <v>0</v>
          </cell>
        </row>
        <row r="7695">
          <cell r="A7695" t="str">
            <v>893E10501</v>
          </cell>
          <cell r="B7695">
            <v>0</v>
          </cell>
          <cell r="C7695" t="str">
            <v>FT</v>
          </cell>
          <cell r="D7695" t="str">
            <v>CONTINUOUS FLIGHT AUGER (CFA) PILES, 30” DIAMETER, AS PER PLAN</v>
          </cell>
          <cell r="F7695">
            <v>0</v>
          </cell>
        </row>
        <row r="7696">
          <cell r="A7696" t="str">
            <v>893E10600</v>
          </cell>
          <cell r="B7696">
            <v>0</v>
          </cell>
          <cell r="C7696" t="str">
            <v>FT</v>
          </cell>
          <cell r="D7696" t="str">
            <v>CONTINUOUS FLIGHT AUGER (CFA) PILES, 36” DIAMETER</v>
          </cell>
          <cell r="F7696">
            <v>0</v>
          </cell>
        </row>
        <row r="7697">
          <cell r="A7697" t="str">
            <v>893E10601</v>
          </cell>
          <cell r="B7697">
            <v>0</v>
          </cell>
          <cell r="C7697" t="str">
            <v>FT</v>
          </cell>
          <cell r="D7697" t="str">
            <v>CONTINUOUS FLIGHT AUGER (CFA) PILES, 36” DIAMETER, AS PER PLAN</v>
          </cell>
          <cell r="F7697">
            <v>0</v>
          </cell>
        </row>
        <row r="7698">
          <cell r="A7698" t="str">
            <v>893E10700</v>
          </cell>
          <cell r="B7698">
            <v>0</v>
          </cell>
          <cell r="C7698" t="str">
            <v>FT</v>
          </cell>
          <cell r="D7698" t="str">
            <v>CONTINUOUS FLIGHT AUGER (CFA) PILES, 42” DIAMETER</v>
          </cell>
          <cell r="F7698">
            <v>0</v>
          </cell>
        </row>
        <row r="7699">
          <cell r="A7699" t="str">
            <v>893E10701</v>
          </cell>
          <cell r="B7699">
            <v>0</v>
          </cell>
          <cell r="C7699" t="str">
            <v>FT</v>
          </cell>
          <cell r="D7699" t="str">
            <v>CONTINUOUS FLIGHT AUGER (CFA) PILES, 42” DIAMETER, AS PER PLAN</v>
          </cell>
          <cell r="F7699">
            <v>0</v>
          </cell>
        </row>
        <row r="7700">
          <cell r="A7700" t="str">
            <v>893E10800</v>
          </cell>
          <cell r="B7700">
            <v>0</v>
          </cell>
          <cell r="C7700" t="str">
            <v>FT</v>
          </cell>
          <cell r="D7700" t="str">
            <v>CONTINUOUS FLIGHT AUGER (CFA) PILES, 48” DIAMETER</v>
          </cell>
          <cell r="F7700">
            <v>0</v>
          </cell>
        </row>
        <row r="7701">
          <cell r="A7701" t="str">
            <v>893E10801</v>
          </cell>
          <cell r="B7701">
            <v>0</v>
          </cell>
          <cell r="C7701" t="str">
            <v>FT</v>
          </cell>
          <cell r="D7701" t="str">
            <v>CONTINUOUS FLIGHT AUGER (CFA) PILES, 48” DIAMETER, AS PER PLAN</v>
          </cell>
          <cell r="F7701">
            <v>0</v>
          </cell>
        </row>
        <row r="7702">
          <cell r="A7702" t="str">
            <v>893E19000</v>
          </cell>
          <cell r="B7702">
            <v>0</v>
          </cell>
          <cell r="C7702" t="str">
            <v>FT</v>
          </cell>
          <cell r="D7702" t="str">
            <v>CONTINUOUS FLIGHT AUGER (CFA) PILES, MISC.:</v>
          </cell>
          <cell r="F7702">
            <v>1</v>
          </cell>
          <cell r="G7702">
            <v>1</v>
          </cell>
        </row>
        <row r="7703">
          <cell r="A7703" t="str">
            <v>893E20000</v>
          </cell>
          <cell r="B7703">
            <v>0</v>
          </cell>
          <cell r="C7703" t="str">
            <v>EACH</v>
          </cell>
          <cell r="D7703" t="str">
            <v>CONTINUOUS FLIGHT AUGER (CFA) PILES, INTEGRITY TEST</v>
          </cell>
          <cell r="F7703">
            <v>0</v>
          </cell>
        </row>
        <row r="7704">
          <cell r="A7704" t="str">
            <v>893E20100</v>
          </cell>
          <cell r="B7704">
            <v>0</v>
          </cell>
          <cell r="C7704" t="str">
            <v>EACH</v>
          </cell>
          <cell r="D7704" t="str">
            <v>CONTINUOUS FLIGHT AUGER (CFA) PILES, VERIFICATION LOAD TEST</v>
          </cell>
          <cell r="F7704">
            <v>0</v>
          </cell>
        </row>
        <row r="7705">
          <cell r="A7705" t="str">
            <v>893E20200</v>
          </cell>
          <cell r="B7705">
            <v>0</v>
          </cell>
          <cell r="C7705" t="str">
            <v>EACH</v>
          </cell>
          <cell r="D7705" t="str">
            <v>CONTINUOUS FLIGHT AUGER (CFA) PILES, PROOF LOAD TEST</v>
          </cell>
          <cell r="F7705">
            <v>0</v>
          </cell>
        </row>
        <row r="7706">
          <cell r="A7706" t="str">
            <v>894E10000</v>
          </cell>
          <cell r="B7706">
            <v>0</v>
          </cell>
          <cell r="C7706" t="str">
            <v>EACH</v>
          </cell>
          <cell r="D7706" t="str">
            <v>THERMAL INTEGRITY PROFILING (TIP) TEST</v>
          </cell>
          <cell r="F7706">
            <v>0</v>
          </cell>
        </row>
        <row r="7707">
          <cell r="A7707" t="str">
            <v>894E10100</v>
          </cell>
          <cell r="B7707">
            <v>0</v>
          </cell>
          <cell r="C7707" t="str">
            <v>FT</v>
          </cell>
          <cell r="D7707" t="str">
            <v>CONCRETE CORE SAMPLING AND GROUTING</v>
          </cell>
          <cell r="F7707">
            <v>0</v>
          </cell>
        </row>
        <row r="7708">
          <cell r="A7708" t="str">
            <v>894E10200</v>
          </cell>
          <cell r="B7708">
            <v>0</v>
          </cell>
          <cell r="C7708" t="str">
            <v>EACH</v>
          </cell>
          <cell r="D7708" t="str">
            <v>CONCRETE CORE STRENGTH TEST</v>
          </cell>
          <cell r="F7708">
            <v>0</v>
          </cell>
        </row>
        <row r="7709">
          <cell r="A7709" t="str">
            <v>895E10010</v>
          </cell>
          <cell r="B7709">
            <v>0</v>
          </cell>
          <cell r="C7709" t="str">
            <v>EACH</v>
          </cell>
          <cell r="D7709" t="str">
            <v>MANUFACTURED WATER QUALITY STRUCTURE, TYPE 1</v>
          </cell>
          <cell r="F7709">
            <v>0</v>
          </cell>
        </row>
        <row r="7710">
          <cell r="A7710" t="str">
            <v>895E10011</v>
          </cell>
          <cell r="B7710">
            <v>0</v>
          </cell>
          <cell r="C7710" t="str">
            <v>EACH</v>
          </cell>
          <cell r="D7710" t="str">
            <v>MANUFACTURED WATER QUALITY STRUCTURE, TYPE 1, AS PER PLAN</v>
          </cell>
          <cell r="F7710">
            <v>0</v>
          </cell>
        </row>
        <row r="7711">
          <cell r="A7711" t="str">
            <v>895E10020</v>
          </cell>
          <cell r="B7711">
            <v>0</v>
          </cell>
          <cell r="C7711" t="str">
            <v>EACH</v>
          </cell>
          <cell r="D7711" t="str">
            <v>MANUFACTURED WATER QUALITY STRUCTURE, TYPE 2</v>
          </cell>
          <cell r="F7711">
            <v>0</v>
          </cell>
        </row>
        <row r="7712">
          <cell r="A7712" t="str">
            <v>895E10021</v>
          </cell>
          <cell r="B7712">
            <v>0</v>
          </cell>
          <cell r="C7712" t="str">
            <v>EACH</v>
          </cell>
          <cell r="D7712" t="str">
            <v>MANUFACTURED WATER QUALITY STRUCTURE, TYPE 2, AS PER PLAN</v>
          </cell>
          <cell r="F7712">
            <v>0</v>
          </cell>
        </row>
        <row r="7713">
          <cell r="A7713" t="str">
            <v>895E10030</v>
          </cell>
          <cell r="B7713">
            <v>0</v>
          </cell>
          <cell r="C7713" t="str">
            <v>EACH</v>
          </cell>
          <cell r="D7713" t="str">
            <v>MANUFACTURED WATER QUALITY STRUCTURE, TYPE 3</v>
          </cell>
          <cell r="F7713">
            <v>0</v>
          </cell>
        </row>
        <row r="7714">
          <cell r="A7714" t="str">
            <v>895E10040</v>
          </cell>
          <cell r="B7714">
            <v>0</v>
          </cell>
          <cell r="C7714" t="str">
            <v>EACH</v>
          </cell>
          <cell r="D7714" t="str">
            <v>MANUFACTURED WATER QUALITY STRUCTURE, TYPE 4</v>
          </cell>
          <cell r="F7714">
            <v>0</v>
          </cell>
        </row>
        <row r="7715">
          <cell r="A7715" t="str">
            <v>896E00010</v>
          </cell>
          <cell r="B7715">
            <v>0</v>
          </cell>
          <cell r="C7715" t="str">
            <v>SNMT</v>
          </cell>
          <cell r="D7715" t="str">
            <v>PORTABLE NON-INTRUSIVE TRAFFIC SENSOR, CLASS I</v>
          </cell>
          <cell r="F7715">
            <v>0</v>
          </cell>
        </row>
        <row r="7716">
          <cell r="A7716" t="str">
            <v>896E00012</v>
          </cell>
          <cell r="B7716">
            <v>0</v>
          </cell>
          <cell r="C7716" t="str">
            <v>SNMT</v>
          </cell>
          <cell r="D7716" t="str">
            <v>PORTABLE NON-INTRUSIVE TRAFFIC SENSOR, CLASS II</v>
          </cell>
          <cell r="F7716">
            <v>0</v>
          </cell>
        </row>
        <row r="7717">
          <cell r="A7717" t="str">
            <v>896E00020</v>
          </cell>
          <cell r="B7717">
            <v>0</v>
          </cell>
          <cell r="C7717" t="str">
            <v>SNMT</v>
          </cell>
          <cell r="D7717" t="str">
            <v>PORTABLE CHANGEABLE MESSAGE SIGN</v>
          </cell>
          <cell r="F7717">
            <v>0</v>
          </cell>
        </row>
        <row r="7718">
          <cell r="A7718" t="str">
            <v>896E00021</v>
          </cell>
          <cell r="B7718">
            <v>0</v>
          </cell>
          <cell r="C7718" t="str">
            <v>SNMT</v>
          </cell>
          <cell r="D7718" t="str">
            <v>PORTABLE CHANGEABLE MESSAGE SIGN, AS PER PLAN</v>
          </cell>
          <cell r="F7718">
            <v>0</v>
          </cell>
        </row>
        <row r="7719">
          <cell r="A7719" t="str">
            <v>897E01010</v>
          </cell>
          <cell r="B7719">
            <v>0</v>
          </cell>
          <cell r="C7719" t="str">
            <v>SY</v>
          </cell>
          <cell r="D7719" t="str">
            <v>PAVEMENT PLANING, ASPHALT CONCRETE, CLASS A</v>
          </cell>
          <cell r="F7719">
            <v>1</v>
          </cell>
          <cell r="G7719" t="str">
            <v>SPECIFY DEPTH</v>
          </cell>
        </row>
        <row r="7720">
          <cell r="A7720" t="str">
            <v>897E01011</v>
          </cell>
          <cell r="B7720">
            <v>0</v>
          </cell>
          <cell r="C7720" t="str">
            <v>SY</v>
          </cell>
          <cell r="D7720" t="str">
            <v>PAVEMENT PLANING, ASPHALT CONCRETE, CLASS A, AS PER PLAN</v>
          </cell>
          <cell r="F7720">
            <v>1</v>
          </cell>
          <cell r="G7720" t="str">
            <v>SPECIFY DEPTH</v>
          </cell>
        </row>
        <row r="7721">
          <cell r="A7721" t="str">
            <v>897E01020</v>
          </cell>
          <cell r="B7721">
            <v>0</v>
          </cell>
          <cell r="C7721" t="str">
            <v>SY</v>
          </cell>
          <cell r="D7721" t="str">
            <v>PAVEMENT PLANING, ASPHALT CONCRETE, CLASS B</v>
          </cell>
          <cell r="F7721">
            <v>1</v>
          </cell>
          <cell r="G7721" t="str">
            <v>SPECIFY DEPTH</v>
          </cell>
        </row>
        <row r="7722">
          <cell r="A7722" t="str">
            <v>897E01021</v>
          </cell>
          <cell r="B7722">
            <v>0</v>
          </cell>
          <cell r="C7722" t="str">
            <v>SY</v>
          </cell>
          <cell r="D7722" t="str">
            <v>PAVEMENT PLANING, ASPHALT CONCRETE, CLASS B, AS PER PLAN</v>
          </cell>
          <cell r="F7722">
            <v>1</v>
          </cell>
          <cell r="G7722" t="str">
            <v>SPECIFY DEPTH</v>
          </cell>
        </row>
        <row r="7723">
          <cell r="A7723" t="str">
            <v>897E02000</v>
          </cell>
          <cell r="B7723">
            <v>0</v>
          </cell>
          <cell r="C7723" t="str">
            <v>SY</v>
          </cell>
          <cell r="D7723" t="str">
            <v>PATCHING PLANED SURFACE</v>
          </cell>
          <cell r="F7723">
            <v>0</v>
          </cell>
        </row>
        <row r="7724">
          <cell r="A7724" t="str">
            <v>897E02001</v>
          </cell>
          <cell r="B7724">
            <v>0</v>
          </cell>
          <cell r="C7724" t="str">
            <v>SY</v>
          </cell>
          <cell r="D7724" t="str">
            <v>PATCHING PLANED SURFACE, AS PER PLAN</v>
          </cell>
          <cell r="F7724">
            <v>0</v>
          </cell>
        </row>
        <row r="7725">
          <cell r="A7725" t="str">
            <v>899E10000</v>
          </cell>
          <cell r="B7725">
            <v>0</v>
          </cell>
          <cell r="C7725" t="str">
            <v>FT</v>
          </cell>
          <cell r="D7725" t="str">
            <v>CURED-IN-PLACE PIPE LINER</v>
          </cell>
          <cell r="F7725">
            <v>1</v>
          </cell>
          <cell r="G7725" t="str">
            <v>SPECIFY SIZE (___" DIAMETER)</v>
          </cell>
        </row>
        <row r="7726">
          <cell r="A7726" t="str">
            <v>899E10001</v>
          </cell>
          <cell r="B7726">
            <v>0</v>
          </cell>
          <cell r="C7726" t="str">
            <v>FT</v>
          </cell>
          <cell r="D7726" t="str">
            <v>CURED-IN-PLACE PIPE LINER, AS PER PLAN</v>
          </cell>
          <cell r="F7726">
            <v>1</v>
          </cell>
          <cell r="G7726" t="str">
            <v>SPECIFY SIZE (___" DIAMETER)</v>
          </cell>
        </row>
        <row r="7727">
          <cell r="A7727" t="str">
            <v>900E01000</v>
          </cell>
          <cell r="B7727" t="str">
            <v>Y</v>
          </cell>
          <cell r="C7727" t="str">
            <v>MILE</v>
          </cell>
          <cell r="D7727" t="str">
            <v>SPECIAL -</v>
          </cell>
          <cell r="F7727">
            <v>1</v>
          </cell>
          <cell r="G7727" t="str">
            <v>ADD SUPP DESC - RAIL ONLY</v>
          </cell>
        </row>
        <row r="7728">
          <cell r="A7728" t="str">
            <v>900E10000</v>
          </cell>
          <cell r="B7728" t="str">
            <v>Y</v>
          </cell>
          <cell r="C7728" t="str">
            <v>FT</v>
          </cell>
          <cell r="D7728" t="str">
            <v>SPECIAL -</v>
          </cell>
          <cell r="F7728">
            <v>1</v>
          </cell>
          <cell r="G7728" t="str">
            <v>ADD SUPP DESC - RAIL ONLY</v>
          </cell>
        </row>
        <row r="7729">
          <cell r="A7729" t="str">
            <v>900E11000</v>
          </cell>
          <cell r="B7729" t="str">
            <v>Y</v>
          </cell>
          <cell r="C7729" t="str">
            <v>EACH</v>
          </cell>
          <cell r="D7729" t="str">
            <v>SPECIAL -</v>
          </cell>
          <cell r="F7729">
            <v>1</v>
          </cell>
          <cell r="G7729" t="str">
            <v>ADD SUPP DESC - RAIL ONLY</v>
          </cell>
        </row>
        <row r="7730">
          <cell r="A7730" t="str">
            <v>900E12000</v>
          </cell>
          <cell r="B7730" t="str">
            <v>Y</v>
          </cell>
          <cell r="C7730" t="str">
            <v>TKFT</v>
          </cell>
          <cell r="D7730" t="str">
            <v>SPECIAL -</v>
          </cell>
          <cell r="F7730">
            <v>1</v>
          </cell>
          <cell r="G7730" t="str">
            <v>ADD SUPP DESC - RAIL ONLY</v>
          </cell>
        </row>
        <row r="7731">
          <cell r="A7731" t="str">
            <v>900E13000</v>
          </cell>
          <cell r="B7731" t="str">
            <v>Y</v>
          </cell>
          <cell r="C7731" t="str">
            <v>PAIR</v>
          </cell>
          <cell r="D7731" t="str">
            <v>SPECIAL -</v>
          </cell>
          <cell r="F7731">
            <v>1</v>
          </cell>
          <cell r="G7731" t="str">
            <v>ADD SUPP DESC - RAIL ONLY</v>
          </cell>
        </row>
        <row r="7732">
          <cell r="A7732" t="str">
            <v>900E14000</v>
          </cell>
          <cell r="B7732" t="str">
            <v>Y</v>
          </cell>
          <cell r="C7732" t="str">
            <v>JT</v>
          </cell>
          <cell r="D7732" t="str">
            <v>SPECIAL -</v>
          </cell>
          <cell r="F7732">
            <v>1</v>
          </cell>
          <cell r="G7732" t="str">
            <v>ADD SUPP DESC - RAIL ONLY</v>
          </cell>
        </row>
        <row r="7733">
          <cell r="A7733" t="str">
            <v>900E15000</v>
          </cell>
          <cell r="B7733" t="str">
            <v>Y</v>
          </cell>
          <cell r="C7733" t="str">
            <v>SET</v>
          </cell>
          <cell r="D7733" t="str">
            <v>SPECIAL -</v>
          </cell>
          <cell r="F7733">
            <v>1</v>
          </cell>
          <cell r="G7733" t="str">
            <v>ADD SUPP DESC - RAIL ONLY</v>
          </cell>
        </row>
        <row r="7734">
          <cell r="A7734" t="str">
            <v>900E16000</v>
          </cell>
          <cell r="B7734" t="str">
            <v>Y</v>
          </cell>
          <cell r="C7734" t="str">
            <v>TON</v>
          </cell>
          <cell r="D7734" t="str">
            <v>SPECIAL -</v>
          </cell>
          <cell r="F7734">
            <v>1</v>
          </cell>
          <cell r="G7734" t="str">
            <v>ADD SUPP DESC - RAIL ONLY</v>
          </cell>
        </row>
        <row r="7735">
          <cell r="A7735" t="str">
            <v>900E17000</v>
          </cell>
          <cell r="B7735" t="str">
            <v>Y</v>
          </cell>
          <cell r="C7735" t="str">
            <v>LS</v>
          </cell>
          <cell r="D7735" t="str">
            <v>SPECIAL -</v>
          </cell>
          <cell r="F7735">
            <v>1</v>
          </cell>
          <cell r="G7735" t="str">
            <v>ADD SUPP DESC - RAIL ONLY</v>
          </cell>
        </row>
        <row r="7736">
          <cell r="A7736" t="str">
            <v>900E19000</v>
          </cell>
          <cell r="B7736" t="str">
            <v>Y</v>
          </cell>
          <cell r="C7736" t="str">
            <v>CY</v>
          </cell>
          <cell r="D7736" t="str">
            <v>SPECIAL -</v>
          </cell>
          <cell r="F7736">
            <v>1</v>
          </cell>
          <cell r="G7736" t="str">
            <v>ADD SUPP DESC - RAIL ONLY</v>
          </cell>
        </row>
        <row r="7737">
          <cell r="A7737" t="str">
            <v>900E20000</v>
          </cell>
          <cell r="B7737" t="str">
            <v>Y</v>
          </cell>
          <cell r="C7737" t="str">
            <v>SY</v>
          </cell>
          <cell r="D7737" t="str">
            <v>SPECIAL -</v>
          </cell>
          <cell r="F7737">
            <v>1</v>
          </cell>
          <cell r="G7737" t="str">
            <v>ADD SUPP DESC - RAIL ONLY</v>
          </cell>
        </row>
        <row r="7738">
          <cell r="A7738" t="str">
            <v>900E21000</v>
          </cell>
          <cell r="B7738" t="str">
            <v>Y</v>
          </cell>
          <cell r="C7738" t="str">
            <v>BNDL</v>
          </cell>
          <cell r="D7738" t="str">
            <v>SPECIAL -</v>
          </cell>
          <cell r="F7738">
            <v>1</v>
          </cell>
          <cell r="G7738" t="str">
            <v>ADD SUPP DESC - RAIL ONLY</v>
          </cell>
        </row>
        <row r="7739">
          <cell r="A7739" t="str">
            <v>900E22000</v>
          </cell>
          <cell r="B7739" t="str">
            <v>Y</v>
          </cell>
          <cell r="C7739" t="str">
            <v>LB</v>
          </cell>
          <cell r="D7739" t="str">
            <v>SPECIAL -</v>
          </cell>
          <cell r="F7739">
            <v>1</v>
          </cell>
          <cell r="G7739" t="str">
            <v>ADD SUPP DESC - RAIL ONLY</v>
          </cell>
        </row>
        <row r="7740">
          <cell r="A7740" t="str">
            <v>950E10000</v>
          </cell>
          <cell r="B7740" t="str">
            <v>Y</v>
          </cell>
          <cell r="C7740" t="str">
            <v>LS</v>
          </cell>
          <cell r="D7740" t="str">
            <v>SPECIAL - SALT SHED DEMOLISHED</v>
          </cell>
          <cell r="F7740">
            <v>0</v>
          </cell>
        </row>
        <row r="7741">
          <cell r="A7741" t="str">
            <v>950E14000</v>
          </cell>
          <cell r="B7741" t="str">
            <v>Y</v>
          </cell>
          <cell r="C7741" t="str">
            <v>EACH</v>
          </cell>
          <cell r="D7741" t="str">
            <v>SPECIAL - SALT DOME CONSTRUCTED, 51'</v>
          </cell>
          <cell r="F7741">
            <v>0</v>
          </cell>
        </row>
        <row r="7742">
          <cell r="A7742" t="str">
            <v>950E14010</v>
          </cell>
          <cell r="B7742" t="str">
            <v>Y</v>
          </cell>
          <cell r="C7742" t="str">
            <v>EACH</v>
          </cell>
          <cell r="D7742" t="str">
            <v>SPECIAL - SALT DOME CONSTRUCTED, 56'</v>
          </cell>
          <cell r="F7742">
            <v>0</v>
          </cell>
        </row>
        <row r="7743">
          <cell r="A7743" t="str">
            <v>950E15000</v>
          </cell>
          <cell r="B7743" t="str">
            <v>Y</v>
          </cell>
          <cell r="C7743" t="str">
            <v>EACH</v>
          </cell>
          <cell r="D7743" t="str">
            <v>SPECIAL - SALT DOME CONSTRUCTED, 62'</v>
          </cell>
          <cell r="F7743">
            <v>0</v>
          </cell>
        </row>
        <row r="7744">
          <cell r="A7744" t="str">
            <v>950E16000</v>
          </cell>
          <cell r="B7744" t="str">
            <v>Y</v>
          </cell>
          <cell r="C7744" t="str">
            <v>EACH</v>
          </cell>
          <cell r="D7744" t="str">
            <v>SPECIAL - SALT DOME CONSTRUCTED, 61'</v>
          </cell>
          <cell r="F7744">
            <v>0</v>
          </cell>
        </row>
        <row r="7745">
          <cell r="A7745" t="str">
            <v>950E20000</v>
          </cell>
          <cell r="B7745" t="str">
            <v>Y</v>
          </cell>
          <cell r="C7745" t="str">
            <v>EACH</v>
          </cell>
          <cell r="D7745" t="str">
            <v>SPECIAL - SALT DOME CONSTRUCTED, 72'</v>
          </cell>
          <cell r="F7745">
            <v>0</v>
          </cell>
        </row>
        <row r="7746">
          <cell r="A7746" t="str">
            <v>950E20010</v>
          </cell>
          <cell r="B7746" t="str">
            <v>Y</v>
          </cell>
          <cell r="C7746" t="str">
            <v>EACH</v>
          </cell>
          <cell r="D7746" t="str">
            <v>SPECIAL - SALT DOME CONSTRUCTED, 82'</v>
          </cell>
          <cell r="F7746">
            <v>0</v>
          </cell>
        </row>
        <row r="7747">
          <cell r="A7747" t="str">
            <v>950E30000</v>
          </cell>
          <cell r="B7747" t="str">
            <v>Y</v>
          </cell>
          <cell r="C7747" t="str">
            <v>EACH</v>
          </cell>
          <cell r="D7747" t="str">
            <v>SPECIAL - SALT DOME CONSTRUCTED, 100'</v>
          </cell>
          <cell r="F7747">
            <v>0</v>
          </cell>
        </row>
        <row r="7748">
          <cell r="A7748" t="str">
            <v>950E35000</v>
          </cell>
          <cell r="B7748" t="str">
            <v>Y</v>
          </cell>
          <cell r="C7748" t="str">
            <v>LS</v>
          </cell>
          <cell r="D7748" t="str">
            <v>SPECIAL - ROOF REPLACEMENT</v>
          </cell>
          <cell r="F7748">
            <v>0</v>
          </cell>
        </row>
        <row r="7749">
          <cell r="A7749" t="str">
            <v>950E40000</v>
          </cell>
          <cell r="B7749" t="str">
            <v>Y</v>
          </cell>
          <cell r="C7749" t="str">
            <v>EACH</v>
          </cell>
          <cell r="D7749" t="str">
            <v>SPECIAL - MANUFACTURED OFFICE, 44'</v>
          </cell>
          <cell r="F7749">
            <v>0</v>
          </cell>
        </row>
        <row r="7750">
          <cell r="A7750" t="str">
            <v>950E50000</v>
          </cell>
          <cell r="B7750" t="str">
            <v>Y</v>
          </cell>
          <cell r="C7750" t="str">
            <v>LS</v>
          </cell>
          <cell r="D7750" t="str">
            <v>SPECIAL - FACILITIES</v>
          </cell>
          <cell r="F7750">
            <v>1</v>
          </cell>
          <cell r="G7750" t="str">
            <v>ADD SUPPLEMENTAL DESCRIPTION</v>
          </cell>
        </row>
        <row r="7751">
          <cell r="A7751" t="str">
            <v>950E51000</v>
          </cell>
          <cell r="B7751" t="str">
            <v>Y</v>
          </cell>
          <cell r="C7751" t="str">
            <v>EACH</v>
          </cell>
          <cell r="D7751" t="str">
            <v>SPECIAL - FACILITIES</v>
          </cell>
          <cell r="F7751">
            <v>1</v>
          </cell>
          <cell r="G7751" t="str">
            <v>ADD SUPPLEMENTAL DESCRIPTION</v>
          </cell>
        </row>
        <row r="7752">
          <cell r="A7752" t="str">
            <v>990E10000</v>
          </cell>
          <cell r="B7752">
            <v>0</v>
          </cell>
          <cell r="C7752" t="str">
            <v>LS</v>
          </cell>
          <cell r="D7752" t="str">
            <v>ESTIMATED COST OF REPAIRS TO DETOUR</v>
          </cell>
          <cell r="F7752">
            <v>0</v>
          </cell>
          <cell r="G7752" t="str">
            <v>ODOT INTERNAL USE ONLY</v>
          </cell>
        </row>
        <row r="7753">
          <cell r="A7753" t="str">
            <v>990E10010</v>
          </cell>
          <cell r="B7753">
            <v>0</v>
          </cell>
          <cell r="C7753" t="str">
            <v>LS</v>
          </cell>
          <cell r="D7753" t="str">
            <v>ESTIMATED COST OF RIGHT OF WAY</v>
          </cell>
          <cell r="F7753">
            <v>0</v>
          </cell>
          <cell r="G7753" t="str">
            <v>ODOT INTERNAL USE ONLY</v>
          </cell>
        </row>
        <row r="7754">
          <cell r="A7754" t="str">
            <v>990E10020</v>
          </cell>
          <cell r="B7754">
            <v>0</v>
          </cell>
          <cell r="C7754" t="str">
            <v>LS</v>
          </cell>
          <cell r="D7754" t="str">
            <v>ESTIMATED COST OF ENGINEERING, SUPERINTENDENCE AND CONTINGENCIES</v>
          </cell>
          <cell r="F7754">
            <v>0</v>
          </cell>
          <cell r="G7754" t="str">
            <v>ODOT INTERNAL USE ONLY</v>
          </cell>
        </row>
        <row r="7755">
          <cell r="A7755" t="str">
            <v>990E10030</v>
          </cell>
          <cell r="B7755">
            <v>0</v>
          </cell>
          <cell r="C7755" t="str">
            <v>LS</v>
          </cell>
          <cell r="D7755" t="str">
            <v>ESTIMATED COST OF PRELIMINARY ENGINEERING</v>
          </cell>
          <cell r="F7755">
            <v>0</v>
          </cell>
          <cell r="G7755" t="str">
            <v>ODOT INTERNAL USE ONLY</v>
          </cell>
        </row>
        <row r="7756">
          <cell r="A7756" t="str">
            <v>990E10040</v>
          </cell>
          <cell r="B7756">
            <v>0</v>
          </cell>
          <cell r="C7756" t="str">
            <v>LS</v>
          </cell>
          <cell r="D7756" t="str">
            <v>ESTIMATED COST OF FORCE ACCOUNT WORK</v>
          </cell>
          <cell r="F7756">
            <v>0</v>
          </cell>
          <cell r="G7756" t="str">
            <v>ODOT INTERNAL USE ONLY</v>
          </cell>
        </row>
        <row r="7757">
          <cell r="A7757" t="str">
            <v>990E10500</v>
          </cell>
          <cell r="B7757">
            <v>0</v>
          </cell>
          <cell r="C7757" t="str">
            <v>LS</v>
          </cell>
          <cell r="D7757" t="str">
            <v>ESTIMATED COST OF INCENTIVE/DISINCENTIVE PAYMENT</v>
          </cell>
          <cell r="F7757">
            <v>0</v>
          </cell>
          <cell r="G7757" t="str">
            <v>ODOT INTERNAL USE ONLY</v>
          </cell>
        </row>
        <row r="7758">
          <cell r="A7758" t="str">
            <v>990E20000</v>
          </cell>
          <cell r="B7758">
            <v>0</v>
          </cell>
          <cell r="C7758" t="str">
            <v>LS</v>
          </cell>
          <cell r="D7758" t="str">
            <v>FORCE ACCOUNT</v>
          </cell>
          <cell r="F7758">
            <v>0</v>
          </cell>
          <cell r="G7758" t="str">
            <v>SITE MANAGER USE ONLY</v>
          </cell>
        </row>
        <row r="7759">
          <cell r="A7759" t="str">
            <v>990E20010</v>
          </cell>
          <cell r="B7759">
            <v>0</v>
          </cell>
          <cell r="C7759" t="str">
            <v>LS</v>
          </cell>
          <cell r="D7759" t="str">
            <v>DIFFERENCE BETWEEN ESTIMATED AND ACTUAL COST OF FORCE ACCOUNT</v>
          </cell>
          <cell r="F7759">
            <v>0</v>
          </cell>
          <cell r="G7759" t="str">
            <v>SITE MANAGER USE ONLY</v>
          </cell>
        </row>
        <row r="7760">
          <cell r="A7760" t="str">
            <v>990E21000</v>
          </cell>
          <cell r="B7760">
            <v>0</v>
          </cell>
          <cell r="C7760" t="str">
            <v>DLR</v>
          </cell>
          <cell r="D7760" t="str">
            <v>INTEREST PAYMENTS</v>
          </cell>
          <cell r="F7760">
            <v>0</v>
          </cell>
          <cell r="G7760" t="str">
            <v>SITE MANAGER USE ONLY</v>
          </cell>
        </row>
        <row r="7761">
          <cell r="A7761" t="str">
            <v>990E24000</v>
          </cell>
          <cell r="B7761">
            <v>0</v>
          </cell>
          <cell r="C7761" t="str">
            <v>LS</v>
          </cell>
          <cell r="D7761" t="str">
            <v>BITUMINOUS PRICE ADJUSTMENT</v>
          </cell>
          <cell r="F7761">
            <v>0</v>
          </cell>
          <cell r="G7761" t="str">
            <v>SITE MANAGER USE ONLY</v>
          </cell>
        </row>
        <row r="7762">
          <cell r="A7762" t="str">
            <v>990E24100</v>
          </cell>
          <cell r="B7762">
            <v>0</v>
          </cell>
          <cell r="C7762" t="str">
            <v>LS</v>
          </cell>
          <cell r="D7762" t="str">
            <v>446 ADJUSTMENT</v>
          </cell>
          <cell r="F7762">
            <v>0</v>
          </cell>
          <cell r="G7762" t="str">
            <v>SITE MANAGER USE ONLY</v>
          </cell>
        </row>
        <row r="7763">
          <cell r="A7763" t="str">
            <v>990E24130</v>
          </cell>
          <cell r="B7763">
            <v>0</v>
          </cell>
          <cell r="C7763" t="str">
            <v>LS</v>
          </cell>
          <cell r="D7763" t="str">
            <v>447 MAT DENSITY ADJUSTMENT</v>
          </cell>
          <cell r="F7763">
            <v>0</v>
          </cell>
          <cell r="G7763" t="str">
            <v>SITE MANAGER USE ONLY</v>
          </cell>
        </row>
        <row r="7764">
          <cell r="A7764" t="str">
            <v>990E24170</v>
          </cell>
          <cell r="B7764">
            <v>0</v>
          </cell>
          <cell r="C7764" t="str">
            <v>LS</v>
          </cell>
          <cell r="D7764" t="str">
            <v>447 JOINT DENSITY ADJUSTMENT</v>
          </cell>
          <cell r="F7764">
            <v>0</v>
          </cell>
          <cell r="G7764" t="str">
            <v>SITE MANAGER USE ONLY</v>
          </cell>
        </row>
        <row r="7765">
          <cell r="A7765" t="str">
            <v>990E24200</v>
          </cell>
          <cell r="B7765">
            <v>0</v>
          </cell>
          <cell r="C7765" t="str">
            <v>LS</v>
          </cell>
          <cell r="D7765" t="str">
            <v>448 ADJUSTMENT</v>
          </cell>
          <cell r="F7765">
            <v>0</v>
          </cell>
          <cell r="G7765" t="str">
            <v>SITE MANAGER USE ONLY</v>
          </cell>
        </row>
        <row r="7766">
          <cell r="A7766" t="str">
            <v>990E24300</v>
          </cell>
          <cell r="B7766">
            <v>0</v>
          </cell>
          <cell r="C7766" t="str">
            <v>LS</v>
          </cell>
          <cell r="D7766" t="str">
            <v>SMOOTHNESS</v>
          </cell>
          <cell r="F7766">
            <v>0</v>
          </cell>
          <cell r="G7766" t="str">
            <v>SITE MANAGER USE ONLY</v>
          </cell>
        </row>
        <row r="7767">
          <cell r="A7767" t="str">
            <v>990E24400</v>
          </cell>
          <cell r="B7767">
            <v>0</v>
          </cell>
          <cell r="C7767" t="str">
            <v>LS</v>
          </cell>
          <cell r="D7767" t="str">
            <v>STEEL PRICE ADJUSTMENT</v>
          </cell>
          <cell r="F7767">
            <v>0</v>
          </cell>
          <cell r="G7767" t="str">
            <v>SITE MANAGER USE ONLY</v>
          </cell>
        </row>
        <row r="7768">
          <cell r="A7768" t="str">
            <v>990E24500</v>
          </cell>
          <cell r="B7768">
            <v>0</v>
          </cell>
          <cell r="C7768" t="str">
            <v>LS</v>
          </cell>
          <cell r="D7768" t="str">
            <v>QC / QA</v>
          </cell>
          <cell r="F7768">
            <v>0</v>
          </cell>
          <cell r="G7768" t="str">
            <v>SITE MANAGER USE ONLY</v>
          </cell>
        </row>
        <row r="7769">
          <cell r="A7769" t="str">
            <v>990E24600</v>
          </cell>
          <cell r="B7769">
            <v>0</v>
          </cell>
          <cell r="C7769" t="str">
            <v>LS</v>
          </cell>
          <cell r="D7769" t="str">
            <v>LANDSCAPING ADJUSTMENT</v>
          </cell>
          <cell r="F7769">
            <v>0</v>
          </cell>
          <cell r="G7769" t="str">
            <v>SITE MANAGER USE ONLY</v>
          </cell>
        </row>
        <row r="7770">
          <cell r="A7770" t="str">
            <v>990E24700</v>
          </cell>
          <cell r="B7770">
            <v>0</v>
          </cell>
          <cell r="C7770" t="str">
            <v>LS</v>
          </cell>
          <cell r="D7770" t="str">
            <v>104.02 ADJUSTMENT</v>
          </cell>
          <cell r="F7770">
            <v>0</v>
          </cell>
          <cell r="G7770" t="str">
            <v>SITE MANAGER USE ONLY</v>
          </cell>
        </row>
        <row r="7771">
          <cell r="A7771" t="str">
            <v>990E24800</v>
          </cell>
          <cell r="B7771">
            <v>0</v>
          </cell>
          <cell r="C7771" t="str">
            <v>LS</v>
          </cell>
          <cell r="D7771" t="str">
            <v>NON-SPEC MATERIAL DEDUCTION</v>
          </cell>
          <cell r="F7771">
            <v>0</v>
          </cell>
          <cell r="G7771" t="str">
            <v>SITE MANAGER USE ONLY</v>
          </cell>
        </row>
        <row r="7772">
          <cell r="A7772" t="str">
            <v>990E24900</v>
          </cell>
          <cell r="B7772">
            <v>0</v>
          </cell>
          <cell r="C7772" t="str">
            <v>LS</v>
          </cell>
          <cell r="D7772" t="str">
            <v>109.05 - BUY BACK MATERIAL</v>
          </cell>
          <cell r="F7772">
            <v>0</v>
          </cell>
          <cell r="G7772" t="str">
            <v>SITE MANAGER USE ONLY</v>
          </cell>
        </row>
        <row r="7773">
          <cell r="A7773" t="str">
            <v>990E25000</v>
          </cell>
          <cell r="B7773">
            <v>0</v>
          </cell>
          <cell r="C7773" t="str">
            <v>LS</v>
          </cell>
          <cell r="D7773" t="str">
            <v>FUEL PRICE ADJUSTMENT</v>
          </cell>
          <cell r="F7773">
            <v>0</v>
          </cell>
          <cell r="G7773" t="str">
            <v>SITE MANAGER USE ONLY</v>
          </cell>
        </row>
        <row r="7774">
          <cell r="A7774" t="str">
            <v>990E25100</v>
          </cell>
          <cell r="B7774">
            <v>0</v>
          </cell>
          <cell r="C7774" t="str">
            <v>LS</v>
          </cell>
          <cell r="D7774" t="str">
            <v>UTILITY CONFLICT/DELAYS</v>
          </cell>
          <cell r="F7774">
            <v>0</v>
          </cell>
          <cell r="G7774" t="str">
            <v>SITE MANAGER USE ONLY</v>
          </cell>
        </row>
        <row r="7775">
          <cell r="A7775" t="str">
            <v>990E25200</v>
          </cell>
          <cell r="B7775">
            <v>0</v>
          </cell>
          <cell r="C7775" t="str">
            <v>LS</v>
          </cell>
          <cell r="D7775" t="str">
            <v>ABANDONED UTILITY CONFLICT/DELAYS</v>
          </cell>
          <cell r="F7775">
            <v>0</v>
          </cell>
          <cell r="G7775" t="str">
            <v>SITE MANAGER USE ONLY</v>
          </cell>
        </row>
        <row r="7776">
          <cell r="A7776" t="str">
            <v>990E25300</v>
          </cell>
          <cell r="B7776">
            <v>0</v>
          </cell>
          <cell r="C7776" t="str">
            <v>LS</v>
          </cell>
          <cell r="D7776" t="str">
            <v>105.03 NON-CONFORMANCE ADJUSTMENT</v>
          </cell>
          <cell r="F7776">
            <v>0</v>
          </cell>
          <cell r="G7776" t="str">
            <v>SITE MANAGER USE ONLY</v>
          </cell>
        </row>
        <row r="7777">
          <cell r="A7777" t="str">
            <v>990E25400</v>
          </cell>
          <cell r="B7777">
            <v>0</v>
          </cell>
          <cell r="C7777" t="str">
            <v>LS</v>
          </cell>
          <cell r="D7777" t="str">
            <v>LUMP SUM ADJUSTMENT - GENERAL / OTHER ITEMS</v>
          </cell>
          <cell r="F7777">
            <v>0</v>
          </cell>
          <cell r="G7777" t="str">
            <v>SITE MANAGER USE ONLY</v>
          </cell>
        </row>
        <row r="7778">
          <cell r="A7778" t="str">
            <v>990E30000</v>
          </cell>
          <cell r="B7778">
            <v>0</v>
          </cell>
          <cell r="C7778" t="str">
            <v>LS</v>
          </cell>
          <cell r="D7778" t="str">
            <v>AGREED LUMP SUM</v>
          </cell>
          <cell r="F7778">
            <v>0</v>
          </cell>
          <cell r="G7778" t="str">
            <v>SITE MANAGER USE ONLY</v>
          </cell>
        </row>
        <row r="7779">
          <cell r="A7779" t="str">
            <v>990E40000</v>
          </cell>
          <cell r="B7779">
            <v>0</v>
          </cell>
          <cell r="C7779" t="str">
            <v>EACH</v>
          </cell>
          <cell r="D7779" t="str">
            <v>AGREED UNIT PRICE</v>
          </cell>
          <cell r="F7779">
            <v>0</v>
          </cell>
          <cell r="G7779" t="str">
            <v>SITE MANAGER USE ONLY</v>
          </cell>
        </row>
        <row r="7780">
          <cell r="A7780" t="str">
            <v>990E40010</v>
          </cell>
          <cell r="B7780">
            <v>0</v>
          </cell>
          <cell r="C7780" t="str">
            <v>FT</v>
          </cell>
          <cell r="D7780" t="str">
            <v>AGREED UNIT PRICE</v>
          </cell>
          <cell r="F7780">
            <v>0</v>
          </cell>
          <cell r="G7780" t="str">
            <v>SITE MANAGER USE ONLY</v>
          </cell>
        </row>
        <row r="7781">
          <cell r="A7781" t="str">
            <v>990E40020</v>
          </cell>
          <cell r="B7781">
            <v>0</v>
          </cell>
          <cell r="C7781" t="str">
            <v>SF</v>
          </cell>
          <cell r="D7781" t="str">
            <v>AGREED UNIT PRICE</v>
          </cell>
          <cell r="F7781">
            <v>0</v>
          </cell>
          <cell r="G7781" t="str">
            <v>SITE MANAGER USE ONLY</v>
          </cell>
        </row>
        <row r="7782">
          <cell r="A7782" t="str">
            <v>990E40030</v>
          </cell>
          <cell r="B7782">
            <v>0</v>
          </cell>
          <cell r="C7782" t="str">
            <v>SY</v>
          </cell>
          <cell r="D7782" t="str">
            <v>AGREED UNIT PRICE</v>
          </cell>
          <cell r="F7782">
            <v>0</v>
          </cell>
          <cell r="G7782" t="str">
            <v>SITE MANAGER USE ONLY</v>
          </cell>
        </row>
        <row r="7783">
          <cell r="A7783" t="str">
            <v>990E40050</v>
          </cell>
          <cell r="B7783">
            <v>0</v>
          </cell>
          <cell r="C7783" t="str">
            <v>MILE</v>
          </cell>
          <cell r="D7783" t="str">
            <v>AGREED UNIT PRICE</v>
          </cell>
          <cell r="F7783">
            <v>0</v>
          </cell>
          <cell r="G7783" t="str">
            <v>SITE MANAGER USE ONLY</v>
          </cell>
        </row>
        <row r="7784">
          <cell r="A7784" t="str">
            <v>990E40060</v>
          </cell>
          <cell r="B7784">
            <v>0</v>
          </cell>
          <cell r="C7784" t="str">
            <v>CY</v>
          </cell>
          <cell r="D7784" t="str">
            <v>AGREED UNIT PRICE</v>
          </cell>
          <cell r="F7784">
            <v>0</v>
          </cell>
          <cell r="G7784" t="str">
            <v>SITE MANAGER USE ONLY</v>
          </cell>
        </row>
        <row r="7785">
          <cell r="A7785" t="str">
            <v>990E40070</v>
          </cell>
          <cell r="B7785">
            <v>0</v>
          </cell>
          <cell r="C7785" t="str">
            <v>LB</v>
          </cell>
          <cell r="D7785" t="str">
            <v>AGREED UNIT PRICE</v>
          </cell>
          <cell r="F7785">
            <v>0</v>
          </cell>
          <cell r="G7785" t="str">
            <v>SITE MANAGER USE ONLY</v>
          </cell>
        </row>
        <row r="7786">
          <cell r="A7786" t="str">
            <v>990E40080</v>
          </cell>
          <cell r="B7786">
            <v>0</v>
          </cell>
          <cell r="C7786" t="str">
            <v>MNTH</v>
          </cell>
          <cell r="D7786" t="str">
            <v>AGREED UNIT PRICE</v>
          </cell>
          <cell r="F7786">
            <v>0</v>
          </cell>
          <cell r="G7786" t="str">
            <v>SITE MANAGER USE ONLY</v>
          </cell>
        </row>
        <row r="7787">
          <cell r="A7787" t="str">
            <v>990E40090</v>
          </cell>
          <cell r="B7787">
            <v>0</v>
          </cell>
          <cell r="C7787" t="str">
            <v>TON</v>
          </cell>
          <cell r="D7787" t="str">
            <v>AGREED UNIT PRICE</v>
          </cell>
          <cell r="F7787">
            <v>0</v>
          </cell>
          <cell r="G7787" t="str">
            <v>SITE MANAGER USE ONLY</v>
          </cell>
        </row>
        <row r="7788">
          <cell r="A7788" t="str">
            <v>990E40100</v>
          </cell>
          <cell r="B7788">
            <v>0</v>
          </cell>
          <cell r="C7788" t="str">
            <v>TKFT</v>
          </cell>
          <cell r="D7788" t="str">
            <v>AGREED UNIT PRICE</v>
          </cell>
          <cell r="F7788">
            <v>0</v>
          </cell>
          <cell r="G7788" t="str">
            <v>SITE MANAGER USE ONLY</v>
          </cell>
        </row>
        <row r="7789">
          <cell r="A7789" t="str">
            <v>990E50000</v>
          </cell>
          <cell r="B7789">
            <v>0</v>
          </cell>
          <cell r="C7789" t="str">
            <v>HOUR</v>
          </cell>
          <cell r="D7789" t="str">
            <v>AGREED UNIT PRICE</v>
          </cell>
          <cell r="F7789">
            <v>0</v>
          </cell>
          <cell r="G7789" t="str">
            <v>SITE MANAGER USE ONLY</v>
          </cell>
        </row>
        <row r="7790">
          <cell r="A7790" t="str">
            <v>990E50100</v>
          </cell>
          <cell r="B7790">
            <v>0</v>
          </cell>
          <cell r="C7790" t="str">
            <v>DAY</v>
          </cell>
          <cell r="D7790" t="str">
            <v>AGREED UNIT PRICE</v>
          </cell>
          <cell r="F7790">
            <v>0</v>
          </cell>
          <cell r="G7790" t="str">
            <v>SITE MANAGER USE ONLY</v>
          </cell>
        </row>
        <row r="7791">
          <cell r="A7791" t="str">
            <v>990E50110</v>
          </cell>
          <cell r="B7791">
            <v>0</v>
          </cell>
          <cell r="C7791" t="str">
            <v>GAL</v>
          </cell>
          <cell r="D7791" t="str">
            <v>AGREED UNIT PRICE</v>
          </cell>
          <cell r="F7791">
            <v>0</v>
          </cell>
          <cell r="G7791" t="str">
            <v>SITE MANAGER USE ONLY</v>
          </cell>
        </row>
        <row r="7792">
          <cell r="A7792" t="str">
            <v>990E50120</v>
          </cell>
          <cell r="B7792">
            <v>0</v>
          </cell>
          <cell r="C7792" t="str">
            <v>STA</v>
          </cell>
          <cell r="D7792" t="str">
            <v>AGREED UNIT PRICE</v>
          </cell>
          <cell r="F7792">
            <v>0</v>
          </cell>
          <cell r="G7792" t="str">
            <v>SITE MANAGER USE ONLY</v>
          </cell>
        </row>
        <row r="7793">
          <cell r="A7793" t="str">
            <v>990E50130</v>
          </cell>
          <cell r="B7793">
            <v>0</v>
          </cell>
          <cell r="C7793" t="str">
            <v>MSF</v>
          </cell>
          <cell r="D7793" t="str">
            <v>AGREED UNIT PRICE</v>
          </cell>
          <cell r="F7793">
            <v>0</v>
          </cell>
          <cell r="G7793" t="str">
            <v>SITE MANAGER USE ONLY</v>
          </cell>
        </row>
        <row r="7794">
          <cell r="A7794" t="str">
            <v>990E50140</v>
          </cell>
          <cell r="B7794">
            <v>0</v>
          </cell>
          <cell r="C7794" t="str">
            <v>MGAL</v>
          </cell>
          <cell r="D7794" t="str">
            <v>AGREED UNIT PRICE</v>
          </cell>
          <cell r="F7794">
            <v>0</v>
          </cell>
          <cell r="G7794" t="str">
            <v>SITE MANAGER USE ONLY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21"/>
  <sheetViews>
    <sheetView topLeftCell="A1865" workbookViewId="0">
      <selection activeCell="C1886" sqref="C1886"/>
    </sheetView>
  </sheetViews>
  <sheetFormatPr defaultRowHeight="12.75" x14ac:dyDescent="0.2"/>
  <cols>
    <col min="1" max="2" width="14" customWidth="1"/>
    <col min="3" max="3" width="75.140625" customWidth="1"/>
    <col min="4" max="5" width="14" customWidth="1"/>
    <col min="6" max="6" width="28.85546875" customWidth="1"/>
    <col min="7" max="7" width="14" customWidth="1"/>
  </cols>
  <sheetData>
    <row r="1" spans="1:7" ht="15" x14ac:dyDescent="0.2">
      <c r="A1" s="37" t="s">
        <v>38</v>
      </c>
      <c r="B1" s="37" t="s">
        <v>39</v>
      </c>
      <c r="C1" s="37" t="s">
        <v>40</v>
      </c>
      <c r="D1" s="37" t="s">
        <v>41</v>
      </c>
      <c r="E1" s="37" t="s">
        <v>42</v>
      </c>
      <c r="F1" s="37" t="s">
        <v>43</v>
      </c>
      <c r="G1" s="37" t="s">
        <v>44</v>
      </c>
    </row>
    <row r="2" spans="1:7" ht="30" x14ac:dyDescent="0.2">
      <c r="A2" s="38" t="s">
        <v>45</v>
      </c>
      <c r="B2" s="38" t="s">
        <v>46</v>
      </c>
      <c r="C2" s="38" t="s">
        <v>47</v>
      </c>
      <c r="D2" s="38" t="s">
        <v>48</v>
      </c>
      <c r="E2" s="38" t="s">
        <v>48</v>
      </c>
      <c r="F2" s="38" t="s">
        <v>49</v>
      </c>
      <c r="G2" s="39">
        <v>0</v>
      </c>
    </row>
    <row r="3" spans="1:7" ht="15" x14ac:dyDescent="0.2">
      <c r="A3" s="38" t="s">
        <v>50</v>
      </c>
      <c r="B3" s="38" t="s">
        <v>46</v>
      </c>
      <c r="C3" s="38" t="s">
        <v>51</v>
      </c>
      <c r="D3" s="38" t="s">
        <v>48</v>
      </c>
      <c r="E3" s="38" t="s">
        <v>48</v>
      </c>
      <c r="F3" s="38" t="s">
        <v>48</v>
      </c>
      <c r="G3" s="39">
        <v>0</v>
      </c>
    </row>
    <row r="4" spans="1:7" ht="15" x14ac:dyDescent="0.2">
      <c r="A4" s="38" t="s">
        <v>52</v>
      </c>
      <c r="B4" s="38" t="s">
        <v>46</v>
      </c>
      <c r="C4" s="38" t="s">
        <v>53</v>
      </c>
      <c r="D4" s="38" t="s">
        <v>48</v>
      </c>
      <c r="E4" s="38" t="s">
        <v>48</v>
      </c>
      <c r="F4" s="38" t="s">
        <v>48</v>
      </c>
      <c r="G4" s="39">
        <v>0</v>
      </c>
    </row>
    <row r="5" spans="1:7" ht="15" x14ac:dyDescent="0.2">
      <c r="A5" s="38" t="s">
        <v>54</v>
      </c>
      <c r="B5" s="38" t="s">
        <v>55</v>
      </c>
      <c r="C5" s="38" t="s">
        <v>56</v>
      </c>
      <c r="D5" s="38" t="s">
        <v>48</v>
      </c>
      <c r="E5" s="38" t="s">
        <v>48</v>
      </c>
      <c r="F5" s="38" t="s">
        <v>48</v>
      </c>
      <c r="G5" s="39">
        <v>0</v>
      </c>
    </row>
    <row r="6" spans="1:7" ht="15" x14ac:dyDescent="0.2">
      <c r="A6" s="38" t="s">
        <v>57</v>
      </c>
      <c r="B6" s="38" t="s">
        <v>55</v>
      </c>
      <c r="C6" s="38" t="s">
        <v>58</v>
      </c>
      <c r="D6" s="38" t="s">
        <v>48</v>
      </c>
      <c r="E6" s="38" t="s">
        <v>48</v>
      </c>
      <c r="F6" s="38" t="s">
        <v>48</v>
      </c>
      <c r="G6" s="39">
        <v>0</v>
      </c>
    </row>
    <row r="7" spans="1:7" ht="30" x14ac:dyDescent="0.2">
      <c r="A7" s="38" t="s">
        <v>59</v>
      </c>
      <c r="B7" s="38" t="s">
        <v>46</v>
      </c>
      <c r="C7" s="38" t="s">
        <v>60</v>
      </c>
      <c r="D7" s="38" t="s">
        <v>48</v>
      </c>
      <c r="E7" s="38" t="s">
        <v>48</v>
      </c>
      <c r="F7" s="38" t="s">
        <v>61</v>
      </c>
      <c r="G7" s="39">
        <v>0</v>
      </c>
    </row>
    <row r="8" spans="1:7" ht="15" x14ac:dyDescent="0.2">
      <c r="A8" s="38" t="s">
        <v>62</v>
      </c>
      <c r="B8" s="38" t="s">
        <v>46</v>
      </c>
      <c r="C8" s="38" t="s">
        <v>63</v>
      </c>
      <c r="D8" s="38" t="s">
        <v>48</v>
      </c>
      <c r="E8" s="38" t="s">
        <v>48</v>
      </c>
      <c r="F8" s="38" t="s">
        <v>61</v>
      </c>
      <c r="G8" s="39">
        <v>0</v>
      </c>
    </row>
    <row r="9" spans="1:7" ht="15" x14ac:dyDescent="0.2">
      <c r="A9" s="38" t="s">
        <v>64</v>
      </c>
      <c r="B9" s="38" t="s">
        <v>46</v>
      </c>
      <c r="C9" s="38" t="s">
        <v>65</v>
      </c>
      <c r="D9" s="38" t="s">
        <v>48</v>
      </c>
      <c r="E9" s="38" t="s">
        <v>48</v>
      </c>
      <c r="F9" s="38" t="s">
        <v>49</v>
      </c>
      <c r="G9" s="39">
        <v>0</v>
      </c>
    </row>
    <row r="10" spans="1:7" ht="30" x14ac:dyDescent="0.2">
      <c r="A10" s="38" t="s">
        <v>66</v>
      </c>
      <c r="B10" s="38" t="s">
        <v>46</v>
      </c>
      <c r="C10" s="38" t="s">
        <v>67</v>
      </c>
      <c r="D10" s="38" t="s">
        <v>48</v>
      </c>
      <c r="E10" s="38" t="s">
        <v>48</v>
      </c>
      <c r="F10" s="38" t="s">
        <v>49</v>
      </c>
      <c r="G10" s="39">
        <v>0</v>
      </c>
    </row>
    <row r="11" spans="1:7" ht="30" x14ac:dyDescent="0.2">
      <c r="A11" s="38" t="s">
        <v>68</v>
      </c>
      <c r="B11" s="38" t="s">
        <v>46</v>
      </c>
      <c r="C11" s="38" t="s">
        <v>69</v>
      </c>
      <c r="D11" s="38" t="s">
        <v>48</v>
      </c>
      <c r="E11" s="38" t="s">
        <v>48</v>
      </c>
      <c r="F11" s="38" t="s">
        <v>61</v>
      </c>
      <c r="G11" s="39">
        <v>0</v>
      </c>
    </row>
    <row r="12" spans="1:7" ht="30" x14ac:dyDescent="0.2">
      <c r="A12" s="38" t="s">
        <v>70</v>
      </c>
      <c r="B12" s="38" t="s">
        <v>46</v>
      </c>
      <c r="C12" s="38" t="s">
        <v>71</v>
      </c>
      <c r="D12" s="38" t="s">
        <v>48</v>
      </c>
      <c r="E12" s="38" t="s">
        <v>48</v>
      </c>
      <c r="F12" s="38" t="s">
        <v>61</v>
      </c>
      <c r="G12" s="39">
        <v>0</v>
      </c>
    </row>
    <row r="13" spans="1:7" ht="15" x14ac:dyDescent="0.2">
      <c r="A13" s="38" t="s">
        <v>72</v>
      </c>
      <c r="B13" s="38" t="s">
        <v>46</v>
      </c>
      <c r="C13" s="38" t="s">
        <v>73</v>
      </c>
      <c r="D13" s="38" t="s">
        <v>48</v>
      </c>
      <c r="E13" s="38" t="s">
        <v>48</v>
      </c>
      <c r="F13" s="38" t="s">
        <v>61</v>
      </c>
      <c r="G13" s="39">
        <v>0</v>
      </c>
    </row>
    <row r="14" spans="1:7" ht="15" x14ac:dyDescent="0.2">
      <c r="A14" s="38" t="s">
        <v>74</v>
      </c>
      <c r="B14" s="38" t="s">
        <v>46</v>
      </c>
      <c r="C14" s="38" t="s">
        <v>75</v>
      </c>
      <c r="D14" s="38" t="s">
        <v>48</v>
      </c>
      <c r="E14" s="38" t="s">
        <v>48</v>
      </c>
      <c r="F14" s="38" t="s">
        <v>48</v>
      </c>
      <c r="G14" s="39">
        <v>0</v>
      </c>
    </row>
    <row r="15" spans="1:7" ht="15" x14ac:dyDescent="0.2">
      <c r="A15" s="38" t="s">
        <v>76</v>
      </c>
      <c r="B15" s="38" t="s">
        <v>46</v>
      </c>
      <c r="C15" s="38" t="s">
        <v>77</v>
      </c>
      <c r="D15" s="38" t="s">
        <v>48</v>
      </c>
      <c r="E15" s="38" t="s">
        <v>48</v>
      </c>
      <c r="F15" s="38" t="s">
        <v>48</v>
      </c>
      <c r="G15" s="39">
        <v>0</v>
      </c>
    </row>
    <row r="16" spans="1:7" ht="15" x14ac:dyDescent="0.2">
      <c r="A16" s="38" t="s">
        <v>78</v>
      </c>
      <c r="B16" s="38" t="s">
        <v>46</v>
      </c>
      <c r="C16" s="38" t="s">
        <v>79</v>
      </c>
      <c r="D16" s="38" t="s">
        <v>48</v>
      </c>
      <c r="E16" s="38" t="s">
        <v>48</v>
      </c>
      <c r="F16" s="38" t="s">
        <v>61</v>
      </c>
      <c r="G16" s="39">
        <v>0</v>
      </c>
    </row>
    <row r="17" spans="1:7" ht="15" x14ac:dyDescent="0.2">
      <c r="A17" s="38" t="s">
        <v>80</v>
      </c>
      <c r="B17" s="38" t="s">
        <v>46</v>
      </c>
      <c r="C17" s="38" t="s">
        <v>81</v>
      </c>
      <c r="D17" s="38" t="s">
        <v>48</v>
      </c>
      <c r="E17" s="38" t="s">
        <v>48</v>
      </c>
      <c r="F17" s="38" t="s">
        <v>61</v>
      </c>
      <c r="G17" s="39">
        <v>0</v>
      </c>
    </row>
    <row r="18" spans="1:7" ht="15" x14ac:dyDescent="0.2">
      <c r="A18" s="38" t="s">
        <v>82</v>
      </c>
      <c r="B18" s="38" t="s">
        <v>55</v>
      </c>
      <c r="C18" s="38" t="s">
        <v>83</v>
      </c>
      <c r="D18" s="38" t="s">
        <v>48</v>
      </c>
      <c r="E18" s="38" t="s">
        <v>48</v>
      </c>
      <c r="F18" s="38" t="s">
        <v>48</v>
      </c>
      <c r="G18" s="39">
        <v>0</v>
      </c>
    </row>
    <row r="19" spans="1:7" ht="15" x14ac:dyDescent="0.2">
      <c r="A19" s="38" t="s">
        <v>84</v>
      </c>
      <c r="B19" s="38" t="s">
        <v>46</v>
      </c>
      <c r="C19" s="38" t="s">
        <v>85</v>
      </c>
      <c r="D19" s="38" t="s">
        <v>48</v>
      </c>
      <c r="E19" s="38" t="s">
        <v>48</v>
      </c>
      <c r="F19" s="38" t="s">
        <v>48</v>
      </c>
      <c r="G19" s="39">
        <v>0</v>
      </c>
    </row>
    <row r="20" spans="1:7" ht="15" x14ac:dyDescent="0.2">
      <c r="A20" s="38" t="s">
        <v>86</v>
      </c>
      <c r="B20" s="38" t="s">
        <v>46</v>
      </c>
      <c r="C20" s="38" t="s">
        <v>87</v>
      </c>
      <c r="D20" s="38" t="s">
        <v>48</v>
      </c>
      <c r="E20" s="38" t="s">
        <v>48</v>
      </c>
      <c r="F20" s="38" t="s">
        <v>48</v>
      </c>
      <c r="G20" s="39">
        <v>0</v>
      </c>
    </row>
    <row r="21" spans="1:7" ht="30" x14ac:dyDescent="0.2">
      <c r="A21" s="38" t="s">
        <v>88</v>
      </c>
      <c r="B21" s="38" t="s">
        <v>55</v>
      </c>
      <c r="C21" s="38" t="s">
        <v>89</v>
      </c>
      <c r="D21" s="38" t="s">
        <v>48</v>
      </c>
      <c r="E21" s="38" t="s">
        <v>48</v>
      </c>
      <c r="F21" s="38" t="s">
        <v>90</v>
      </c>
      <c r="G21" s="39">
        <v>0</v>
      </c>
    </row>
    <row r="22" spans="1:7" ht="30" x14ac:dyDescent="0.2">
      <c r="A22" s="38" t="s">
        <v>91</v>
      </c>
      <c r="B22" s="38" t="s">
        <v>55</v>
      </c>
      <c r="C22" s="38" t="s">
        <v>92</v>
      </c>
      <c r="D22" s="38" t="s">
        <v>48</v>
      </c>
      <c r="E22" s="38" t="s">
        <v>48</v>
      </c>
      <c r="F22" s="38" t="s">
        <v>90</v>
      </c>
      <c r="G22" s="39">
        <v>0</v>
      </c>
    </row>
    <row r="23" spans="1:7" ht="30" x14ac:dyDescent="0.2">
      <c r="A23" s="38" t="s">
        <v>93</v>
      </c>
      <c r="B23" s="38" t="s">
        <v>55</v>
      </c>
      <c r="C23" s="38" t="s">
        <v>94</v>
      </c>
      <c r="D23" s="38" t="s">
        <v>48</v>
      </c>
      <c r="E23" s="38" t="s">
        <v>48</v>
      </c>
      <c r="F23" s="38" t="s">
        <v>90</v>
      </c>
      <c r="G23" s="39">
        <v>0</v>
      </c>
    </row>
    <row r="24" spans="1:7" ht="30" x14ac:dyDescent="0.2">
      <c r="A24" s="38" t="s">
        <v>95</v>
      </c>
      <c r="B24" s="38" t="s">
        <v>55</v>
      </c>
      <c r="C24" s="38" t="s">
        <v>96</v>
      </c>
      <c r="D24" s="38" t="s">
        <v>48</v>
      </c>
      <c r="E24" s="38" t="s">
        <v>48</v>
      </c>
      <c r="F24" s="38" t="s">
        <v>90</v>
      </c>
      <c r="G24" s="39">
        <v>0</v>
      </c>
    </row>
    <row r="25" spans="1:7" ht="30" x14ac:dyDescent="0.2">
      <c r="A25" s="38" t="s">
        <v>97</v>
      </c>
      <c r="B25" s="38" t="s">
        <v>55</v>
      </c>
      <c r="C25" s="38" t="s">
        <v>98</v>
      </c>
      <c r="D25" s="38" t="s">
        <v>48</v>
      </c>
      <c r="E25" s="38" t="s">
        <v>48</v>
      </c>
      <c r="F25" s="38" t="s">
        <v>90</v>
      </c>
      <c r="G25" s="39">
        <v>0</v>
      </c>
    </row>
    <row r="26" spans="1:7" ht="30" x14ac:dyDescent="0.2">
      <c r="A26" s="38" t="s">
        <v>99</v>
      </c>
      <c r="B26" s="38" t="s">
        <v>55</v>
      </c>
      <c r="C26" s="38" t="s">
        <v>100</v>
      </c>
      <c r="D26" s="38" t="s">
        <v>48</v>
      </c>
      <c r="E26" s="38" t="s">
        <v>48</v>
      </c>
      <c r="F26" s="38" t="s">
        <v>90</v>
      </c>
      <c r="G26" s="39">
        <v>0</v>
      </c>
    </row>
    <row r="27" spans="1:7" ht="30" x14ac:dyDescent="0.2">
      <c r="A27" s="38" t="s">
        <v>101</v>
      </c>
      <c r="B27" s="38" t="s">
        <v>55</v>
      </c>
      <c r="C27" s="38" t="s">
        <v>102</v>
      </c>
      <c r="D27" s="38" t="s">
        <v>48</v>
      </c>
      <c r="E27" s="38" t="s">
        <v>48</v>
      </c>
      <c r="F27" s="38" t="s">
        <v>90</v>
      </c>
      <c r="G27" s="39">
        <v>0</v>
      </c>
    </row>
    <row r="28" spans="1:7" ht="30" x14ac:dyDescent="0.2">
      <c r="A28" s="38" t="s">
        <v>103</v>
      </c>
      <c r="B28" s="38" t="s">
        <v>55</v>
      </c>
      <c r="C28" s="38" t="s">
        <v>104</v>
      </c>
      <c r="D28" s="38" t="s">
        <v>48</v>
      </c>
      <c r="E28" s="38" t="s">
        <v>48</v>
      </c>
      <c r="F28" s="38" t="s">
        <v>90</v>
      </c>
      <c r="G28" s="39">
        <v>0</v>
      </c>
    </row>
    <row r="29" spans="1:7" ht="30" x14ac:dyDescent="0.2">
      <c r="A29" s="38" t="s">
        <v>105</v>
      </c>
      <c r="B29" s="38" t="s">
        <v>55</v>
      </c>
      <c r="C29" s="38" t="s">
        <v>106</v>
      </c>
      <c r="D29" s="38" t="s">
        <v>48</v>
      </c>
      <c r="E29" s="38" t="s">
        <v>48</v>
      </c>
      <c r="F29" s="38" t="s">
        <v>90</v>
      </c>
      <c r="G29" s="39">
        <v>0</v>
      </c>
    </row>
    <row r="30" spans="1:7" ht="30" x14ac:dyDescent="0.2">
      <c r="A30" s="38" t="s">
        <v>107</v>
      </c>
      <c r="B30" s="38" t="s">
        <v>55</v>
      </c>
      <c r="C30" s="38" t="s">
        <v>108</v>
      </c>
      <c r="D30" s="38" t="s">
        <v>48</v>
      </c>
      <c r="E30" s="38" t="s">
        <v>48</v>
      </c>
      <c r="F30" s="38" t="s">
        <v>90</v>
      </c>
      <c r="G30" s="39">
        <v>0</v>
      </c>
    </row>
    <row r="31" spans="1:7" ht="15" x14ac:dyDescent="0.2">
      <c r="A31" s="38" t="s">
        <v>109</v>
      </c>
      <c r="B31" s="38" t="s">
        <v>55</v>
      </c>
      <c r="C31" s="38" t="s">
        <v>110</v>
      </c>
      <c r="D31" s="38" t="s">
        <v>48</v>
      </c>
      <c r="E31" s="38" t="s">
        <v>48</v>
      </c>
      <c r="F31" s="38" t="s">
        <v>48</v>
      </c>
      <c r="G31" s="39">
        <v>0</v>
      </c>
    </row>
    <row r="32" spans="1:7" ht="15" x14ac:dyDescent="0.2">
      <c r="A32" s="38" t="s">
        <v>111</v>
      </c>
      <c r="B32" s="38" t="s">
        <v>55</v>
      </c>
      <c r="C32" s="38" t="s">
        <v>112</v>
      </c>
      <c r="D32" s="38" t="s">
        <v>48</v>
      </c>
      <c r="E32" s="38" t="s">
        <v>48</v>
      </c>
      <c r="F32" s="38" t="s">
        <v>48</v>
      </c>
      <c r="G32" s="39">
        <v>0</v>
      </c>
    </row>
    <row r="33" spans="1:7" ht="15" x14ac:dyDescent="0.2">
      <c r="A33" s="38" t="s">
        <v>113</v>
      </c>
      <c r="B33" s="38" t="s">
        <v>55</v>
      </c>
      <c r="C33" s="38" t="s">
        <v>114</v>
      </c>
      <c r="D33" s="38" t="s">
        <v>48</v>
      </c>
      <c r="E33" s="38" t="s">
        <v>48</v>
      </c>
      <c r="F33" s="38" t="s">
        <v>48</v>
      </c>
      <c r="G33" s="39">
        <v>0</v>
      </c>
    </row>
    <row r="34" spans="1:7" ht="15" x14ac:dyDescent="0.2">
      <c r="A34" s="38" t="s">
        <v>115</v>
      </c>
      <c r="B34" s="38" t="s">
        <v>55</v>
      </c>
      <c r="C34" s="38" t="s">
        <v>116</v>
      </c>
      <c r="D34" s="38" t="s">
        <v>48</v>
      </c>
      <c r="E34" s="38" t="s">
        <v>48</v>
      </c>
      <c r="F34" s="38" t="s">
        <v>48</v>
      </c>
      <c r="G34" s="39">
        <v>0</v>
      </c>
    </row>
    <row r="35" spans="1:7" ht="15" x14ac:dyDescent="0.2">
      <c r="A35" s="38" t="s">
        <v>117</v>
      </c>
      <c r="B35" s="38" t="s">
        <v>55</v>
      </c>
      <c r="C35" s="38" t="s">
        <v>118</v>
      </c>
      <c r="D35" s="38" t="s">
        <v>48</v>
      </c>
      <c r="E35" s="38" t="s">
        <v>48</v>
      </c>
      <c r="F35" s="38" t="s">
        <v>48</v>
      </c>
      <c r="G35" s="39">
        <v>0</v>
      </c>
    </row>
    <row r="36" spans="1:7" ht="15" x14ac:dyDescent="0.2">
      <c r="A36" s="38" t="s">
        <v>119</v>
      </c>
      <c r="B36" s="38" t="s">
        <v>55</v>
      </c>
      <c r="C36" s="38" t="s">
        <v>120</v>
      </c>
      <c r="D36" s="38" t="s">
        <v>48</v>
      </c>
      <c r="E36" s="38" t="s">
        <v>48</v>
      </c>
      <c r="F36" s="38" t="s">
        <v>48</v>
      </c>
      <c r="G36" s="39">
        <v>0</v>
      </c>
    </row>
    <row r="37" spans="1:7" ht="15" x14ac:dyDescent="0.2">
      <c r="A37" s="38" t="s">
        <v>121</v>
      </c>
      <c r="B37" s="38" t="s">
        <v>55</v>
      </c>
      <c r="C37" s="38" t="s">
        <v>122</v>
      </c>
      <c r="D37" s="38" t="s">
        <v>48</v>
      </c>
      <c r="E37" s="38" t="s">
        <v>48</v>
      </c>
      <c r="F37" s="38" t="s">
        <v>48</v>
      </c>
      <c r="G37" s="39">
        <v>0</v>
      </c>
    </row>
    <row r="38" spans="1:7" ht="15" x14ac:dyDescent="0.2">
      <c r="A38" s="38" t="s">
        <v>123</v>
      </c>
      <c r="B38" s="38" t="s">
        <v>55</v>
      </c>
      <c r="C38" s="38" t="s">
        <v>124</v>
      </c>
      <c r="D38" s="38" t="s">
        <v>48</v>
      </c>
      <c r="E38" s="38" t="s">
        <v>48</v>
      </c>
      <c r="F38" s="38" t="s">
        <v>48</v>
      </c>
      <c r="G38" s="39">
        <v>0</v>
      </c>
    </row>
    <row r="39" spans="1:7" ht="15" x14ac:dyDescent="0.2">
      <c r="A39" s="38" t="s">
        <v>125</v>
      </c>
      <c r="B39" s="38" t="s">
        <v>46</v>
      </c>
      <c r="C39" s="38" t="s">
        <v>126</v>
      </c>
      <c r="D39" s="38" t="s">
        <v>48</v>
      </c>
      <c r="E39" s="38" t="s">
        <v>48</v>
      </c>
      <c r="F39" s="38" t="s">
        <v>61</v>
      </c>
      <c r="G39" s="39">
        <v>0</v>
      </c>
    </row>
    <row r="40" spans="1:7" ht="15" x14ac:dyDescent="0.2">
      <c r="A40" s="38" t="s">
        <v>127</v>
      </c>
      <c r="B40" s="38" t="s">
        <v>46</v>
      </c>
      <c r="C40" s="38" t="s">
        <v>128</v>
      </c>
      <c r="D40" s="38" t="s">
        <v>48</v>
      </c>
      <c r="E40" s="38" t="s">
        <v>48</v>
      </c>
      <c r="F40" s="38" t="s">
        <v>48</v>
      </c>
      <c r="G40" s="39">
        <v>0</v>
      </c>
    </row>
    <row r="41" spans="1:7" ht="15" x14ac:dyDescent="0.2">
      <c r="A41" s="38" t="s">
        <v>129</v>
      </c>
      <c r="B41" s="38" t="s">
        <v>46</v>
      </c>
      <c r="C41" s="38" t="s">
        <v>130</v>
      </c>
      <c r="D41" s="38" t="s">
        <v>48</v>
      </c>
      <c r="E41" s="38" t="s">
        <v>48</v>
      </c>
      <c r="F41" s="38" t="s">
        <v>48</v>
      </c>
      <c r="G41" s="39">
        <v>0</v>
      </c>
    </row>
    <row r="42" spans="1:7" ht="15" x14ac:dyDescent="0.2">
      <c r="A42" s="38" t="s">
        <v>131</v>
      </c>
      <c r="B42" s="38" t="s">
        <v>46</v>
      </c>
      <c r="C42" s="38" t="s">
        <v>132</v>
      </c>
      <c r="D42" s="38" t="s">
        <v>48</v>
      </c>
      <c r="E42" s="38" t="s">
        <v>48</v>
      </c>
      <c r="F42" s="38" t="s">
        <v>48</v>
      </c>
      <c r="G42" s="39">
        <v>0</v>
      </c>
    </row>
    <row r="43" spans="1:7" ht="15" x14ac:dyDescent="0.2">
      <c r="A43" s="38" t="s">
        <v>133</v>
      </c>
      <c r="B43" s="38" t="s">
        <v>46</v>
      </c>
      <c r="C43" s="38" t="s">
        <v>134</v>
      </c>
      <c r="D43" s="38" t="s">
        <v>48</v>
      </c>
      <c r="E43" s="38" t="s">
        <v>48</v>
      </c>
      <c r="F43" s="38" t="s">
        <v>48</v>
      </c>
      <c r="G43" s="39">
        <v>0</v>
      </c>
    </row>
    <row r="44" spans="1:7" ht="15" x14ac:dyDescent="0.2">
      <c r="A44" s="38" t="s">
        <v>135</v>
      </c>
      <c r="B44" s="38" t="s">
        <v>46</v>
      </c>
      <c r="C44" s="38" t="s">
        <v>136</v>
      </c>
      <c r="D44" s="38" t="s">
        <v>48</v>
      </c>
      <c r="E44" s="38" t="s">
        <v>48</v>
      </c>
      <c r="F44" s="38" t="s">
        <v>48</v>
      </c>
      <c r="G44" s="39">
        <v>0</v>
      </c>
    </row>
    <row r="45" spans="1:7" ht="15" x14ac:dyDescent="0.2">
      <c r="A45" s="38" t="s">
        <v>137</v>
      </c>
      <c r="B45" s="38" t="s">
        <v>46</v>
      </c>
      <c r="C45" s="38" t="s">
        <v>138</v>
      </c>
      <c r="D45" s="38" t="s">
        <v>48</v>
      </c>
      <c r="E45" s="38" t="s">
        <v>48</v>
      </c>
      <c r="F45" s="38" t="s">
        <v>48</v>
      </c>
      <c r="G45" s="39">
        <v>0</v>
      </c>
    </row>
    <row r="46" spans="1:7" ht="15" x14ac:dyDescent="0.2">
      <c r="A46" s="38" t="s">
        <v>139</v>
      </c>
      <c r="B46" s="38" t="s">
        <v>55</v>
      </c>
      <c r="C46" s="38" t="s">
        <v>132</v>
      </c>
      <c r="D46" s="38" t="s">
        <v>48</v>
      </c>
      <c r="E46" s="38" t="s">
        <v>48</v>
      </c>
      <c r="F46" s="38" t="s">
        <v>48</v>
      </c>
      <c r="G46" s="39">
        <v>0</v>
      </c>
    </row>
    <row r="47" spans="1:7" ht="15" x14ac:dyDescent="0.2">
      <c r="A47" s="38" t="s">
        <v>140</v>
      </c>
      <c r="B47" s="38" t="s">
        <v>55</v>
      </c>
      <c r="C47" s="38" t="s">
        <v>134</v>
      </c>
      <c r="D47" s="38" t="s">
        <v>48</v>
      </c>
      <c r="E47" s="38" t="s">
        <v>48</v>
      </c>
      <c r="F47" s="38" t="s">
        <v>48</v>
      </c>
      <c r="G47" s="39">
        <v>0</v>
      </c>
    </row>
    <row r="48" spans="1:7" ht="15" x14ac:dyDescent="0.2">
      <c r="A48" s="38" t="s">
        <v>141</v>
      </c>
      <c r="B48" s="38" t="s">
        <v>33</v>
      </c>
      <c r="C48" s="38" t="s">
        <v>132</v>
      </c>
      <c r="D48" s="38" t="s">
        <v>48</v>
      </c>
      <c r="E48" s="38" t="s">
        <v>48</v>
      </c>
      <c r="F48" s="38" t="s">
        <v>48</v>
      </c>
      <c r="G48" s="39">
        <v>0</v>
      </c>
    </row>
    <row r="49" spans="1:7" ht="15" x14ac:dyDescent="0.2">
      <c r="A49" s="38" t="s">
        <v>142</v>
      </c>
      <c r="B49" s="38" t="s">
        <v>24</v>
      </c>
      <c r="C49" s="38" t="s">
        <v>132</v>
      </c>
      <c r="D49" s="38" t="s">
        <v>48</v>
      </c>
      <c r="E49" s="38" t="s">
        <v>48</v>
      </c>
      <c r="F49" s="38" t="s">
        <v>48</v>
      </c>
      <c r="G49" s="39">
        <v>0</v>
      </c>
    </row>
    <row r="50" spans="1:7" ht="15" x14ac:dyDescent="0.2">
      <c r="A50" s="38" t="s">
        <v>143</v>
      </c>
      <c r="B50" s="38" t="s">
        <v>46</v>
      </c>
      <c r="C50" s="38" t="s">
        <v>144</v>
      </c>
      <c r="D50" s="38" t="s">
        <v>48</v>
      </c>
      <c r="E50" s="38" t="s">
        <v>48</v>
      </c>
      <c r="F50" s="38" t="s">
        <v>48</v>
      </c>
      <c r="G50" s="39">
        <v>0</v>
      </c>
    </row>
    <row r="51" spans="1:7" ht="15" x14ac:dyDescent="0.2">
      <c r="A51" s="38" t="s">
        <v>145</v>
      </c>
      <c r="B51" s="38" t="s">
        <v>46</v>
      </c>
      <c r="C51" s="38" t="s">
        <v>146</v>
      </c>
      <c r="D51" s="38" t="s">
        <v>48</v>
      </c>
      <c r="E51" s="38" t="s">
        <v>48</v>
      </c>
      <c r="F51" s="38" t="s">
        <v>48</v>
      </c>
      <c r="G51" s="39">
        <v>0</v>
      </c>
    </row>
    <row r="52" spans="1:7" ht="15" x14ac:dyDescent="0.2">
      <c r="A52" s="38" t="s">
        <v>147</v>
      </c>
      <c r="B52" s="38" t="s">
        <v>46</v>
      </c>
      <c r="C52" s="38" t="s">
        <v>148</v>
      </c>
      <c r="D52" s="38" t="s">
        <v>48</v>
      </c>
      <c r="E52" s="38" t="s">
        <v>48</v>
      </c>
      <c r="F52" s="38" t="s">
        <v>48</v>
      </c>
      <c r="G52" s="39">
        <v>0</v>
      </c>
    </row>
    <row r="53" spans="1:7" ht="15" x14ac:dyDescent="0.2">
      <c r="A53" s="38" t="s">
        <v>149</v>
      </c>
      <c r="B53" s="38" t="s">
        <v>46</v>
      </c>
      <c r="C53" s="38" t="s">
        <v>150</v>
      </c>
      <c r="D53" s="38" t="s">
        <v>48</v>
      </c>
      <c r="E53" s="38" t="s">
        <v>48</v>
      </c>
      <c r="F53" s="38" t="s">
        <v>48</v>
      </c>
      <c r="G53" s="39">
        <v>0</v>
      </c>
    </row>
    <row r="54" spans="1:7" ht="15" x14ac:dyDescent="0.2">
      <c r="A54" s="38" t="s">
        <v>151</v>
      </c>
      <c r="B54" s="38" t="s">
        <v>33</v>
      </c>
      <c r="C54" s="38" t="s">
        <v>144</v>
      </c>
      <c r="D54" s="38" t="s">
        <v>48</v>
      </c>
      <c r="E54" s="38" t="s">
        <v>48</v>
      </c>
      <c r="F54" s="38" t="s">
        <v>48</v>
      </c>
      <c r="G54" s="39">
        <v>0</v>
      </c>
    </row>
    <row r="55" spans="1:7" ht="15" x14ac:dyDescent="0.2">
      <c r="A55" s="38" t="s">
        <v>152</v>
      </c>
      <c r="B55" s="38" t="s">
        <v>33</v>
      </c>
      <c r="C55" s="38" t="s">
        <v>146</v>
      </c>
      <c r="D55" s="38" t="s">
        <v>48</v>
      </c>
      <c r="E55" s="38" t="s">
        <v>48</v>
      </c>
      <c r="F55" s="38" t="s">
        <v>48</v>
      </c>
      <c r="G55" s="39">
        <v>0</v>
      </c>
    </row>
    <row r="56" spans="1:7" ht="15" x14ac:dyDescent="0.2">
      <c r="A56" s="38" t="s">
        <v>153</v>
      </c>
      <c r="B56" s="38" t="s">
        <v>24</v>
      </c>
      <c r="C56" s="38" t="s">
        <v>144</v>
      </c>
      <c r="D56" s="38" t="s">
        <v>48</v>
      </c>
      <c r="E56" s="38" t="s">
        <v>48</v>
      </c>
      <c r="F56" s="38" t="s">
        <v>48</v>
      </c>
      <c r="G56" s="39">
        <v>0</v>
      </c>
    </row>
    <row r="57" spans="1:7" ht="15" x14ac:dyDescent="0.2">
      <c r="A57" s="38" t="s">
        <v>154</v>
      </c>
      <c r="B57" s="38" t="s">
        <v>24</v>
      </c>
      <c r="C57" s="38" t="s">
        <v>146</v>
      </c>
      <c r="D57" s="38" t="s">
        <v>48</v>
      </c>
      <c r="E57" s="38" t="s">
        <v>48</v>
      </c>
      <c r="F57" s="38" t="s">
        <v>48</v>
      </c>
      <c r="G57" s="39">
        <v>0</v>
      </c>
    </row>
    <row r="58" spans="1:7" ht="15" x14ac:dyDescent="0.2">
      <c r="A58" s="38" t="s">
        <v>155</v>
      </c>
      <c r="B58" s="38" t="s">
        <v>156</v>
      </c>
      <c r="C58" s="38" t="s">
        <v>144</v>
      </c>
      <c r="D58" s="38" t="s">
        <v>48</v>
      </c>
      <c r="E58" s="38" t="s">
        <v>48</v>
      </c>
      <c r="F58" s="38" t="s">
        <v>48</v>
      </c>
      <c r="G58" s="39">
        <v>0</v>
      </c>
    </row>
    <row r="59" spans="1:7" ht="15" x14ac:dyDescent="0.2">
      <c r="A59" s="38" t="s">
        <v>157</v>
      </c>
      <c r="B59" s="38" t="s">
        <v>156</v>
      </c>
      <c r="C59" s="38" t="s">
        <v>146</v>
      </c>
      <c r="D59" s="38" t="s">
        <v>48</v>
      </c>
      <c r="E59" s="38" t="s">
        <v>48</v>
      </c>
      <c r="F59" s="38" t="s">
        <v>48</v>
      </c>
      <c r="G59" s="39">
        <v>0</v>
      </c>
    </row>
    <row r="60" spans="1:7" ht="15" x14ac:dyDescent="0.2">
      <c r="A60" s="38" t="s">
        <v>158</v>
      </c>
      <c r="B60" s="38" t="s">
        <v>55</v>
      </c>
      <c r="C60" s="38" t="s">
        <v>144</v>
      </c>
      <c r="D60" s="38" t="s">
        <v>48</v>
      </c>
      <c r="E60" s="38" t="s">
        <v>48</v>
      </c>
      <c r="F60" s="38" t="s">
        <v>48</v>
      </c>
      <c r="G60" s="39">
        <v>0</v>
      </c>
    </row>
    <row r="61" spans="1:7" ht="15" x14ac:dyDescent="0.2">
      <c r="A61" s="38" t="s">
        <v>159</v>
      </c>
      <c r="B61" s="38" t="s">
        <v>55</v>
      </c>
      <c r="C61" s="38" t="s">
        <v>146</v>
      </c>
      <c r="D61" s="38" t="s">
        <v>48</v>
      </c>
      <c r="E61" s="38" t="s">
        <v>48</v>
      </c>
      <c r="F61" s="38" t="s">
        <v>48</v>
      </c>
      <c r="G61" s="39">
        <v>0</v>
      </c>
    </row>
    <row r="62" spans="1:7" ht="15" x14ac:dyDescent="0.2">
      <c r="A62" s="38" t="s">
        <v>160</v>
      </c>
      <c r="B62" s="38" t="s">
        <v>55</v>
      </c>
      <c r="C62" s="38" t="s">
        <v>161</v>
      </c>
      <c r="D62" s="38" t="s">
        <v>48</v>
      </c>
      <c r="E62" s="38" t="s">
        <v>48</v>
      </c>
      <c r="F62" s="38" t="s">
        <v>48</v>
      </c>
      <c r="G62" s="39">
        <v>0</v>
      </c>
    </row>
    <row r="63" spans="1:7" ht="15" x14ac:dyDescent="0.2">
      <c r="A63" s="38" t="s">
        <v>162</v>
      </c>
      <c r="B63" s="38" t="s">
        <v>55</v>
      </c>
      <c r="C63" s="38" t="s">
        <v>163</v>
      </c>
      <c r="D63" s="38" t="s">
        <v>48</v>
      </c>
      <c r="E63" s="38" t="s">
        <v>48</v>
      </c>
      <c r="F63" s="38" t="s">
        <v>48</v>
      </c>
      <c r="G63" s="39">
        <v>0</v>
      </c>
    </row>
    <row r="64" spans="1:7" ht="15" x14ac:dyDescent="0.2">
      <c r="A64" s="38" t="s">
        <v>164</v>
      </c>
      <c r="B64" s="38" t="s">
        <v>24</v>
      </c>
      <c r="C64" s="38" t="s">
        <v>165</v>
      </c>
      <c r="D64" s="38" t="s">
        <v>48</v>
      </c>
      <c r="E64" s="38" t="s">
        <v>48</v>
      </c>
      <c r="F64" s="38" t="s">
        <v>48</v>
      </c>
      <c r="G64" s="39">
        <v>0</v>
      </c>
    </row>
    <row r="65" spans="1:7" ht="15" x14ac:dyDescent="0.2">
      <c r="A65" s="38" t="s">
        <v>166</v>
      </c>
      <c r="B65" s="38" t="s">
        <v>24</v>
      </c>
      <c r="C65" s="38" t="s">
        <v>167</v>
      </c>
      <c r="D65" s="38" t="s">
        <v>48</v>
      </c>
      <c r="E65" s="38" t="s">
        <v>48</v>
      </c>
      <c r="F65" s="38" t="s">
        <v>48</v>
      </c>
      <c r="G65" s="39">
        <v>0</v>
      </c>
    </row>
    <row r="66" spans="1:7" ht="15" x14ac:dyDescent="0.2">
      <c r="A66" s="41" t="s">
        <v>168</v>
      </c>
      <c r="B66" s="38" t="s">
        <v>24</v>
      </c>
      <c r="C66" s="38" t="s">
        <v>169</v>
      </c>
      <c r="D66" s="38" t="s">
        <v>48</v>
      </c>
      <c r="E66" s="38" t="s">
        <v>48</v>
      </c>
      <c r="F66" s="38" t="s">
        <v>48</v>
      </c>
      <c r="G66" s="39">
        <v>0</v>
      </c>
    </row>
    <row r="67" spans="1:7" ht="15" x14ac:dyDescent="0.2">
      <c r="A67" s="38" t="s">
        <v>170</v>
      </c>
      <c r="B67" s="38" t="s">
        <v>24</v>
      </c>
      <c r="C67" s="38" t="s">
        <v>171</v>
      </c>
      <c r="D67" s="38" t="s">
        <v>48</v>
      </c>
      <c r="E67" s="38" t="s">
        <v>48</v>
      </c>
      <c r="F67" s="38" t="s">
        <v>48</v>
      </c>
      <c r="G67" s="39">
        <v>0</v>
      </c>
    </row>
    <row r="68" spans="1:7" ht="15" x14ac:dyDescent="0.2">
      <c r="A68" s="38" t="s">
        <v>172</v>
      </c>
      <c r="B68" s="38" t="s">
        <v>24</v>
      </c>
      <c r="C68" s="38" t="s">
        <v>173</v>
      </c>
      <c r="D68" s="38" t="s">
        <v>48</v>
      </c>
      <c r="E68" s="38" t="s">
        <v>48</v>
      </c>
      <c r="F68" s="38" t="s">
        <v>48</v>
      </c>
      <c r="G68" s="39">
        <v>0</v>
      </c>
    </row>
    <row r="69" spans="1:7" ht="15" x14ac:dyDescent="0.2">
      <c r="A69" s="38" t="s">
        <v>174</v>
      </c>
      <c r="B69" s="38" t="s">
        <v>24</v>
      </c>
      <c r="C69" s="38" t="s">
        <v>175</v>
      </c>
      <c r="D69" s="38" t="s">
        <v>48</v>
      </c>
      <c r="E69" s="38" t="s">
        <v>48</v>
      </c>
      <c r="F69" s="38" t="s">
        <v>48</v>
      </c>
      <c r="G69" s="39">
        <v>0</v>
      </c>
    </row>
    <row r="70" spans="1:7" ht="15" x14ac:dyDescent="0.2">
      <c r="A70" s="38" t="s">
        <v>176</v>
      </c>
      <c r="B70" s="38" t="s">
        <v>177</v>
      </c>
      <c r="C70" s="38" t="s">
        <v>178</v>
      </c>
      <c r="D70" s="38" t="s">
        <v>48</v>
      </c>
      <c r="E70" s="38" t="s">
        <v>48</v>
      </c>
      <c r="F70" s="38" t="s">
        <v>48</v>
      </c>
      <c r="G70" s="39">
        <v>0</v>
      </c>
    </row>
    <row r="71" spans="1:7" ht="15" x14ac:dyDescent="0.2">
      <c r="A71" s="38" t="s">
        <v>179</v>
      </c>
      <c r="B71" s="38" t="s">
        <v>177</v>
      </c>
      <c r="C71" s="38" t="s">
        <v>180</v>
      </c>
      <c r="D71" s="38" t="s">
        <v>48</v>
      </c>
      <c r="E71" s="38" t="s">
        <v>48</v>
      </c>
      <c r="F71" s="38" t="s">
        <v>48</v>
      </c>
      <c r="G71" s="39">
        <v>0</v>
      </c>
    </row>
    <row r="72" spans="1:7" ht="15" x14ac:dyDescent="0.2">
      <c r="A72" s="38" t="s">
        <v>181</v>
      </c>
      <c r="B72" s="38" t="s">
        <v>3</v>
      </c>
      <c r="C72" s="38" t="s">
        <v>182</v>
      </c>
      <c r="D72" s="38" t="s">
        <v>48</v>
      </c>
      <c r="E72" s="38" t="s">
        <v>48</v>
      </c>
      <c r="F72" s="38" t="s">
        <v>48</v>
      </c>
      <c r="G72" s="39">
        <v>0</v>
      </c>
    </row>
    <row r="73" spans="1:7" ht="15" x14ac:dyDescent="0.2">
      <c r="A73" s="38" t="s">
        <v>183</v>
      </c>
      <c r="B73" s="38" t="s">
        <v>46</v>
      </c>
      <c r="C73" s="38" t="s">
        <v>182</v>
      </c>
      <c r="D73" s="38" t="s">
        <v>48</v>
      </c>
      <c r="E73" s="38" t="s">
        <v>48</v>
      </c>
      <c r="F73" s="38" t="s">
        <v>48</v>
      </c>
      <c r="G73" s="39">
        <v>0</v>
      </c>
    </row>
    <row r="74" spans="1:7" ht="15" x14ac:dyDescent="0.2">
      <c r="A74" s="38" t="s">
        <v>184</v>
      </c>
      <c r="B74" s="38" t="s">
        <v>24</v>
      </c>
      <c r="C74" s="38" t="s">
        <v>185</v>
      </c>
      <c r="D74" s="38" t="s">
        <v>48</v>
      </c>
      <c r="E74" s="38" t="s">
        <v>48</v>
      </c>
      <c r="F74" s="38" t="s">
        <v>48</v>
      </c>
      <c r="G74" s="39">
        <v>0</v>
      </c>
    </row>
    <row r="75" spans="1:7" ht="15" x14ac:dyDescent="0.2">
      <c r="A75" s="38" t="s">
        <v>186</v>
      </c>
      <c r="B75" s="38" t="s">
        <v>24</v>
      </c>
      <c r="C75" s="38" t="s">
        <v>187</v>
      </c>
      <c r="D75" s="38" t="s">
        <v>48</v>
      </c>
      <c r="E75" s="38" t="s">
        <v>48</v>
      </c>
      <c r="F75" s="38" t="s">
        <v>48</v>
      </c>
      <c r="G75" s="39">
        <v>0</v>
      </c>
    </row>
    <row r="76" spans="1:7" ht="15" x14ac:dyDescent="0.2">
      <c r="A76" s="38" t="s">
        <v>188</v>
      </c>
      <c r="B76" s="38" t="s">
        <v>3</v>
      </c>
      <c r="C76" s="38" t="s">
        <v>189</v>
      </c>
      <c r="D76" s="38" t="s">
        <v>48</v>
      </c>
      <c r="E76" s="38" t="s">
        <v>48</v>
      </c>
      <c r="F76" s="38" t="s">
        <v>48</v>
      </c>
      <c r="G76" s="39">
        <v>0</v>
      </c>
    </row>
    <row r="77" spans="1:7" ht="15" x14ac:dyDescent="0.2">
      <c r="A77" s="38" t="s">
        <v>190</v>
      </c>
      <c r="B77" s="38" t="s">
        <v>3</v>
      </c>
      <c r="C77" s="38" t="s">
        <v>191</v>
      </c>
      <c r="D77" s="38" t="s">
        <v>48</v>
      </c>
      <c r="E77" s="38" t="s">
        <v>48</v>
      </c>
      <c r="F77" s="38" t="s">
        <v>48</v>
      </c>
      <c r="G77" s="39">
        <v>0</v>
      </c>
    </row>
    <row r="78" spans="1:7" ht="15" x14ac:dyDescent="0.2">
      <c r="A78" s="38" t="s">
        <v>192</v>
      </c>
      <c r="B78" s="38" t="s">
        <v>24</v>
      </c>
      <c r="C78" s="38" t="s">
        <v>193</v>
      </c>
      <c r="D78" s="38" t="s">
        <v>48</v>
      </c>
      <c r="E78" s="38" t="s">
        <v>48</v>
      </c>
      <c r="F78" s="38" t="s">
        <v>48</v>
      </c>
      <c r="G78" s="39">
        <v>0</v>
      </c>
    </row>
    <row r="79" spans="1:7" ht="15" x14ac:dyDescent="0.2">
      <c r="A79" s="38" t="s">
        <v>194</v>
      </c>
      <c r="B79" s="38" t="s">
        <v>24</v>
      </c>
      <c r="C79" s="38" t="s">
        <v>195</v>
      </c>
      <c r="D79" s="38" t="s">
        <v>48</v>
      </c>
      <c r="E79" s="38" t="s">
        <v>48</v>
      </c>
      <c r="F79" s="38" t="s">
        <v>48</v>
      </c>
      <c r="G79" s="39">
        <v>0</v>
      </c>
    </row>
    <row r="80" spans="1:7" ht="15" x14ac:dyDescent="0.2">
      <c r="A80" s="38" t="s">
        <v>196</v>
      </c>
      <c r="B80" s="38" t="s">
        <v>3</v>
      </c>
      <c r="C80" s="38" t="s">
        <v>197</v>
      </c>
      <c r="D80" s="38" t="s">
        <v>48</v>
      </c>
      <c r="E80" s="38" t="s">
        <v>48</v>
      </c>
      <c r="F80" s="38" t="s">
        <v>48</v>
      </c>
      <c r="G80" s="39">
        <v>0</v>
      </c>
    </row>
    <row r="81" spans="1:7" ht="15" x14ac:dyDescent="0.2">
      <c r="A81" s="38" t="s">
        <v>198</v>
      </c>
      <c r="B81" s="38" t="s">
        <v>3</v>
      </c>
      <c r="C81" s="38" t="s">
        <v>199</v>
      </c>
      <c r="D81" s="38" t="s">
        <v>48</v>
      </c>
      <c r="E81" s="38" t="s">
        <v>48</v>
      </c>
      <c r="F81" s="38" t="s">
        <v>48</v>
      </c>
      <c r="G81" s="39">
        <v>0</v>
      </c>
    </row>
    <row r="82" spans="1:7" ht="15" x14ac:dyDescent="0.2">
      <c r="A82" s="38" t="s">
        <v>200</v>
      </c>
      <c r="B82" s="38" t="s">
        <v>3</v>
      </c>
      <c r="C82" s="38" t="s">
        <v>201</v>
      </c>
      <c r="D82" s="38" t="s">
        <v>48</v>
      </c>
      <c r="E82" s="38" t="s">
        <v>48</v>
      </c>
      <c r="F82" s="38" t="s">
        <v>48</v>
      </c>
      <c r="G82" s="39">
        <v>0</v>
      </c>
    </row>
    <row r="83" spans="1:7" ht="15" x14ac:dyDescent="0.2">
      <c r="A83" s="38" t="s">
        <v>202</v>
      </c>
      <c r="B83" s="38" t="s">
        <v>3</v>
      </c>
      <c r="C83" s="38" t="s">
        <v>203</v>
      </c>
      <c r="D83" s="38" t="s">
        <v>48</v>
      </c>
      <c r="E83" s="38" t="s">
        <v>48</v>
      </c>
      <c r="F83" s="38" t="s">
        <v>48</v>
      </c>
      <c r="G83" s="39">
        <v>0</v>
      </c>
    </row>
    <row r="84" spans="1:7" ht="15" x14ac:dyDescent="0.2">
      <c r="A84" s="38" t="s">
        <v>204</v>
      </c>
      <c r="B84" s="38" t="s">
        <v>3</v>
      </c>
      <c r="C84" s="38" t="s">
        <v>205</v>
      </c>
      <c r="D84" s="38" t="s">
        <v>48</v>
      </c>
      <c r="E84" s="38" t="s">
        <v>48</v>
      </c>
      <c r="F84" s="38" t="s">
        <v>48</v>
      </c>
      <c r="G84" s="39">
        <v>0</v>
      </c>
    </row>
    <row r="85" spans="1:7" ht="15" x14ac:dyDescent="0.2">
      <c r="A85" s="38" t="s">
        <v>206</v>
      </c>
      <c r="B85" s="38" t="s">
        <v>3</v>
      </c>
      <c r="C85" s="38" t="s">
        <v>207</v>
      </c>
      <c r="D85" s="38" t="s">
        <v>48</v>
      </c>
      <c r="E85" s="38" t="s">
        <v>48</v>
      </c>
      <c r="F85" s="38" t="s">
        <v>48</v>
      </c>
      <c r="G85" s="39">
        <v>0</v>
      </c>
    </row>
    <row r="86" spans="1:7" ht="15" x14ac:dyDescent="0.2">
      <c r="A86" s="38" t="s">
        <v>208</v>
      </c>
      <c r="B86" s="38" t="s">
        <v>3</v>
      </c>
      <c r="C86" s="38" t="s">
        <v>209</v>
      </c>
      <c r="D86" s="38" t="s">
        <v>48</v>
      </c>
      <c r="E86" s="38" t="s">
        <v>48</v>
      </c>
      <c r="F86" s="38" t="s">
        <v>48</v>
      </c>
      <c r="G86" s="39">
        <v>0</v>
      </c>
    </row>
    <row r="87" spans="1:7" ht="15" x14ac:dyDescent="0.2">
      <c r="A87" s="38" t="s">
        <v>210</v>
      </c>
      <c r="B87" s="38" t="s">
        <v>24</v>
      </c>
      <c r="C87" s="38" t="s">
        <v>207</v>
      </c>
      <c r="D87" s="38" t="s">
        <v>48</v>
      </c>
      <c r="E87" s="38" t="s">
        <v>48</v>
      </c>
      <c r="F87" s="38" t="s">
        <v>48</v>
      </c>
      <c r="G87" s="39">
        <v>0</v>
      </c>
    </row>
    <row r="88" spans="1:7" ht="15" x14ac:dyDescent="0.2">
      <c r="A88" s="38" t="s">
        <v>211</v>
      </c>
      <c r="B88" s="38" t="s">
        <v>24</v>
      </c>
      <c r="C88" s="38" t="s">
        <v>212</v>
      </c>
      <c r="D88" s="38" t="s">
        <v>48</v>
      </c>
      <c r="E88" s="38" t="s">
        <v>48</v>
      </c>
      <c r="F88" s="38" t="s">
        <v>48</v>
      </c>
      <c r="G88" s="39">
        <v>0</v>
      </c>
    </row>
    <row r="89" spans="1:7" ht="15" x14ac:dyDescent="0.2">
      <c r="A89" s="38" t="s">
        <v>213</v>
      </c>
      <c r="B89" s="38" t="s">
        <v>24</v>
      </c>
      <c r="C89" s="38" t="s">
        <v>214</v>
      </c>
      <c r="D89" s="38" t="s">
        <v>48</v>
      </c>
      <c r="E89" s="38" t="s">
        <v>48</v>
      </c>
      <c r="F89" s="38" t="s">
        <v>48</v>
      </c>
      <c r="G89" s="39">
        <v>0</v>
      </c>
    </row>
    <row r="90" spans="1:7" ht="15" x14ac:dyDescent="0.2">
      <c r="A90" s="38" t="s">
        <v>215</v>
      </c>
      <c r="B90" s="38" t="s">
        <v>3</v>
      </c>
      <c r="C90" s="38" t="s">
        <v>216</v>
      </c>
      <c r="D90" s="38" t="s">
        <v>48</v>
      </c>
      <c r="E90" s="38" t="s">
        <v>48</v>
      </c>
      <c r="F90" s="38" t="s">
        <v>48</v>
      </c>
      <c r="G90" s="39">
        <v>0</v>
      </c>
    </row>
    <row r="91" spans="1:7" ht="15" x14ac:dyDescent="0.2">
      <c r="A91" s="38" t="s">
        <v>217</v>
      </c>
      <c r="B91" s="38" t="s">
        <v>3</v>
      </c>
      <c r="C91" s="38" t="s">
        <v>218</v>
      </c>
      <c r="D91" s="38" t="s">
        <v>48</v>
      </c>
      <c r="E91" s="38" t="s">
        <v>48</v>
      </c>
      <c r="F91" s="38" t="s">
        <v>48</v>
      </c>
      <c r="G91" s="39">
        <v>0</v>
      </c>
    </row>
    <row r="92" spans="1:7" ht="15" x14ac:dyDescent="0.2">
      <c r="A92" s="38" t="s">
        <v>219</v>
      </c>
      <c r="B92" s="38" t="s">
        <v>3</v>
      </c>
      <c r="C92" s="38" t="s">
        <v>220</v>
      </c>
      <c r="D92" s="38" t="s">
        <v>48</v>
      </c>
      <c r="E92" s="38" t="s">
        <v>48</v>
      </c>
      <c r="F92" s="38" t="s">
        <v>48</v>
      </c>
      <c r="G92" s="39">
        <v>0</v>
      </c>
    </row>
    <row r="93" spans="1:7" ht="15" x14ac:dyDescent="0.2">
      <c r="A93" s="38" t="s">
        <v>221</v>
      </c>
      <c r="B93" s="38" t="s">
        <v>3</v>
      </c>
      <c r="C93" s="38" t="s">
        <v>222</v>
      </c>
      <c r="D93" s="38" t="s">
        <v>48</v>
      </c>
      <c r="E93" s="38" t="s">
        <v>48</v>
      </c>
      <c r="F93" s="38" t="s">
        <v>48</v>
      </c>
      <c r="G93" s="39">
        <v>0</v>
      </c>
    </row>
    <row r="94" spans="1:7" ht="15" x14ac:dyDescent="0.2">
      <c r="A94" s="38" t="s">
        <v>223</v>
      </c>
      <c r="B94" s="38" t="s">
        <v>3</v>
      </c>
      <c r="C94" s="38" t="s">
        <v>224</v>
      </c>
      <c r="D94" s="38" t="s">
        <v>48</v>
      </c>
      <c r="E94" s="38" t="s">
        <v>48</v>
      </c>
      <c r="F94" s="38" t="s">
        <v>48</v>
      </c>
      <c r="G94" s="39">
        <v>0</v>
      </c>
    </row>
    <row r="95" spans="1:7" ht="15" x14ac:dyDescent="0.2">
      <c r="A95" s="38" t="s">
        <v>225</v>
      </c>
      <c r="B95" s="38" t="s">
        <v>3</v>
      </c>
      <c r="C95" s="38" t="s">
        <v>226</v>
      </c>
      <c r="D95" s="38" t="s">
        <v>48</v>
      </c>
      <c r="E95" s="38" t="s">
        <v>48</v>
      </c>
      <c r="F95" s="38" t="s">
        <v>48</v>
      </c>
      <c r="G95" s="39">
        <v>0</v>
      </c>
    </row>
    <row r="96" spans="1:7" ht="15" x14ac:dyDescent="0.2">
      <c r="A96" s="38" t="s">
        <v>227</v>
      </c>
      <c r="B96" s="38" t="s">
        <v>3</v>
      </c>
      <c r="C96" s="38" t="s">
        <v>228</v>
      </c>
      <c r="D96" s="38" t="s">
        <v>48</v>
      </c>
      <c r="E96" s="38" t="s">
        <v>48</v>
      </c>
      <c r="F96" s="38" t="s">
        <v>48</v>
      </c>
      <c r="G96" s="39">
        <v>0</v>
      </c>
    </row>
    <row r="97" spans="1:7" ht="15" x14ac:dyDescent="0.2">
      <c r="A97" s="38" t="s">
        <v>229</v>
      </c>
      <c r="B97" s="38" t="s">
        <v>3</v>
      </c>
      <c r="C97" s="38" t="s">
        <v>230</v>
      </c>
      <c r="D97" s="38" t="s">
        <v>48</v>
      </c>
      <c r="E97" s="38" t="s">
        <v>48</v>
      </c>
      <c r="F97" s="38" t="s">
        <v>48</v>
      </c>
      <c r="G97" s="39">
        <v>0</v>
      </c>
    </row>
    <row r="98" spans="1:7" ht="15" x14ac:dyDescent="0.2">
      <c r="A98" s="38" t="s">
        <v>231</v>
      </c>
      <c r="B98" s="38" t="s">
        <v>3</v>
      </c>
      <c r="C98" s="38" t="s">
        <v>232</v>
      </c>
      <c r="D98" s="38" t="s">
        <v>48</v>
      </c>
      <c r="E98" s="38" t="s">
        <v>48</v>
      </c>
      <c r="F98" s="38" t="s">
        <v>48</v>
      </c>
      <c r="G98" s="39">
        <v>0</v>
      </c>
    </row>
    <row r="99" spans="1:7" ht="15" x14ac:dyDescent="0.2">
      <c r="A99" s="38" t="s">
        <v>233</v>
      </c>
      <c r="B99" s="38" t="s">
        <v>3</v>
      </c>
      <c r="C99" s="38" t="s">
        <v>234</v>
      </c>
      <c r="D99" s="38" t="s">
        <v>48</v>
      </c>
      <c r="E99" s="38" t="s">
        <v>48</v>
      </c>
      <c r="F99" s="38" t="s">
        <v>48</v>
      </c>
      <c r="G99" s="39">
        <v>0</v>
      </c>
    </row>
    <row r="100" spans="1:7" ht="15" x14ac:dyDescent="0.2">
      <c r="A100" s="38" t="s">
        <v>235</v>
      </c>
      <c r="B100" s="38" t="s">
        <v>3</v>
      </c>
      <c r="C100" s="38" t="s">
        <v>236</v>
      </c>
      <c r="D100" s="38" t="s">
        <v>48</v>
      </c>
      <c r="E100" s="38" t="s">
        <v>48</v>
      </c>
      <c r="F100" s="38" t="s">
        <v>48</v>
      </c>
      <c r="G100" s="39">
        <v>0</v>
      </c>
    </row>
    <row r="101" spans="1:7" ht="15" x14ac:dyDescent="0.2">
      <c r="A101" s="38" t="s">
        <v>237</v>
      </c>
      <c r="B101" s="38" t="s">
        <v>3</v>
      </c>
      <c r="C101" s="38" t="s">
        <v>238</v>
      </c>
      <c r="D101" s="38" t="s">
        <v>48</v>
      </c>
      <c r="E101" s="38" t="s">
        <v>48</v>
      </c>
      <c r="F101" s="38" t="s">
        <v>48</v>
      </c>
      <c r="G101" s="39">
        <v>0</v>
      </c>
    </row>
    <row r="102" spans="1:7" ht="15" x14ac:dyDescent="0.2">
      <c r="A102" s="38" t="s">
        <v>239</v>
      </c>
      <c r="B102" s="38" t="s">
        <v>3</v>
      </c>
      <c r="C102" s="38" t="s">
        <v>240</v>
      </c>
      <c r="D102" s="38" t="s">
        <v>48</v>
      </c>
      <c r="E102" s="38" t="s">
        <v>48</v>
      </c>
      <c r="F102" s="38" t="s">
        <v>48</v>
      </c>
      <c r="G102" s="39">
        <v>0</v>
      </c>
    </row>
    <row r="103" spans="1:7" ht="15" x14ac:dyDescent="0.2">
      <c r="A103" s="38" t="s">
        <v>241</v>
      </c>
      <c r="B103" s="38" t="s">
        <v>3</v>
      </c>
      <c r="C103" s="38" t="s">
        <v>242</v>
      </c>
      <c r="D103" s="38" t="s">
        <v>48</v>
      </c>
      <c r="E103" s="38" t="s">
        <v>48</v>
      </c>
      <c r="F103" s="38" t="s">
        <v>48</v>
      </c>
      <c r="G103" s="39">
        <v>0</v>
      </c>
    </row>
    <row r="104" spans="1:7" ht="15" x14ac:dyDescent="0.2">
      <c r="A104" s="38" t="s">
        <v>243</v>
      </c>
      <c r="B104" s="38" t="s">
        <v>3</v>
      </c>
      <c r="C104" s="38" t="s">
        <v>244</v>
      </c>
      <c r="D104" s="38" t="s">
        <v>48</v>
      </c>
      <c r="E104" s="38" t="s">
        <v>48</v>
      </c>
      <c r="F104" s="38" t="s">
        <v>48</v>
      </c>
      <c r="G104" s="39">
        <v>0</v>
      </c>
    </row>
    <row r="105" spans="1:7" ht="15" x14ac:dyDescent="0.2">
      <c r="A105" s="38" t="s">
        <v>245</v>
      </c>
      <c r="B105" s="38" t="s">
        <v>3</v>
      </c>
      <c r="C105" s="38" t="s">
        <v>246</v>
      </c>
      <c r="D105" s="38" t="s">
        <v>48</v>
      </c>
      <c r="E105" s="38" t="s">
        <v>48</v>
      </c>
      <c r="F105" s="38" t="s">
        <v>48</v>
      </c>
      <c r="G105" s="39">
        <v>0</v>
      </c>
    </row>
    <row r="106" spans="1:7" ht="15" x14ac:dyDescent="0.2">
      <c r="A106" s="38" t="s">
        <v>247</v>
      </c>
      <c r="B106" s="38" t="s">
        <v>3</v>
      </c>
      <c r="C106" s="38" t="s">
        <v>248</v>
      </c>
      <c r="D106" s="38" t="s">
        <v>48</v>
      </c>
      <c r="E106" s="38" t="s">
        <v>48</v>
      </c>
      <c r="F106" s="38" t="s">
        <v>48</v>
      </c>
      <c r="G106" s="39">
        <v>0</v>
      </c>
    </row>
    <row r="107" spans="1:7" ht="15" x14ac:dyDescent="0.2">
      <c r="A107" s="38" t="s">
        <v>249</v>
      </c>
      <c r="B107" s="38" t="s">
        <v>3</v>
      </c>
      <c r="C107" s="38" t="s">
        <v>250</v>
      </c>
      <c r="D107" s="38" t="s">
        <v>48</v>
      </c>
      <c r="E107" s="38" t="s">
        <v>48</v>
      </c>
      <c r="F107" s="38" t="s">
        <v>48</v>
      </c>
      <c r="G107" s="39">
        <v>0</v>
      </c>
    </row>
    <row r="108" spans="1:7" ht="15" x14ac:dyDescent="0.2">
      <c r="A108" s="38" t="s">
        <v>251</v>
      </c>
      <c r="B108" s="38" t="s">
        <v>3</v>
      </c>
      <c r="C108" s="38" t="s">
        <v>252</v>
      </c>
      <c r="D108" s="38" t="s">
        <v>48</v>
      </c>
      <c r="E108" s="38" t="s">
        <v>48</v>
      </c>
      <c r="F108" s="38" t="s">
        <v>48</v>
      </c>
      <c r="G108" s="39">
        <v>0</v>
      </c>
    </row>
    <row r="109" spans="1:7" ht="15" x14ac:dyDescent="0.2">
      <c r="A109" s="38" t="s">
        <v>253</v>
      </c>
      <c r="B109" s="38" t="s">
        <v>3</v>
      </c>
      <c r="C109" s="38" t="s">
        <v>254</v>
      </c>
      <c r="D109" s="38" t="s">
        <v>48</v>
      </c>
      <c r="E109" s="38" t="s">
        <v>48</v>
      </c>
      <c r="F109" s="38" t="s">
        <v>48</v>
      </c>
      <c r="G109" s="39">
        <v>0</v>
      </c>
    </row>
    <row r="110" spans="1:7" ht="15" x14ac:dyDescent="0.2">
      <c r="A110" s="38" t="s">
        <v>255</v>
      </c>
      <c r="B110" s="38" t="s">
        <v>3</v>
      </c>
      <c r="C110" s="38" t="s">
        <v>256</v>
      </c>
      <c r="D110" s="38" t="s">
        <v>48</v>
      </c>
      <c r="E110" s="38" t="s">
        <v>48</v>
      </c>
      <c r="F110" s="38" t="s">
        <v>48</v>
      </c>
      <c r="G110" s="39">
        <v>0</v>
      </c>
    </row>
    <row r="111" spans="1:7" ht="15" x14ac:dyDescent="0.2">
      <c r="A111" s="38" t="s">
        <v>257</v>
      </c>
      <c r="B111" s="38" t="s">
        <v>3</v>
      </c>
      <c r="C111" s="38" t="s">
        <v>258</v>
      </c>
      <c r="D111" s="38" t="s">
        <v>48</v>
      </c>
      <c r="E111" s="38" t="s">
        <v>48</v>
      </c>
      <c r="F111" s="38" t="s">
        <v>48</v>
      </c>
      <c r="G111" s="39">
        <v>0</v>
      </c>
    </row>
    <row r="112" spans="1:7" ht="15" x14ac:dyDescent="0.2">
      <c r="A112" s="38" t="s">
        <v>259</v>
      </c>
      <c r="B112" s="38" t="s">
        <v>3</v>
      </c>
      <c r="C112" s="38" t="s">
        <v>260</v>
      </c>
      <c r="D112" s="38" t="s">
        <v>48</v>
      </c>
      <c r="E112" s="38" t="s">
        <v>48</v>
      </c>
      <c r="F112" s="38" t="s">
        <v>48</v>
      </c>
      <c r="G112" s="39">
        <v>0</v>
      </c>
    </row>
    <row r="113" spans="1:7" ht="15" x14ac:dyDescent="0.2">
      <c r="A113" s="38" t="s">
        <v>261</v>
      </c>
      <c r="B113" s="38" t="s">
        <v>3</v>
      </c>
      <c r="C113" s="38" t="s">
        <v>262</v>
      </c>
      <c r="D113" s="38" t="s">
        <v>48</v>
      </c>
      <c r="E113" s="38" t="s">
        <v>48</v>
      </c>
      <c r="F113" s="38" t="s">
        <v>48</v>
      </c>
      <c r="G113" s="39">
        <v>0</v>
      </c>
    </row>
    <row r="114" spans="1:7" ht="15" x14ac:dyDescent="0.2">
      <c r="A114" s="38" t="s">
        <v>263</v>
      </c>
      <c r="B114" s="38" t="s">
        <v>3</v>
      </c>
      <c r="C114" s="38" t="s">
        <v>264</v>
      </c>
      <c r="D114" s="38" t="s">
        <v>48</v>
      </c>
      <c r="E114" s="38" t="s">
        <v>48</v>
      </c>
      <c r="F114" s="38" t="s">
        <v>48</v>
      </c>
      <c r="G114" s="39">
        <v>0</v>
      </c>
    </row>
    <row r="115" spans="1:7" ht="15" x14ac:dyDescent="0.2">
      <c r="A115" s="38" t="s">
        <v>265</v>
      </c>
      <c r="B115" s="38" t="s">
        <v>3</v>
      </c>
      <c r="C115" s="38" t="s">
        <v>266</v>
      </c>
      <c r="D115" s="38" t="s">
        <v>48</v>
      </c>
      <c r="E115" s="38" t="s">
        <v>48</v>
      </c>
      <c r="F115" s="38" t="s">
        <v>48</v>
      </c>
      <c r="G115" s="39">
        <v>0</v>
      </c>
    </row>
    <row r="116" spans="1:7" ht="15" x14ac:dyDescent="0.2">
      <c r="A116" s="38" t="s">
        <v>267</v>
      </c>
      <c r="B116" s="38" t="s">
        <v>3</v>
      </c>
      <c r="C116" s="38" t="s">
        <v>268</v>
      </c>
      <c r="D116" s="38" t="s">
        <v>48</v>
      </c>
      <c r="E116" s="38" t="s">
        <v>48</v>
      </c>
      <c r="F116" s="38" t="s">
        <v>48</v>
      </c>
      <c r="G116" s="39">
        <v>0</v>
      </c>
    </row>
    <row r="117" spans="1:7" ht="15" x14ac:dyDescent="0.2">
      <c r="A117" s="38" t="s">
        <v>269</v>
      </c>
      <c r="B117" s="38" t="s">
        <v>3</v>
      </c>
      <c r="C117" s="38" t="s">
        <v>270</v>
      </c>
      <c r="D117" s="38" t="s">
        <v>48</v>
      </c>
      <c r="E117" s="38" t="s">
        <v>48</v>
      </c>
      <c r="F117" s="38" t="s">
        <v>48</v>
      </c>
      <c r="G117" s="39">
        <v>0</v>
      </c>
    </row>
    <row r="118" spans="1:7" ht="15" x14ac:dyDescent="0.2">
      <c r="A118" s="38" t="s">
        <v>271</v>
      </c>
      <c r="B118" s="38" t="s">
        <v>3</v>
      </c>
      <c r="C118" s="38" t="s">
        <v>272</v>
      </c>
      <c r="D118" s="38" t="s">
        <v>48</v>
      </c>
      <c r="E118" s="38" t="s">
        <v>48</v>
      </c>
      <c r="F118" s="38" t="s">
        <v>48</v>
      </c>
      <c r="G118" s="39">
        <v>0</v>
      </c>
    </row>
    <row r="119" spans="1:7" ht="15" x14ac:dyDescent="0.2">
      <c r="A119" s="38" t="s">
        <v>273</v>
      </c>
      <c r="B119" s="38" t="s">
        <v>3</v>
      </c>
      <c r="C119" s="38" t="s">
        <v>274</v>
      </c>
      <c r="D119" s="38" t="s">
        <v>48</v>
      </c>
      <c r="E119" s="38" t="s">
        <v>48</v>
      </c>
      <c r="F119" s="38" t="s">
        <v>48</v>
      </c>
      <c r="G119" s="39">
        <v>0</v>
      </c>
    </row>
    <row r="120" spans="1:7" ht="15" x14ac:dyDescent="0.2">
      <c r="A120" s="38" t="s">
        <v>275</v>
      </c>
      <c r="B120" s="38" t="s">
        <v>3</v>
      </c>
      <c r="C120" s="38" t="s">
        <v>276</v>
      </c>
      <c r="D120" s="38" t="s">
        <v>48</v>
      </c>
      <c r="E120" s="38" t="s">
        <v>48</v>
      </c>
      <c r="F120" s="38" t="s">
        <v>48</v>
      </c>
      <c r="G120" s="39">
        <v>0</v>
      </c>
    </row>
    <row r="121" spans="1:7" ht="15" x14ac:dyDescent="0.2">
      <c r="A121" s="38" t="s">
        <v>277</v>
      </c>
      <c r="B121" s="38" t="s">
        <v>55</v>
      </c>
      <c r="C121" s="38" t="s">
        <v>278</v>
      </c>
      <c r="D121" s="38" t="s">
        <v>48</v>
      </c>
      <c r="E121" s="38" t="s">
        <v>48</v>
      </c>
      <c r="F121" s="38" t="s">
        <v>48</v>
      </c>
      <c r="G121" s="39">
        <v>0</v>
      </c>
    </row>
    <row r="122" spans="1:7" ht="15" x14ac:dyDescent="0.2">
      <c r="A122" s="38" t="s">
        <v>279</v>
      </c>
      <c r="B122" s="38" t="s">
        <v>55</v>
      </c>
      <c r="C122" s="38" t="s">
        <v>280</v>
      </c>
      <c r="D122" s="38" t="s">
        <v>48</v>
      </c>
      <c r="E122" s="38" t="s">
        <v>48</v>
      </c>
      <c r="F122" s="38" t="s">
        <v>48</v>
      </c>
      <c r="G122" s="39">
        <v>0</v>
      </c>
    </row>
    <row r="123" spans="1:7" ht="15" x14ac:dyDescent="0.2">
      <c r="A123" s="38" t="s">
        <v>281</v>
      </c>
      <c r="B123" s="38" t="s">
        <v>55</v>
      </c>
      <c r="C123" s="38" t="s">
        <v>282</v>
      </c>
      <c r="D123" s="38" t="s">
        <v>48</v>
      </c>
      <c r="E123" s="38" t="s">
        <v>48</v>
      </c>
      <c r="F123" s="38" t="s">
        <v>48</v>
      </c>
      <c r="G123" s="39">
        <v>0</v>
      </c>
    </row>
    <row r="124" spans="1:7" ht="15" x14ac:dyDescent="0.2">
      <c r="A124" s="38" t="s">
        <v>283</v>
      </c>
      <c r="B124" s="38" t="s">
        <v>55</v>
      </c>
      <c r="C124" s="38" t="s">
        <v>284</v>
      </c>
      <c r="D124" s="38" t="s">
        <v>48</v>
      </c>
      <c r="E124" s="38" t="s">
        <v>48</v>
      </c>
      <c r="F124" s="38" t="s">
        <v>48</v>
      </c>
      <c r="G124" s="39">
        <v>0</v>
      </c>
    </row>
    <row r="125" spans="1:7" ht="15" x14ac:dyDescent="0.2">
      <c r="A125" s="38" t="s">
        <v>285</v>
      </c>
      <c r="B125" s="38" t="s">
        <v>55</v>
      </c>
      <c r="C125" s="38" t="s">
        <v>286</v>
      </c>
      <c r="D125" s="38" t="s">
        <v>48</v>
      </c>
      <c r="E125" s="38" t="s">
        <v>48</v>
      </c>
      <c r="F125" s="38" t="s">
        <v>48</v>
      </c>
      <c r="G125" s="39">
        <v>0</v>
      </c>
    </row>
    <row r="126" spans="1:7" ht="15" x14ac:dyDescent="0.2">
      <c r="A126" s="38" t="s">
        <v>287</v>
      </c>
      <c r="B126" s="38" t="s">
        <v>55</v>
      </c>
      <c r="C126" s="38" t="s">
        <v>288</v>
      </c>
      <c r="D126" s="38" t="s">
        <v>48</v>
      </c>
      <c r="E126" s="38" t="s">
        <v>48</v>
      </c>
      <c r="F126" s="38" t="s">
        <v>48</v>
      </c>
      <c r="G126" s="39">
        <v>0</v>
      </c>
    </row>
    <row r="127" spans="1:7" ht="15" x14ac:dyDescent="0.2">
      <c r="A127" s="38" t="s">
        <v>289</v>
      </c>
      <c r="B127" s="38" t="s">
        <v>55</v>
      </c>
      <c r="C127" s="38" t="s">
        <v>290</v>
      </c>
      <c r="D127" s="38" t="s">
        <v>48</v>
      </c>
      <c r="E127" s="38" t="s">
        <v>48</v>
      </c>
      <c r="F127" s="38" t="s">
        <v>48</v>
      </c>
      <c r="G127" s="39">
        <v>0</v>
      </c>
    </row>
    <row r="128" spans="1:7" ht="15" x14ac:dyDescent="0.2">
      <c r="A128" s="38" t="s">
        <v>291</v>
      </c>
      <c r="B128" s="38" t="s">
        <v>55</v>
      </c>
      <c r="C128" s="38" t="s">
        <v>292</v>
      </c>
      <c r="D128" s="38" t="s">
        <v>48</v>
      </c>
      <c r="E128" s="38" t="s">
        <v>48</v>
      </c>
      <c r="F128" s="38" t="s">
        <v>48</v>
      </c>
      <c r="G128" s="39">
        <v>0</v>
      </c>
    </row>
    <row r="129" spans="1:7" ht="15" x14ac:dyDescent="0.2">
      <c r="A129" s="38" t="s">
        <v>293</v>
      </c>
      <c r="B129" s="38" t="s">
        <v>55</v>
      </c>
      <c r="C129" s="38" t="s">
        <v>294</v>
      </c>
      <c r="D129" s="38" t="s">
        <v>48</v>
      </c>
      <c r="E129" s="38" t="s">
        <v>48</v>
      </c>
      <c r="F129" s="38" t="s">
        <v>48</v>
      </c>
      <c r="G129" s="39">
        <v>0</v>
      </c>
    </row>
    <row r="130" spans="1:7" ht="15" x14ac:dyDescent="0.2">
      <c r="A130" s="38" t="s">
        <v>295</v>
      </c>
      <c r="B130" s="38" t="s">
        <v>55</v>
      </c>
      <c r="C130" s="38" t="s">
        <v>296</v>
      </c>
      <c r="D130" s="38" t="s">
        <v>48</v>
      </c>
      <c r="E130" s="38" t="s">
        <v>48</v>
      </c>
      <c r="F130" s="38" t="s">
        <v>48</v>
      </c>
      <c r="G130" s="39">
        <v>0</v>
      </c>
    </row>
    <row r="131" spans="1:7" ht="15" x14ac:dyDescent="0.2">
      <c r="A131" s="38" t="s">
        <v>297</v>
      </c>
      <c r="B131" s="38" t="s">
        <v>55</v>
      </c>
      <c r="C131" s="38" t="s">
        <v>298</v>
      </c>
      <c r="D131" s="38" t="s">
        <v>48</v>
      </c>
      <c r="E131" s="38" t="s">
        <v>48</v>
      </c>
      <c r="F131" s="38" t="s">
        <v>48</v>
      </c>
      <c r="G131" s="39">
        <v>0</v>
      </c>
    </row>
    <row r="132" spans="1:7" ht="15" x14ac:dyDescent="0.2">
      <c r="A132" s="38" t="s">
        <v>299</v>
      </c>
      <c r="B132" s="38" t="s">
        <v>55</v>
      </c>
      <c r="C132" s="38" t="s">
        <v>300</v>
      </c>
      <c r="D132" s="38" t="s">
        <v>48</v>
      </c>
      <c r="E132" s="38" t="s">
        <v>48</v>
      </c>
      <c r="F132" s="38" t="s">
        <v>48</v>
      </c>
      <c r="G132" s="39">
        <v>0</v>
      </c>
    </row>
    <row r="133" spans="1:7" ht="15" x14ac:dyDescent="0.2">
      <c r="A133" s="38" t="s">
        <v>301</v>
      </c>
      <c r="B133" s="38" t="s">
        <v>55</v>
      </c>
      <c r="C133" s="38" t="s">
        <v>302</v>
      </c>
      <c r="D133" s="38" t="s">
        <v>48</v>
      </c>
      <c r="E133" s="38" t="s">
        <v>48</v>
      </c>
      <c r="F133" s="38" t="s">
        <v>48</v>
      </c>
      <c r="G133" s="39">
        <v>0</v>
      </c>
    </row>
    <row r="134" spans="1:7" ht="15" x14ac:dyDescent="0.2">
      <c r="A134" s="38" t="s">
        <v>303</v>
      </c>
      <c r="B134" s="38" t="s">
        <v>55</v>
      </c>
      <c r="C134" s="38" t="s">
        <v>304</v>
      </c>
      <c r="D134" s="38" t="s">
        <v>48</v>
      </c>
      <c r="E134" s="38" t="s">
        <v>48</v>
      </c>
      <c r="F134" s="38" t="s">
        <v>48</v>
      </c>
      <c r="G134" s="39">
        <v>0</v>
      </c>
    </row>
    <row r="135" spans="1:7" ht="15" x14ac:dyDescent="0.2">
      <c r="A135" s="38" t="s">
        <v>305</v>
      </c>
      <c r="B135" s="38" t="s">
        <v>55</v>
      </c>
      <c r="C135" s="38" t="s">
        <v>306</v>
      </c>
      <c r="D135" s="38" t="s">
        <v>48</v>
      </c>
      <c r="E135" s="38" t="s">
        <v>48</v>
      </c>
      <c r="F135" s="38" t="s">
        <v>48</v>
      </c>
      <c r="G135" s="39">
        <v>0</v>
      </c>
    </row>
    <row r="136" spans="1:7" ht="15" x14ac:dyDescent="0.2">
      <c r="A136" s="38" t="s">
        <v>307</v>
      </c>
      <c r="B136" s="38" t="s">
        <v>55</v>
      </c>
      <c r="C136" s="38" t="s">
        <v>308</v>
      </c>
      <c r="D136" s="38" t="s">
        <v>48</v>
      </c>
      <c r="E136" s="38" t="s">
        <v>48</v>
      </c>
      <c r="F136" s="38" t="s">
        <v>48</v>
      </c>
      <c r="G136" s="39">
        <v>0</v>
      </c>
    </row>
    <row r="137" spans="1:7" ht="15" x14ac:dyDescent="0.2">
      <c r="A137" s="38" t="s">
        <v>309</v>
      </c>
      <c r="B137" s="38" t="s">
        <v>55</v>
      </c>
      <c r="C137" s="38" t="s">
        <v>310</v>
      </c>
      <c r="D137" s="38" t="s">
        <v>48</v>
      </c>
      <c r="E137" s="38" t="s">
        <v>48</v>
      </c>
      <c r="F137" s="38" t="s">
        <v>48</v>
      </c>
      <c r="G137" s="39">
        <v>0</v>
      </c>
    </row>
    <row r="138" spans="1:7" ht="15" x14ac:dyDescent="0.2">
      <c r="A138" s="38" t="s">
        <v>311</v>
      </c>
      <c r="B138" s="38" t="s">
        <v>55</v>
      </c>
      <c r="C138" s="38" t="s">
        <v>312</v>
      </c>
      <c r="D138" s="38" t="s">
        <v>48</v>
      </c>
      <c r="E138" s="38" t="s">
        <v>48</v>
      </c>
      <c r="F138" s="38" t="s">
        <v>48</v>
      </c>
      <c r="G138" s="39">
        <v>0</v>
      </c>
    </row>
    <row r="139" spans="1:7" ht="15" x14ac:dyDescent="0.2">
      <c r="A139" s="38" t="s">
        <v>313</v>
      </c>
      <c r="B139" s="38" t="s">
        <v>55</v>
      </c>
      <c r="C139" s="38" t="s">
        <v>314</v>
      </c>
      <c r="D139" s="38" t="s">
        <v>48</v>
      </c>
      <c r="E139" s="38" t="s">
        <v>48</v>
      </c>
      <c r="F139" s="38" t="s">
        <v>48</v>
      </c>
      <c r="G139" s="39">
        <v>0</v>
      </c>
    </row>
    <row r="140" spans="1:7" ht="15" x14ac:dyDescent="0.2">
      <c r="A140" s="38" t="s">
        <v>315</v>
      </c>
      <c r="B140" s="38" t="s">
        <v>55</v>
      </c>
      <c r="C140" s="38" t="s">
        <v>316</v>
      </c>
      <c r="D140" s="38" t="s">
        <v>48</v>
      </c>
      <c r="E140" s="38" t="s">
        <v>48</v>
      </c>
      <c r="F140" s="38" t="s">
        <v>48</v>
      </c>
      <c r="G140" s="39">
        <v>0</v>
      </c>
    </row>
    <row r="141" spans="1:7" ht="15" x14ac:dyDescent="0.2">
      <c r="A141" s="38" t="s">
        <v>317</v>
      </c>
      <c r="B141" s="38" t="s">
        <v>55</v>
      </c>
      <c r="C141" s="38" t="s">
        <v>318</v>
      </c>
      <c r="D141" s="38" t="s">
        <v>48</v>
      </c>
      <c r="E141" s="38" t="s">
        <v>48</v>
      </c>
      <c r="F141" s="38" t="s">
        <v>48</v>
      </c>
      <c r="G141" s="39">
        <v>0</v>
      </c>
    </row>
    <row r="142" spans="1:7" ht="15" x14ac:dyDescent="0.2">
      <c r="A142" s="38" t="s">
        <v>319</v>
      </c>
      <c r="B142" s="38" t="s">
        <v>55</v>
      </c>
      <c r="C142" s="38" t="s">
        <v>320</v>
      </c>
      <c r="D142" s="38" t="s">
        <v>48</v>
      </c>
      <c r="E142" s="38" t="s">
        <v>48</v>
      </c>
      <c r="F142" s="38" t="s">
        <v>48</v>
      </c>
      <c r="G142" s="39">
        <v>0</v>
      </c>
    </row>
    <row r="143" spans="1:7" ht="15" x14ac:dyDescent="0.2">
      <c r="A143" s="38" t="s">
        <v>321</v>
      </c>
      <c r="B143" s="38" t="s">
        <v>55</v>
      </c>
      <c r="C143" s="38" t="s">
        <v>322</v>
      </c>
      <c r="D143" s="38" t="s">
        <v>48</v>
      </c>
      <c r="E143" s="38" t="s">
        <v>48</v>
      </c>
      <c r="F143" s="38" t="s">
        <v>48</v>
      </c>
      <c r="G143" s="39">
        <v>0</v>
      </c>
    </row>
    <row r="144" spans="1:7" ht="15" x14ac:dyDescent="0.2">
      <c r="A144" s="38" t="s">
        <v>323</v>
      </c>
      <c r="B144" s="38" t="s">
        <v>55</v>
      </c>
      <c r="C144" s="38" t="s">
        <v>324</v>
      </c>
      <c r="D144" s="38" t="s">
        <v>48</v>
      </c>
      <c r="E144" s="38" t="s">
        <v>48</v>
      </c>
      <c r="F144" s="38" t="s">
        <v>48</v>
      </c>
      <c r="G144" s="39">
        <v>0</v>
      </c>
    </row>
    <row r="145" spans="1:7" ht="15" x14ac:dyDescent="0.2">
      <c r="A145" s="38" t="s">
        <v>325</v>
      </c>
      <c r="B145" s="38" t="s">
        <v>55</v>
      </c>
      <c r="C145" s="38" t="s">
        <v>326</v>
      </c>
      <c r="D145" s="38" t="s">
        <v>48</v>
      </c>
      <c r="E145" s="38" t="s">
        <v>48</v>
      </c>
      <c r="F145" s="38" t="s">
        <v>48</v>
      </c>
      <c r="G145" s="39">
        <v>0</v>
      </c>
    </row>
    <row r="146" spans="1:7" ht="15" x14ac:dyDescent="0.2">
      <c r="A146" s="38" t="s">
        <v>327</v>
      </c>
      <c r="B146" s="38" t="s">
        <v>55</v>
      </c>
      <c r="C146" s="38" t="s">
        <v>328</v>
      </c>
      <c r="D146" s="38" t="s">
        <v>48</v>
      </c>
      <c r="E146" s="38" t="s">
        <v>48</v>
      </c>
      <c r="F146" s="38" t="s">
        <v>48</v>
      </c>
      <c r="G146" s="39">
        <v>0</v>
      </c>
    </row>
    <row r="147" spans="1:7" ht="15" x14ac:dyDescent="0.2">
      <c r="A147" s="38" t="s">
        <v>329</v>
      </c>
      <c r="B147" s="38" t="s">
        <v>55</v>
      </c>
      <c r="C147" s="38" t="s">
        <v>330</v>
      </c>
      <c r="D147" s="38" t="s">
        <v>48</v>
      </c>
      <c r="E147" s="38" t="s">
        <v>48</v>
      </c>
      <c r="F147" s="38" t="s">
        <v>48</v>
      </c>
      <c r="G147" s="39">
        <v>0</v>
      </c>
    </row>
    <row r="148" spans="1:7" ht="15" x14ac:dyDescent="0.2">
      <c r="A148" s="38" t="s">
        <v>331</v>
      </c>
      <c r="B148" s="38" t="s">
        <v>55</v>
      </c>
      <c r="C148" s="38" t="s">
        <v>332</v>
      </c>
      <c r="D148" s="38" t="s">
        <v>48</v>
      </c>
      <c r="E148" s="38" t="s">
        <v>48</v>
      </c>
      <c r="F148" s="38" t="s">
        <v>48</v>
      </c>
      <c r="G148" s="39">
        <v>0</v>
      </c>
    </row>
    <row r="149" spans="1:7" ht="15" x14ac:dyDescent="0.2">
      <c r="A149" s="38" t="s">
        <v>333</v>
      </c>
      <c r="B149" s="38" t="s">
        <v>55</v>
      </c>
      <c r="C149" s="38" t="s">
        <v>334</v>
      </c>
      <c r="D149" s="38" t="s">
        <v>48</v>
      </c>
      <c r="E149" s="38" t="s">
        <v>48</v>
      </c>
      <c r="F149" s="38" t="s">
        <v>48</v>
      </c>
      <c r="G149" s="39">
        <v>0</v>
      </c>
    </row>
    <row r="150" spans="1:7" ht="15" x14ac:dyDescent="0.2">
      <c r="A150" s="38" t="s">
        <v>335</v>
      </c>
      <c r="B150" s="38" t="s">
        <v>55</v>
      </c>
      <c r="C150" s="38" t="s">
        <v>336</v>
      </c>
      <c r="D150" s="38" t="s">
        <v>48</v>
      </c>
      <c r="E150" s="38" t="s">
        <v>48</v>
      </c>
      <c r="F150" s="38" t="s">
        <v>48</v>
      </c>
      <c r="G150" s="39">
        <v>0</v>
      </c>
    </row>
    <row r="151" spans="1:7" ht="15" x14ac:dyDescent="0.2">
      <c r="A151" s="38" t="s">
        <v>337</v>
      </c>
      <c r="B151" s="38" t="s">
        <v>55</v>
      </c>
      <c r="C151" s="38" t="s">
        <v>338</v>
      </c>
      <c r="D151" s="38" t="s">
        <v>48</v>
      </c>
      <c r="E151" s="38" t="s">
        <v>48</v>
      </c>
      <c r="F151" s="38" t="s">
        <v>48</v>
      </c>
      <c r="G151" s="39">
        <v>0</v>
      </c>
    </row>
    <row r="152" spans="1:7" ht="15" x14ac:dyDescent="0.2">
      <c r="A152" s="38" t="s">
        <v>339</v>
      </c>
      <c r="B152" s="38" t="s">
        <v>55</v>
      </c>
      <c r="C152" s="38" t="s">
        <v>340</v>
      </c>
      <c r="D152" s="38" t="s">
        <v>48</v>
      </c>
      <c r="E152" s="38" t="s">
        <v>48</v>
      </c>
      <c r="F152" s="38" t="s">
        <v>48</v>
      </c>
      <c r="G152" s="39">
        <v>0</v>
      </c>
    </row>
    <row r="153" spans="1:7" ht="15" x14ac:dyDescent="0.2">
      <c r="A153" s="38" t="s">
        <v>341</v>
      </c>
      <c r="B153" s="38" t="s">
        <v>55</v>
      </c>
      <c r="C153" s="38" t="s">
        <v>342</v>
      </c>
      <c r="D153" s="38" t="s">
        <v>48</v>
      </c>
      <c r="E153" s="38" t="s">
        <v>48</v>
      </c>
      <c r="F153" s="38" t="s">
        <v>48</v>
      </c>
      <c r="G153" s="39">
        <v>0</v>
      </c>
    </row>
    <row r="154" spans="1:7" ht="15" x14ac:dyDescent="0.2">
      <c r="A154" s="38" t="s">
        <v>343</v>
      </c>
      <c r="B154" s="38" t="s">
        <v>55</v>
      </c>
      <c r="C154" s="38" t="s">
        <v>344</v>
      </c>
      <c r="D154" s="38" t="s">
        <v>48</v>
      </c>
      <c r="E154" s="38" t="s">
        <v>48</v>
      </c>
      <c r="F154" s="38" t="s">
        <v>48</v>
      </c>
      <c r="G154" s="39">
        <v>0</v>
      </c>
    </row>
    <row r="155" spans="1:7" ht="15" x14ac:dyDescent="0.2">
      <c r="A155" s="38" t="s">
        <v>345</v>
      </c>
      <c r="B155" s="38" t="s">
        <v>55</v>
      </c>
      <c r="C155" s="38" t="s">
        <v>346</v>
      </c>
      <c r="D155" s="38" t="s">
        <v>48</v>
      </c>
      <c r="E155" s="38" t="s">
        <v>48</v>
      </c>
      <c r="F155" s="38" t="s">
        <v>48</v>
      </c>
      <c r="G155" s="39">
        <v>0</v>
      </c>
    </row>
    <row r="156" spans="1:7" ht="15" x14ac:dyDescent="0.2">
      <c r="A156" s="38" t="s">
        <v>347</v>
      </c>
      <c r="B156" s="38" t="s">
        <v>55</v>
      </c>
      <c r="C156" s="38" t="s">
        <v>348</v>
      </c>
      <c r="D156" s="38" t="s">
        <v>48</v>
      </c>
      <c r="E156" s="38" t="s">
        <v>48</v>
      </c>
      <c r="F156" s="38" t="s">
        <v>48</v>
      </c>
      <c r="G156" s="39">
        <v>0</v>
      </c>
    </row>
    <row r="157" spans="1:7" ht="15" x14ac:dyDescent="0.2">
      <c r="A157" s="38" t="s">
        <v>349</v>
      </c>
      <c r="B157" s="38" t="s">
        <v>55</v>
      </c>
      <c r="C157" s="38" t="s">
        <v>350</v>
      </c>
      <c r="D157" s="38" t="s">
        <v>48</v>
      </c>
      <c r="E157" s="38" t="s">
        <v>48</v>
      </c>
      <c r="F157" s="38" t="s">
        <v>48</v>
      </c>
      <c r="G157" s="39">
        <v>0</v>
      </c>
    </row>
    <row r="158" spans="1:7" ht="15" x14ac:dyDescent="0.2">
      <c r="A158" s="38" t="s">
        <v>351</v>
      </c>
      <c r="B158" s="38" t="s">
        <v>55</v>
      </c>
      <c r="C158" s="38" t="s">
        <v>352</v>
      </c>
      <c r="D158" s="38" t="s">
        <v>48</v>
      </c>
      <c r="E158" s="38" t="s">
        <v>48</v>
      </c>
      <c r="F158" s="38" t="s">
        <v>48</v>
      </c>
      <c r="G158" s="39">
        <v>0</v>
      </c>
    </row>
    <row r="159" spans="1:7" ht="15" x14ac:dyDescent="0.2">
      <c r="A159" s="38" t="s">
        <v>353</v>
      </c>
      <c r="B159" s="38" t="s">
        <v>3</v>
      </c>
      <c r="C159" s="38" t="s">
        <v>354</v>
      </c>
      <c r="D159" s="38" t="s">
        <v>48</v>
      </c>
      <c r="E159" s="38" t="s">
        <v>48</v>
      </c>
      <c r="F159" s="38" t="s">
        <v>48</v>
      </c>
      <c r="G159" s="39">
        <v>0</v>
      </c>
    </row>
    <row r="160" spans="1:7" ht="15" x14ac:dyDescent="0.2">
      <c r="A160" s="38" t="s">
        <v>355</v>
      </c>
      <c r="B160" s="38" t="s">
        <v>3</v>
      </c>
      <c r="C160" s="38" t="s">
        <v>356</v>
      </c>
      <c r="D160" s="38" t="s">
        <v>48</v>
      </c>
      <c r="E160" s="38" t="s">
        <v>48</v>
      </c>
      <c r="F160" s="38" t="s">
        <v>48</v>
      </c>
      <c r="G160" s="39">
        <v>0</v>
      </c>
    </row>
    <row r="161" spans="1:7" ht="15" x14ac:dyDescent="0.2">
      <c r="A161" s="38" t="s">
        <v>357</v>
      </c>
      <c r="B161" s="38" t="s">
        <v>3</v>
      </c>
      <c r="C161" s="38" t="s">
        <v>358</v>
      </c>
      <c r="D161" s="38" t="s">
        <v>48</v>
      </c>
      <c r="E161" s="38" t="s">
        <v>48</v>
      </c>
      <c r="F161" s="38" t="s">
        <v>48</v>
      </c>
      <c r="G161" s="39">
        <v>0</v>
      </c>
    </row>
    <row r="162" spans="1:7" ht="15" x14ac:dyDescent="0.2">
      <c r="A162" s="38" t="s">
        <v>359</v>
      </c>
      <c r="B162" s="38" t="s">
        <v>55</v>
      </c>
      <c r="C162" s="38" t="s">
        <v>360</v>
      </c>
      <c r="D162" s="38" t="s">
        <v>48</v>
      </c>
      <c r="E162" s="38" t="s">
        <v>48</v>
      </c>
      <c r="F162" s="38" t="s">
        <v>48</v>
      </c>
      <c r="G162" s="39">
        <v>0</v>
      </c>
    </row>
    <row r="163" spans="1:7" ht="15" x14ac:dyDescent="0.2">
      <c r="A163" s="38" t="s">
        <v>361</v>
      </c>
      <c r="B163" s="38" t="s">
        <v>55</v>
      </c>
      <c r="C163" s="38" t="s">
        <v>362</v>
      </c>
      <c r="D163" s="38" t="s">
        <v>48</v>
      </c>
      <c r="E163" s="38" t="s">
        <v>48</v>
      </c>
      <c r="F163" s="38" t="s">
        <v>48</v>
      </c>
      <c r="G163" s="39">
        <v>0</v>
      </c>
    </row>
    <row r="164" spans="1:7" ht="15" x14ac:dyDescent="0.2">
      <c r="A164" s="38" t="s">
        <v>363</v>
      </c>
      <c r="B164" s="38" t="s">
        <v>55</v>
      </c>
      <c r="C164" s="38" t="s">
        <v>364</v>
      </c>
      <c r="D164" s="38" t="s">
        <v>48</v>
      </c>
      <c r="E164" s="38" t="s">
        <v>48</v>
      </c>
      <c r="F164" s="38" t="s">
        <v>48</v>
      </c>
      <c r="G164" s="39">
        <v>0</v>
      </c>
    </row>
    <row r="165" spans="1:7" ht="15" x14ac:dyDescent="0.2">
      <c r="A165" s="38" t="s">
        <v>365</v>
      </c>
      <c r="B165" s="38" t="s">
        <v>55</v>
      </c>
      <c r="C165" s="38" t="s">
        <v>366</v>
      </c>
      <c r="D165" s="38" t="s">
        <v>48</v>
      </c>
      <c r="E165" s="38" t="s">
        <v>48</v>
      </c>
      <c r="F165" s="38" t="s">
        <v>48</v>
      </c>
      <c r="G165" s="39">
        <v>0</v>
      </c>
    </row>
    <row r="166" spans="1:7" ht="15" x14ac:dyDescent="0.2">
      <c r="A166" s="38" t="s">
        <v>367</v>
      </c>
      <c r="B166" s="38" t="s">
        <v>55</v>
      </c>
      <c r="C166" s="38" t="s">
        <v>368</v>
      </c>
      <c r="D166" s="38" t="s">
        <v>48</v>
      </c>
      <c r="E166" s="38" t="s">
        <v>48</v>
      </c>
      <c r="F166" s="38" t="s">
        <v>48</v>
      </c>
      <c r="G166" s="39">
        <v>0</v>
      </c>
    </row>
    <row r="167" spans="1:7" ht="15" x14ac:dyDescent="0.2">
      <c r="A167" s="38" t="s">
        <v>369</v>
      </c>
      <c r="B167" s="38" t="s">
        <v>55</v>
      </c>
      <c r="C167" s="38" t="s">
        <v>370</v>
      </c>
      <c r="D167" s="38" t="s">
        <v>48</v>
      </c>
      <c r="E167" s="38" t="s">
        <v>48</v>
      </c>
      <c r="F167" s="38" t="s">
        <v>48</v>
      </c>
      <c r="G167" s="39">
        <v>0</v>
      </c>
    </row>
    <row r="168" spans="1:7" ht="15" x14ac:dyDescent="0.2">
      <c r="A168" s="38" t="s">
        <v>371</v>
      </c>
      <c r="B168" s="38" t="s">
        <v>55</v>
      </c>
      <c r="C168" s="38" t="s">
        <v>372</v>
      </c>
      <c r="D168" s="38" t="s">
        <v>48</v>
      </c>
      <c r="E168" s="38" t="s">
        <v>48</v>
      </c>
      <c r="F168" s="38" t="s">
        <v>48</v>
      </c>
      <c r="G168" s="39">
        <v>0</v>
      </c>
    </row>
    <row r="169" spans="1:7" ht="15" x14ac:dyDescent="0.2">
      <c r="A169" s="38" t="s">
        <v>373</v>
      </c>
      <c r="B169" s="38" t="s">
        <v>55</v>
      </c>
      <c r="C169" s="38" t="s">
        <v>374</v>
      </c>
      <c r="D169" s="38" t="s">
        <v>48</v>
      </c>
      <c r="E169" s="38" t="s">
        <v>48</v>
      </c>
      <c r="F169" s="38" t="s">
        <v>48</v>
      </c>
      <c r="G169" s="39">
        <v>0</v>
      </c>
    </row>
    <row r="170" spans="1:7" ht="30" x14ac:dyDescent="0.2">
      <c r="A170" s="38" t="s">
        <v>375</v>
      </c>
      <c r="B170" s="38" t="s">
        <v>46</v>
      </c>
      <c r="C170" s="38" t="s">
        <v>376</v>
      </c>
      <c r="D170" s="38" t="s">
        <v>48</v>
      </c>
      <c r="E170" s="38" t="s">
        <v>48</v>
      </c>
      <c r="F170" s="38" t="s">
        <v>377</v>
      </c>
      <c r="G170" s="39">
        <v>1</v>
      </c>
    </row>
    <row r="171" spans="1:7" ht="30" x14ac:dyDescent="0.2">
      <c r="A171" s="38" t="s">
        <v>378</v>
      </c>
      <c r="B171" s="38" t="s">
        <v>46</v>
      </c>
      <c r="C171" s="38" t="s">
        <v>379</v>
      </c>
      <c r="D171" s="38" t="s">
        <v>48</v>
      </c>
      <c r="E171" s="38" t="s">
        <v>48</v>
      </c>
      <c r="F171" s="38" t="s">
        <v>377</v>
      </c>
      <c r="G171" s="39">
        <v>1</v>
      </c>
    </row>
    <row r="172" spans="1:7" ht="30" x14ac:dyDescent="0.2">
      <c r="A172" s="38" t="s">
        <v>380</v>
      </c>
      <c r="B172" s="38" t="s">
        <v>55</v>
      </c>
      <c r="C172" s="38" t="s">
        <v>376</v>
      </c>
      <c r="D172" s="38" t="s">
        <v>48</v>
      </c>
      <c r="E172" s="38" t="s">
        <v>48</v>
      </c>
      <c r="F172" s="38" t="s">
        <v>377</v>
      </c>
      <c r="G172" s="39">
        <v>1</v>
      </c>
    </row>
    <row r="173" spans="1:7" ht="30" x14ac:dyDescent="0.2">
      <c r="A173" s="38" t="s">
        <v>381</v>
      </c>
      <c r="B173" s="38" t="s">
        <v>55</v>
      </c>
      <c r="C173" s="38" t="s">
        <v>379</v>
      </c>
      <c r="D173" s="38" t="s">
        <v>48</v>
      </c>
      <c r="E173" s="38" t="s">
        <v>48</v>
      </c>
      <c r="F173" s="38" t="s">
        <v>377</v>
      </c>
      <c r="G173" s="39">
        <v>1</v>
      </c>
    </row>
    <row r="174" spans="1:7" ht="15" x14ac:dyDescent="0.2">
      <c r="A174" s="38" t="s">
        <v>382</v>
      </c>
      <c r="B174" s="38" t="s">
        <v>55</v>
      </c>
      <c r="C174" s="38" t="s">
        <v>383</v>
      </c>
      <c r="D174" s="38" t="s">
        <v>48</v>
      </c>
      <c r="E174" s="38" t="s">
        <v>48</v>
      </c>
      <c r="F174" s="38" t="s">
        <v>48</v>
      </c>
      <c r="G174" s="39">
        <v>0</v>
      </c>
    </row>
    <row r="175" spans="1:7" ht="15" x14ac:dyDescent="0.2">
      <c r="A175" s="38" t="s">
        <v>384</v>
      </c>
      <c r="B175" s="38" t="s">
        <v>55</v>
      </c>
      <c r="C175" s="38" t="s">
        <v>385</v>
      </c>
      <c r="D175" s="38" t="s">
        <v>48</v>
      </c>
      <c r="E175" s="38" t="s">
        <v>48</v>
      </c>
      <c r="F175" s="38" t="s">
        <v>48</v>
      </c>
      <c r="G175" s="39">
        <v>0</v>
      </c>
    </row>
    <row r="176" spans="1:7" ht="15" x14ac:dyDescent="0.2">
      <c r="A176" s="38" t="s">
        <v>386</v>
      </c>
      <c r="B176" s="38" t="s">
        <v>55</v>
      </c>
      <c r="C176" s="38" t="s">
        <v>387</v>
      </c>
      <c r="D176" s="38" t="s">
        <v>48</v>
      </c>
      <c r="E176" s="38" t="s">
        <v>48</v>
      </c>
      <c r="F176" s="38" t="s">
        <v>48</v>
      </c>
      <c r="G176" s="39">
        <v>0</v>
      </c>
    </row>
    <row r="177" spans="1:7" ht="15" x14ac:dyDescent="0.2">
      <c r="A177" s="38" t="s">
        <v>388</v>
      </c>
      <c r="B177" s="38" t="s">
        <v>55</v>
      </c>
      <c r="C177" s="38" t="s">
        <v>389</v>
      </c>
      <c r="D177" s="38" t="s">
        <v>48</v>
      </c>
      <c r="E177" s="38" t="s">
        <v>48</v>
      </c>
      <c r="F177" s="38" t="s">
        <v>48</v>
      </c>
      <c r="G177" s="39">
        <v>0</v>
      </c>
    </row>
    <row r="178" spans="1:7" ht="15" x14ac:dyDescent="0.2">
      <c r="A178" s="38" t="s">
        <v>390</v>
      </c>
      <c r="B178" s="38" t="s">
        <v>55</v>
      </c>
      <c r="C178" s="38" t="s">
        <v>391</v>
      </c>
      <c r="D178" s="38" t="s">
        <v>48</v>
      </c>
      <c r="E178" s="38" t="s">
        <v>48</v>
      </c>
      <c r="F178" s="38" t="s">
        <v>48</v>
      </c>
      <c r="G178" s="39">
        <v>0</v>
      </c>
    </row>
    <row r="179" spans="1:7" ht="15" x14ac:dyDescent="0.2">
      <c r="A179" s="38" t="s">
        <v>392</v>
      </c>
      <c r="B179" s="38" t="s">
        <v>55</v>
      </c>
      <c r="C179" s="38" t="s">
        <v>393</v>
      </c>
      <c r="D179" s="38" t="s">
        <v>48</v>
      </c>
      <c r="E179" s="38" t="s">
        <v>48</v>
      </c>
      <c r="F179" s="38" t="s">
        <v>48</v>
      </c>
      <c r="G179" s="39">
        <v>0</v>
      </c>
    </row>
    <row r="180" spans="1:7" ht="15" x14ac:dyDescent="0.2">
      <c r="A180" s="38" t="s">
        <v>394</v>
      </c>
      <c r="B180" s="38" t="s">
        <v>55</v>
      </c>
      <c r="C180" s="38" t="s">
        <v>395</v>
      </c>
      <c r="D180" s="38" t="s">
        <v>48</v>
      </c>
      <c r="E180" s="38" t="s">
        <v>48</v>
      </c>
      <c r="F180" s="38" t="s">
        <v>48</v>
      </c>
      <c r="G180" s="39">
        <v>0</v>
      </c>
    </row>
    <row r="181" spans="1:7" ht="15" x14ac:dyDescent="0.2">
      <c r="A181" s="38" t="s">
        <v>396</v>
      </c>
      <c r="B181" s="38" t="s">
        <v>55</v>
      </c>
      <c r="C181" s="38" t="s">
        <v>397</v>
      </c>
      <c r="D181" s="38" t="s">
        <v>48</v>
      </c>
      <c r="E181" s="38" t="s">
        <v>48</v>
      </c>
      <c r="F181" s="38" t="s">
        <v>48</v>
      </c>
      <c r="G181" s="39">
        <v>0</v>
      </c>
    </row>
    <row r="182" spans="1:7" ht="15" x14ac:dyDescent="0.2">
      <c r="A182" s="38" t="s">
        <v>398</v>
      </c>
      <c r="B182" s="38" t="s">
        <v>55</v>
      </c>
      <c r="C182" s="38" t="s">
        <v>399</v>
      </c>
      <c r="D182" s="38" t="s">
        <v>48</v>
      </c>
      <c r="E182" s="38" t="s">
        <v>48</v>
      </c>
      <c r="F182" s="38" t="s">
        <v>48</v>
      </c>
      <c r="G182" s="39">
        <v>0</v>
      </c>
    </row>
    <row r="183" spans="1:7" ht="15" x14ac:dyDescent="0.2">
      <c r="A183" s="38" t="s">
        <v>400</v>
      </c>
      <c r="B183" s="38" t="s">
        <v>55</v>
      </c>
      <c r="C183" s="38" t="s">
        <v>401</v>
      </c>
      <c r="D183" s="38" t="s">
        <v>48</v>
      </c>
      <c r="E183" s="38" t="s">
        <v>48</v>
      </c>
      <c r="F183" s="38" t="s">
        <v>48</v>
      </c>
      <c r="G183" s="39">
        <v>0</v>
      </c>
    </row>
    <row r="184" spans="1:7" ht="15" x14ac:dyDescent="0.2">
      <c r="A184" s="38" t="s">
        <v>402</v>
      </c>
      <c r="B184" s="38" t="s">
        <v>55</v>
      </c>
      <c r="C184" s="38" t="s">
        <v>403</v>
      </c>
      <c r="D184" s="38" t="s">
        <v>48</v>
      </c>
      <c r="E184" s="38" t="s">
        <v>48</v>
      </c>
      <c r="F184" s="38" t="s">
        <v>48</v>
      </c>
      <c r="G184" s="39">
        <v>0</v>
      </c>
    </row>
    <row r="185" spans="1:7" ht="15" x14ac:dyDescent="0.2">
      <c r="A185" s="38" t="s">
        <v>404</v>
      </c>
      <c r="B185" s="38" t="s">
        <v>55</v>
      </c>
      <c r="C185" s="38" t="s">
        <v>405</v>
      </c>
      <c r="D185" s="38" t="s">
        <v>48</v>
      </c>
      <c r="E185" s="38" t="s">
        <v>48</v>
      </c>
      <c r="F185" s="38" t="s">
        <v>48</v>
      </c>
      <c r="G185" s="39">
        <v>0</v>
      </c>
    </row>
    <row r="186" spans="1:7" ht="15" x14ac:dyDescent="0.2">
      <c r="A186" s="38" t="s">
        <v>406</v>
      </c>
      <c r="B186" s="38" t="s">
        <v>55</v>
      </c>
      <c r="C186" s="38" t="s">
        <v>407</v>
      </c>
      <c r="D186" s="38" t="s">
        <v>48</v>
      </c>
      <c r="E186" s="38" t="s">
        <v>48</v>
      </c>
      <c r="F186" s="38" t="s">
        <v>48</v>
      </c>
      <c r="G186" s="39">
        <v>0</v>
      </c>
    </row>
    <row r="187" spans="1:7" ht="15" x14ac:dyDescent="0.2">
      <c r="A187" s="38" t="s">
        <v>408</v>
      </c>
      <c r="B187" s="38" t="s">
        <v>55</v>
      </c>
      <c r="C187" s="38" t="s">
        <v>409</v>
      </c>
      <c r="D187" s="38" t="s">
        <v>48</v>
      </c>
      <c r="E187" s="38" t="s">
        <v>48</v>
      </c>
      <c r="F187" s="38" t="s">
        <v>48</v>
      </c>
      <c r="G187" s="39">
        <v>0</v>
      </c>
    </row>
    <row r="188" spans="1:7" ht="15" x14ac:dyDescent="0.2">
      <c r="A188" s="38" t="s">
        <v>410</v>
      </c>
      <c r="B188" s="38" t="s">
        <v>55</v>
      </c>
      <c r="C188" s="38" t="s">
        <v>411</v>
      </c>
      <c r="D188" s="38" t="s">
        <v>48</v>
      </c>
      <c r="E188" s="38" t="s">
        <v>48</v>
      </c>
      <c r="F188" s="38" t="s">
        <v>48</v>
      </c>
      <c r="G188" s="39">
        <v>0</v>
      </c>
    </row>
    <row r="189" spans="1:7" ht="15" x14ac:dyDescent="0.2">
      <c r="A189" s="38" t="s">
        <v>412</v>
      </c>
      <c r="B189" s="38" t="s">
        <v>55</v>
      </c>
      <c r="C189" s="38" t="s">
        <v>413</v>
      </c>
      <c r="D189" s="38" t="s">
        <v>48</v>
      </c>
      <c r="E189" s="38" t="s">
        <v>48</v>
      </c>
      <c r="F189" s="38" t="s">
        <v>48</v>
      </c>
      <c r="G189" s="39">
        <v>0</v>
      </c>
    </row>
    <row r="190" spans="1:7" ht="15" x14ac:dyDescent="0.2">
      <c r="A190" s="38" t="s">
        <v>414</v>
      </c>
      <c r="B190" s="38" t="s">
        <v>55</v>
      </c>
      <c r="C190" s="38" t="s">
        <v>415</v>
      </c>
      <c r="D190" s="38" t="s">
        <v>48</v>
      </c>
      <c r="E190" s="38" t="s">
        <v>48</v>
      </c>
      <c r="F190" s="38" t="s">
        <v>48</v>
      </c>
      <c r="G190" s="39">
        <v>0</v>
      </c>
    </row>
    <row r="191" spans="1:7" ht="15" x14ac:dyDescent="0.2">
      <c r="A191" s="38" t="s">
        <v>416</v>
      </c>
      <c r="B191" s="38" t="s">
        <v>55</v>
      </c>
      <c r="C191" s="38" t="s">
        <v>417</v>
      </c>
      <c r="D191" s="38" t="s">
        <v>48</v>
      </c>
      <c r="E191" s="38" t="s">
        <v>48</v>
      </c>
      <c r="F191" s="38" t="s">
        <v>48</v>
      </c>
      <c r="G191" s="39">
        <v>0</v>
      </c>
    </row>
    <row r="192" spans="1:7" ht="15" x14ac:dyDescent="0.2">
      <c r="A192" s="38" t="s">
        <v>418</v>
      </c>
      <c r="B192" s="38" t="s">
        <v>55</v>
      </c>
      <c r="C192" s="38" t="s">
        <v>419</v>
      </c>
      <c r="D192" s="38" t="s">
        <v>48</v>
      </c>
      <c r="E192" s="38" t="s">
        <v>48</v>
      </c>
      <c r="F192" s="38" t="s">
        <v>48</v>
      </c>
      <c r="G192" s="39">
        <v>0</v>
      </c>
    </row>
    <row r="193" spans="1:7" ht="15" x14ac:dyDescent="0.2">
      <c r="A193" s="38" t="s">
        <v>420</v>
      </c>
      <c r="B193" s="38" t="s">
        <v>55</v>
      </c>
      <c r="C193" s="38" t="s">
        <v>421</v>
      </c>
      <c r="D193" s="38" t="s">
        <v>48</v>
      </c>
      <c r="E193" s="38" t="s">
        <v>48</v>
      </c>
      <c r="F193" s="38" t="s">
        <v>48</v>
      </c>
      <c r="G193" s="39">
        <v>0</v>
      </c>
    </row>
    <row r="194" spans="1:7" ht="15" x14ac:dyDescent="0.2">
      <c r="A194" s="38" t="s">
        <v>422</v>
      </c>
      <c r="B194" s="38" t="s">
        <v>55</v>
      </c>
      <c r="C194" s="38" t="s">
        <v>423</v>
      </c>
      <c r="D194" s="38" t="s">
        <v>48</v>
      </c>
      <c r="E194" s="38" t="s">
        <v>48</v>
      </c>
      <c r="F194" s="38" t="s">
        <v>48</v>
      </c>
      <c r="G194" s="39">
        <v>0</v>
      </c>
    </row>
    <row r="195" spans="1:7" ht="15" x14ac:dyDescent="0.2">
      <c r="A195" s="38" t="s">
        <v>424</v>
      </c>
      <c r="B195" s="38" t="s">
        <v>55</v>
      </c>
      <c r="C195" s="38" t="s">
        <v>425</v>
      </c>
      <c r="D195" s="38" t="s">
        <v>48</v>
      </c>
      <c r="E195" s="38" t="s">
        <v>48</v>
      </c>
      <c r="F195" s="38" t="s">
        <v>48</v>
      </c>
      <c r="G195" s="39">
        <v>0</v>
      </c>
    </row>
    <row r="196" spans="1:7" ht="15" x14ac:dyDescent="0.2">
      <c r="A196" s="38" t="s">
        <v>426</v>
      </c>
      <c r="B196" s="38" t="s">
        <v>55</v>
      </c>
      <c r="C196" s="38" t="s">
        <v>427</v>
      </c>
      <c r="D196" s="38" t="s">
        <v>48</v>
      </c>
      <c r="E196" s="38" t="s">
        <v>48</v>
      </c>
      <c r="F196" s="38" t="s">
        <v>48</v>
      </c>
      <c r="G196" s="39">
        <v>0</v>
      </c>
    </row>
    <row r="197" spans="1:7" ht="15" x14ac:dyDescent="0.2">
      <c r="A197" s="38" t="s">
        <v>428</v>
      </c>
      <c r="B197" s="38" t="s">
        <v>55</v>
      </c>
      <c r="C197" s="38" t="s">
        <v>429</v>
      </c>
      <c r="D197" s="38" t="s">
        <v>48</v>
      </c>
      <c r="E197" s="38" t="s">
        <v>48</v>
      </c>
      <c r="F197" s="38" t="s">
        <v>48</v>
      </c>
      <c r="G197" s="39">
        <v>0</v>
      </c>
    </row>
    <row r="198" spans="1:7" ht="15" x14ac:dyDescent="0.2">
      <c r="A198" s="38" t="s">
        <v>430</v>
      </c>
      <c r="B198" s="38" t="s">
        <v>55</v>
      </c>
      <c r="C198" s="38" t="s">
        <v>431</v>
      </c>
      <c r="D198" s="38" t="s">
        <v>48</v>
      </c>
      <c r="E198" s="38" t="s">
        <v>48</v>
      </c>
      <c r="F198" s="38" t="s">
        <v>48</v>
      </c>
      <c r="G198" s="39">
        <v>0</v>
      </c>
    </row>
    <row r="199" spans="1:7" ht="15" x14ac:dyDescent="0.2">
      <c r="A199" s="38" t="s">
        <v>432</v>
      </c>
      <c r="B199" s="38" t="s">
        <v>55</v>
      </c>
      <c r="C199" s="38" t="s">
        <v>433</v>
      </c>
      <c r="D199" s="38" t="s">
        <v>48</v>
      </c>
      <c r="E199" s="38" t="s">
        <v>48</v>
      </c>
      <c r="F199" s="38" t="s">
        <v>48</v>
      </c>
      <c r="G199" s="39">
        <v>0</v>
      </c>
    </row>
    <row r="200" spans="1:7" ht="15" x14ac:dyDescent="0.2">
      <c r="A200" s="38" t="s">
        <v>434</v>
      </c>
      <c r="B200" s="38" t="s">
        <v>55</v>
      </c>
      <c r="C200" s="38" t="s">
        <v>435</v>
      </c>
      <c r="D200" s="38" t="s">
        <v>48</v>
      </c>
      <c r="E200" s="38" t="s">
        <v>48</v>
      </c>
      <c r="F200" s="38" t="s">
        <v>48</v>
      </c>
      <c r="G200" s="39">
        <v>0</v>
      </c>
    </row>
    <row r="201" spans="1:7" ht="15" x14ac:dyDescent="0.2">
      <c r="A201" s="38" t="s">
        <v>436</v>
      </c>
      <c r="B201" s="38" t="s">
        <v>55</v>
      </c>
      <c r="C201" s="38" t="s">
        <v>437</v>
      </c>
      <c r="D201" s="38" t="s">
        <v>48</v>
      </c>
      <c r="E201" s="38" t="s">
        <v>48</v>
      </c>
      <c r="F201" s="38" t="s">
        <v>48</v>
      </c>
      <c r="G201" s="39">
        <v>0</v>
      </c>
    </row>
    <row r="202" spans="1:7" ht="15" x14ac:dyDescent="0.2">
      <c r="A202" s="38" t="s">
        <v>438</v>
      </c>
      <c r="B202" s="38" t="s">
        <v>3</v>
      </c>
      <c r="C202" s="38" t="s">
        <v>439</v>
      </c>
      <c r="D202" s="38" t="s">
        <v>48</v>
      </c>
      <c r="E202" s="38" t="s">
        <v>48</v>
      </c>
      <c r="F202" s="38" t="s">
        <v>440</v>
      </c>
      <c r="G202" s="39">
        <v>0</v>
      </c>
    </row>
    <row r="203" spans="1:7" ht="15" x14ac:dyDescent="0.2">
      <c r="A203" s="38" t="s">
        <v>441</v>
      </c>
      <c r="B203" s="38" t="s">
        <v>3</v>
      </c>
      <c r="C203" s="38" t="s">
        <v>442</v>
      </c>
      <c r="D203" s="38" t="s">
        <v>48</v>
      </c>
      <c r="E203" s="38" t="s">
        <v>48</v>
      </c>
      <c r="F203" s="38" t="s">
        <v>48</v>
      </c>
      <c r="G203" s="39">
        <v>0</v>
      </c>
    </row>
    <row r="204" spans="1:7" ht="15" x14ac:dyDescent="0.2">
      <c r="A204" s="38" t="s">
        <v>443</v>
      </c>
      <c r="B204" s="38" t="s">
        <v>3</v>
      </c>
      <c r="C204" s="38" t="s">
        <v>444</v>
      </c>
      <c r="D204" s="38" t="s">
        <v>48</v>
      </c>
      <c r="E204" s="38" t="s">
        <v>48</v>
      </c>
      <c r="F204" s="38" t="s">
        <v>48</v>
      </c>
      <c r="G204" s="39">
        <v>0</v>
      </c>
    </row>
    <row r="205" spans="1:7" ht="15" x14ac:dyDescent="0.2">
      <c r="A205" s="38" t="s">
        <v>445</v>
      </c>
      <c r="B205" s="38" t="s">
        <v>3</v>
      </c>
      <c r="C205" s="38" t="s">
        <v>446</v>
      </c>
      <c r="D205" s="38" t="s">
        <v>48</v>
      </c>
      <c r="E205" s="38" t="s">
        <v>48</v>
      </c>
      <c r="F205" s="38" t="s">
        <v>48</v>
      </c>
      <c r="G205" s="39">
        <v>0</v>
      </c>
    </row>
    <row r="206" spans="1:7" ht="15" x14ac:dyDescent="0.2">
      <c r="A206" s="38" t="s">
        <v>447</v>
      </c>
      <c r="B206" s="38" t="s">
        <v>3</v>
      </c>
      <c r="C206" s="38" t="s">
        <v>448</v>
      </c>
      <c r="D206" s="38" t="s">
        <v>48</v>
      </c>
      <c r="E206" s="38" t="s">
        <v>48</v>
      </c>
      <c r="F206" s="38" t="s">
        <v>48</v>
      </c>
      <c r="G206" s="39">
        <v>0</v>
      </c>
    </row>
    <row r="207" spans="1:7" ht="15" x14ac:dyDescent="0.2">
      <c r="A207" s="38" t="s">
        <v>449</v>
      </c>
      <c r="B207" s="38" t="s">
        <v>3</v>
      </c>
      <c r="C207" s="38" t="s">
        <v>450</v>
      </c>
      <c r="D207" s="38" t="s">
        <v>48</v>
      </c>
      <c r="E207" s="38" t="s">
        <v>48</v>
      </c>
      <c r="F207" s="38" t="s">
        <v>48</v>
      </c>
      <c r="G207" s="39">
        <v>0</v>
      </c>
    </row>
    <row r="208" spans="1:7" ht="15" x14ac:dyDescent="0.2">
      <c r="A208" s="38" t="s">
        <v>451</v>
      </c>
      <c r="B208" s="38" t="s">
        <v>3</v>
      </c>
      <c r="C208" s="38" t="s">
        <v>452</v>
      </c>
      <c r="D208" s="38" t="s">
        <v>48</v>
      </c>
      <c r="E208" s="38" t="s">
        <v>48</v>
      </c>
      <c r="F208" s="38" t="s">
        <v>48</v>
      </c>
      <c r="G208" s="39">
        <v>0</v>
      </c>
    </row>
    <row r="209" spans="1:7" ht="15" x14ac:dyDescent="0.2">
      <c r="A209" s="38" t="s">
        <v>453</v>
      </c>
      <c r="B209" s="38" t="s">
        <v>3</v>
      </c>
      <c r="C209" s="38" t="s">
        <v>454</v>
      </c>
      <c r="D209" s="38" t="s">
        <v>48</v>
      </c>
      <c r="E209" s="38" t="s">
        <v>48</v>
      </c>
      <c r="F209" s="38" t="s">
        <v>48</v>
      </c>
      <c r="G209" s="39">
        <v>0</v>
      </c>
    </row>
    <row r="210" spans="1:7" ht="15" x14ac:dyDescent="0.2">
      <c r="A210" s="38" t="s">
        <v>455</v>
      </c>
      <c r="B210" s="38" t="s">
        <v>3</v>
      </c>
      <c r="C210" s="38" t="s">
        <v>456</v>
      </c>
      <c r="D210" s="38" t="s">
        <v>48</v>
      </c>
      <c r="E210" s="38" t="s">
        <v>48</v>
      </c>
      <c r="F210" s="38" t="s">
        <v>48</v>
      </c>
      <c r="G210" s="39">
        <v>0</v>
      </c>
    </row>
    <row r="211" spans="1:7" ht="15" x14ac:dyDescent="0.2">
      <c r="A211" s="38" t="s">
        <v>457</v>
      </c>
      <c r="B211" s="38" t="s">
        <v>3</v>
      </c>
      <c r="C211" s="38" t="s">
        <v>458</v>
      </c>
      <c r="D211" s="38" t="s">
        <v>48</v>
      </c>
      <c r="E211" s="38" t="s">
        <v>48</v>
      </c>
      <c r="F211" s="38" t="s">
        <v>48</v>
      </c>
      <c r="G211" s="39">
        <v>0</v>
      </c>
    </row>
    <row r="212" spans="1:7" ht="15" x14ac:dyDescent="0.2">
      <c r="A212" s="38" t="s">
        <v>459</v>
      </c>
      <c r="B212" s="38" t="s">
        <v>55</v>
      </c>
      <c r="C212" s="38" t="s">
        <v>460</v>
      </c>
      <c r="D212" s="38" t="s">
        <v>48</v>
      </c>
      <c r="E212" s="38" t="s">
        <v>48</v>
      </c>
      <c r="F212" s="38" t="s">
        <v>48</v>
      </c>
      <c r="G212" s="39">
        <v>0</v>
      </c>
    </row>
    <row r="213" spans="1:7" ht="15" x14ac:dyDescent="0.2">
      <c r="A213" s="38" t="s">
        <v>461</v>
      </c>
      <c r="B213" s="38" t="s">
        <v>55</v>
      </c>
      <c r="C213" s="38" t="s">
        <v>462</v>
      </c>
      <c r="D213" s="38" t="s">
        <v>48</v>
      </c>
      <c r="E213" s="38" t="s">
        <v>48</v>
      </c>
      <c r="F213" s="38" t="s">
        <v>48</v>
      </c>
      <c r="G213" s="39">
        <v>0</v>
      </c>
    </row>
    <row r="214" spans="1:7" ht="15" x14ac:dyDescent="0.2">
      <c r="A214" s="38" t="s">
        <v>463</v>
      </c>
      <c r="B214" s="38" t="s">
        <v>55</v>
      </c>
      <c r="C214" s="38" t="s">
        <v>464</v>
      </c>
      <c r="D214" s="38" t="s">
        <v>48</v>
      </c>
      <c r="E214" s="38" t="s">
        <v>48</v>
      </c>
      <c r="F214" s="38" t="s">
        <v>48</v>
      </c>
      <c r="G214" s="39">
        <v>0</v>
      </c>
    </row>
    <row r="215" spans="1:7" ht="15" x14ac:dyDescent="0.2">
      <c r="A215" s="38" t="s">
        <v>465</v>
      </c>
      <c r="B215" s="38" t="s">
        <v>55</v>
      </c>
      <c r="C215" s="38" t="s">
        <v>466</v>
      </c>
      <c r="D215" s="38" t="s">
        <v>48</v>
      </c>
      <c r="E215" s="38" t="s">
        <v>48</v>
      </c>
      <c r="F215" s="38" t="s">
        <v>48</v>
      </c>
      <c r="G215" s="39">
        <v>0</v>
      </c>
    </row>
    <row r="216" spans="1:7" ht="15" x14ac:dyDescent="0.2">
      <c r="A216" s="38" t="s">
        <v>467</v>
      </c>
      <c r="B216" s="38" t="s">
        <v>3</v>
      </c>
      <c r="C216" s="38" t="s">
        <v>468</v>
      </c>
      <c r="D216" s="38" t="s">
        <v>48</v>
      </c>
      <c r="E216" s="38" t="s">
        <v>48</v>
      </c>
      <c r="F216" s="38" t="s">
        <v>48</v>
      </c>
      <c r="G216" s="39">
        <v>0</v>
      </c>
    </row>
    <row r="217" spans="1:7" ht="15" x14ac:dyDescent="0.2">
      <c r="A217" s="38" t="s">
        <v>469</v>
      </c>
      <c r="B217" s="38" t="s">
        <v>3</v>
      </c>
      <c r="C217" s="38" t="s">
        <v>470</v>
      </c>
      <c r="D217" s="38" t="s">
        <v>48</v>
      </c>
      <c r="E217" s="38" t="s">
        <v>48</v>
      </c>
      <c r="F217" s="38" t="s">
        <v>48</v>
      </c>
      <c r="G217" s="39">
        <v>0</v>
      </c>
    </row>
    <row r="218" spans="1:7" ht="15" x14ac:dyDescent="0.2">
      <c r="A218" s="38" t="s">
        <v>471</v>
      </c>
      <c r="B218" s="38" t="s">
        <v>3</v>
      </c>
      <c r="C218" s="38" t="s">
        <v>472</v>
      </c>
      <c r="D218" s="38" t="s">
        <v>48</v>
      </c>
      <c r="E218" s="38" t="s">
        <v>48</v>
      </c>
      <c r="F218" s="38" t="s">
        <v>48</v>
      </c>
      <c r="G218" s="39">
        <v>0</v>
      </c>
    </row>
    <row r="219" spans="1:7" ht="15" x14ac:dyDescent="0.2">
      <c r="A219" s="38" t="s">
        <v>473</v>
      </c>
      <c r="B219" s="38" t="s">
        <v>3</v>
      </c>
      <c r="C219" s="38" t="s">
        <v>474</v>
      </c>
      <c r="D219" s="38" t="s">
        <v>48</v>
      </c>
      <c r="E219" s="38" t="s">
        <v>48</v>
      </c>
      <c r="F219" s="38" t="s">
        <v>48</v>
      </c>
      <c r="G219" s="39">
        <v>0</v>
      </c>
    </row>
    <row r="220" spans="1:7" ht="15" x14ac:dyDescent="0.2">
      <c r="A220" s="38" t="s">
        <v>475</v>
      </c>
      <c r="B220" s="38" t="s">
        <v>3</v>
      </c>
      <c r="C220" s="38" t="s">
        <v>476</v>
      </c>
      <c r="D220" s="38" t="s">
        <v>48</v>
      </c>
      <c r="E220" s="38" t="s">
        <v>48</v>
      </c>
      <c r="F220" s="38" t="s">
        <v>48</v>
      </c>
      <c r="G220" s="39">
        <v>0</v>
      </c>
    </row>
    <row r="221" spans="1:7" ht="15" x14ac:dyDescent="0.2">
      <c r="A221" s="38" t="s">
        <v>477</v>
      </c>
      <c r="B221" s="38" t="s">
        <v>3</v>
      </c>
      <c r="C221" s="38" t="s">
        <v>478</v>
      </c>
      <c r="D221" s="38" t="s">
        <v>48</v>
      </c>
      <c r="E221" s="38" t="s">
        <v>48</v>
      </c>
      <c r="F221" s="38" t="s">
        <v>48</v>
      </c>
      <c r="G221" s="39">
        <v>0</v>
      </c>
    </row>
    <row r="222" spans="1:7" ht="15" x14ac:dyDescent="0.2">
      <c r="A222" s="38" t="s">
        <v>479</v>
      </c>
      <c r="B222" s="38" t="s">
        <v>55</v>
      </c>
      <c r="C222" s="38" t="s">
        <v>480</v>
      </c>
      <c r="D222" s="38" t="s">
        <v>48</v>
      </c>
      <c r="E222" s="38" t="s">
        <v>48</v>
      </c>
      <c r="F222" s="38" t="s">
        <v>48</v>
      </c>
      <c r="G222" s="39">
        <v>0</v>
      </c>
    </row>
    <row r="223" spans="1:7" ht="15" x14ac:dyDescent="0.2">
      <c r="A223" s="38" t="s">
        <v>481</v>
      </c>
      <c r="B223" s="38" t="s">
        <v>55</v>
      </c>
      <c r="C223" s="38" t="s">
        <v>482</v>
      </c>
      <c r="D223" s="38" t="s">
        <v>48</v>
      </c>
      <c r="E223" s="38" t="s">
        <v>48</v>
      </c>
      <c r="F223" s="38" t="s">
        <v>48</v>
      </c>
      <c r="G223" s="39">
        <v>0</v>
      </c>
    </row>
    <row r="224" spans="1:7" ht="15" x14ac:dyDescent="0.2">
      <c r="A224" s="38" t="s">
        <v>483</v>
      </c>
      <c r="B224" s="38" t="s">
        <v>55</v>
      </c>
      <c r="C224" s="38" t="s">
        <v>484</v>
      </c>
      <c r="D224" s="38" t="s">
        <v>48</v>
      </c>
      <c r="E224" s="38" t="s">
        <v>48</v>
      </c>
      <c r="F224" s="38" t="s">
        <v>48</v>
      </c>
      <c r="G224" s="39">
        <v>0</v>
      </c>
    </row>
    <row r="225" spans="1:7" ht="15" x14ac:dyDescent="0.2">
      <c r="A225" s="38" t="s">
        <v>485</v>
      </c>
      <c r="B225" s="38" t="s">
        <v>55</v>
      </c>
      <c r="C225" s="38" t="s">
        <v>486</v>
      </c>
      <c r="D225" s="38" t="s">
        <v>48</v>
      </c>
      <c r="E225" s="38" t="s">
        <v>48</v>
      </c>
      <c r="F225" s="38" t="s">
        <v>48</v>
      </c>
      <c r="G225" s="39">
        <v>0</v>
      </c>
    </row>
    <row r="226" spans="1:7" ht="15" x14ac:dyDescent="0.2">
      <c r="A226" s="38" t="s">
        <v>487</v>
      </c>
      <c r="B226" s="38" t="s">
        <v>46</v>
      </c>
      <c r="C226" s="38" t="s">
        <v>488</v>
      </c>
      <c r="D226" s="38" t="s">
        <v>48</v>
      </c>
      <c r="E226" s="38" t="s">
        <v>48</v>
      </c>
      <c r="F226" s="38" t="s">
        <v>48</v>
      </c>
      <c r="G226" s="39">
        <v>0</v>
      </c>
    </row>
    <row r="227" spans="1:7" ht="15" x14ac:dyDescent="0.2">
      <c r="A227" s="38" t="s">
        <v>489</v>
      </c>
      <c r="B227" s="38" t="s">
        <v>46</v>
      </c>
      <c r="C227" s="38" t="s">
        <v>490</v>
      </c>
      <c r="D227" s="38" t="s">
        <v>48</v>
      </c>
      <c r="E227" s="38" t="s">
        <v>48</v>
      </c>
      <c r="F227" s="38" t="s">
        <v>48</v>
      </c>
      <c r="G227" s="39">
        <v>0</v>
      </c>
    </row>
    <row r="228" spans="1:7" ht="15" x14ac:dyDescent="0.2">
      <c r="A228" s="38" t="s">
        <v>491</v>
      </c>
      <c r="B228" s="38" t="s">
        <v>55</v>
      </c>
      <c r="C228" s="38" t="s">
        <v>492</v>
      </c>
      <c r="D228" s="38" t="s">
        <v>48</v>
      </c>
      <c r="E228" s="38" t="s">
        <v>48</v>
      </c>
      <c r="F228" s="38" t="s">
        <v>48</v>
      </c>
      <c r="G228" s="39">
        <v>0</v>
      </c>
    </row>
    <row r="229" spans="1:7" ht="15" x14ac:dyDescent="0.2">
      <c r="A229" s="38" t="s">
        <v>493</v>
      </c>
      <c r="B229" s="38" t="s">
        <v>3</v>
      </c>
      <c r="C229" s="38" t="s">
        <v>494</v>
      </c>
      <c r="D229" s="38" t="s">
        <v>48</v>
      </c>
      <c r="E229" s="38" t="s">
        <v>48</v>
      </c>
      <c r="F229" s="38" t="s">
        <v>48</v>
      </c>
      <c r="G229" s="39">
        <v>0</v>
      </c>
    </row>
    <row r="230" spans="1:7" ht="15" x14ac:dyDescent="0.2">
      <c r="A230" s="38" t="s">
        <v>495</v>
      </c>
      <c r="B230" s="38" t="s">
        <v>55</v>
      </c>
      <c r="C230" s="38" t="s">
        <v>496</v>
      </c>
      <c r="D230" s="38" t="s">
        <v>48</v>
      </c>
      <c r="E230" s="38" t="s">
        <v>48</v>
      </c>
      <c r="F230" s="38" t="s">
        <v>48</v>
      </c>
      <c r="G230" s="39">
        <v>0</v>
      </c>
    </row>
    <row r="231" spans="1:7" ht="15" x14ac:dyDescent="0.2">
      <c r="A231" s="38" t="s">
        <v>497</v>
      </c>
      <c r="B231" s="38" t="s">
        <v>55</v>
      </c>
      <c r="C231" s="38" t="s">
        <v>498</v>
      </c>
      <c r="D231" s="38" t="s">
        <v>48</v>
      </c>
      <c r="E231" s="38" t="s">
        <v>48</v>
      </c>
      <c r="F231" s="38" t="s">
        <v>48</v>
      </c>
      <c r="G231" s="39">
        <v>0</v>
      </c>
    </row>
    <row r="232" spans="1:7" ht="30" x14ac:dyDescent="0.2">
      <c r="A232" s="38" t="s">
        <v>499</v>
      </c>
      <c r="B232" s="38" t="s">
        <v>46</v>
      </c>
      <c r="C232" s="38" t="s">
        <v>500</v>
      </c>
      <c r="D232" s="38" t="s">
        <v>48</v>
      </c>
      <c r="E232" s="38" t="s">
        <v>48</v>
      </c>
      <c r="F232" s="38" t="s">
        <v>501</v>
      </c>
      <c r="G232" s="39">
        <v>1</v>
      </c>
    </row>
    <row r="233" spans="1:7" ht="30" x14ac:dyDescent="0.2">
      <c r="A233" s="38" t="s">
        <v>502</v>
      </c>
      <c r="B233" s="38" t="s">
        <v>55</v>
      </c>
      <c r="C233" s="38" t="s">
        <v>500</v>
      </c>
      <c r="D233" s="38" t="s">
        <v>48</v>
      </c>
      <c r="E233" s="38" t="s">
        <v>48</v>
      </c>
      <c r="F233" s="38" t="s">
        <v>501</v>
      </c>
      <c r="G233" s="39">
        <v>1</v>
      </c>
    </row>
    <row r="234" spans="1:7" ht="30" x14ac:dyDescent="0.2">
      <c r="A234" s="38" t="s">
        <v>503</v>
      </c>
      <c r="B234" s="38" t="s">
        <v>3</v>
      </c>
      <c r="C234" s="38" t="s">
        <v>500</v>
      </c>
      <c r="D234" s="38" t="s">
        <v>48</v>
      </c>
      <c r="E234" s="38" t="s">
        <v>48</v>
      </c>
      <c r="F234" s="38" t="s">
        <v>501</v>
      </c>
      <c r="G234" s="39">
        <v>1</v>
      </c>
    </row>
    <row r="235" spans="1:7" ht="30" x14ac:dyDescent="0.2">
      <c r="A235" s="38" t="s">
        <v>504</v>
      </c>
      <c r="B235" s="38" t="s">
        <v>24</v>
      </c>
      <c r="C235" s="38" t="s">
        <v>500</v>
      </c>
      <c r="D235" s="38" t="s">
        <v>48</v>
      </c>
      <c r="E235" s="38" t="s">
        <v>48</v>
      </c>
      <c r="F235" s="38" t="s">
        <v>501</v>
      </c>
      <c r="G235" s="39">
        <v>1</v>
      </c>
    </row>
    <row r="236" spans="1:7" ht="30" x14ac:dyDescent="0.2">
      <c r="A236" s="38" t="s">
        <v>505</v>
      </c>
      <c r="B236" s="38" t="s">
        <v>177</v>
      </c>
      <c r="C236" s="38" t="s">
        <v>500</v>
      </c>
      <c r="D236" s="38" t="s">
        <v>48</v>
      </c>
      <c r="E236" s="38" t="s">
        <v>48</v>
      </c>
      <c r="F236" s="38" t="s">
        <v>501</v>
      </c>
      <c r="G236" s="39">
        <v>1</v>
      </c>
    </row>
    <row r="237" spans="1:7" ht="30" x14ac:dyDescent="0.2">
      <c r="A237" s="38" t="s">
        <v>506</v>
      </c>
      <c r="B237" s="38" t="s">
        <v>33</v>
      </c>
      <c r="C237" s="38" t="s">
        <v>500</v>
      </c>
      <c r="D237" s="38" t="s">
        <v>48</v>
      </c>
      <c r="E237" s="38" t="s">
        <v>48</v>
      </c>
      <c r="F237" s="38" t="s">
        <v>501</v>
      </c>
      <c r="G237" s="39">
        <v>1</v>
      </c>
    </row>
    <row r="238" spans="1:7" ht="30" x14ac:dyDescent="0.2">
      <c r="A238" s="38" t="s">
        <v>507</v>
      </c>
      <c r="B238" s="38" t="s">
        <v>508</v>
      </c>
      <c r="C238" s="38" t="s">
        <v>500</v>
      </c>
      <c r="D238" s="38" t="s">
        <v>48</v>
      </c>
      <c r="E238" s="38" t="s">
        <v>48</v>
      </c>
      <c r="F238" s="38" t="s">
        <v>501</v>
      </c>
      <c r="G238" s="39">
        <v>1</v>
      </c>
    </row>
    <row r="239" spans="1:7" ht="30" x14ac:dyDescent="0.2">
      <c r="A239" s="38" t="s">
        <v>509</v>
      </c>
      <c r="B239" s="38" t="s">
        <v>55</v>
      </c>
      <c r="C239" s="38" t="s">
        <v>510</v>
      </c>
      <c r="D239" s="38" t="s">
        <v>48</v>
      </c>
      <c r="E239" s="38" t="s">
        <v>48</v>
      </c>
      <c r="F239" s="38" t="s">
        <v>501</v>
      </c>
      <c r="G239" s="39">
        <v>1</v>
      </c>
    </row>
    <row r="240" spans="1:7" ht="30" x14ac:dyDescent="0.2">
      <c r="A240" s="38" t="s">
        <v>511</v>
      </c>
      <c r="B240" s="38" t="s">
        <v>3</v>
      </c>
      <c r="C240" s="38" t="s">
        <v>510</v>
      </c>
      <c r="D240" s="38" t="s">
        <v>48</v>
      </c>
      <c r="E240" s="38" t="s">
        <v>48</v>
      </c>
      <c r="F240" s="38" t="s">
        <v>501</v>
      </c>
      <c r="G240" s="39">
        <v>1</v>
      </c>
    </row>
    <row r="241" spans="1:7" ht="15" x14ac:dyDescent="0.2">
      <c r="A241" s="38" t="s">
        <v>512</v>
      </c>
      <c r="B241" s="38" t="s">
        <v>46</v>
      </c>
      <c r="C241" s="38" t="s">
        <v>513</v>
      </c>
      <c r="D241" s="38" t="s">
        <v>48</v>
      </c>
      <c r="E241" s="38" t="s">
        <v>48</v>
      </c>
      <c r="F241" s="38" t="s">
        <v>61</v>
      </c>
      <c r="G241" s="39">
        <v>0</v>
      </c>
    </row>
    <row r="242" spans="1:7" ht="15" x14ac:dyDescent="0.2">
      <c r="A242" s="38" t="s">
        <v>514</v>
      </c>
      <c r="B242" s="38" t="s">
        <v>46</v>
      </c>
      <c r="C242" s="38" t="s">
        <v>515</v>
      </c>
      <c r="D242" s="38" t="s">
        <v>48</v>
      </c>
      <c r="E242" s="38" t="s">
        <v>48</v>
      </c>
      <c r="F242" s="38" t="s">
        <v>61</v>
      </c>
      <c r="G242" s="39">
        <v>0</v>
      </c>
    </row>
    <row r="243" spans="1:7" ht="15" x14ac:dyDescent="0.2">
      <c r="A243" s="38" t="s">
        <v>516</v>
      </c>
      <c r="B243" s="38" t="s">
        <v>46</v>
      </c>
      <c r="C243" s="38" t="s">
        <v>517</v>
      </c>
      <c r="D243" s="38" t="s">
        <v>48</v>
      </c>
      <c r="E243" s="38" t="s">
        <v>48</v>
      </c>
      <c r="F243" s="38" t="s">
        <v>61</v>
      </c>
      <c r="G243" s="39">
        <v>0</v>
      </c>
    </row>
    <row r="244" spans="1:7" ht="15" x14ac:dyDescent="0.2">
      <c r="A244" s="38" t="s">
        <v>518</v>
      </c>
      <c r="B244" s="38" t="s">
        <v>46</v>
      </c>
      <c r="C244" s="38" t="s">
        <v>519</v>
      </c>
      <c r="D244" s="38" t="s">
        <v>48</v>
      </c>
      <c r="E244" s="38" t="s">
        <v>48</v>
      </c>
      <c r="F244" s="38" t="s">
        <v>61</v>
      </c>
      <c r="G244" s="39">
        <v>0</v>
      </c>
    </row>
    <row r="245" spans="1:7" ht="15" x14ac:dyDescent="0.2">
      <c r="A245" s="38" t="s">
        <v>520</v>
      </c>
      <c r="B245" s="38" t="s">
        <v>24</v>
      </c>
      <c r="C245" s="38" t="s">
        <v>521</v>
      </c>
      <c r="D245" s="38" t="s">
        <v>48</v>
      </c>
      <c r="E245" s="38" t="s">
        <v>48</v>
      </c>
      <c r="F245" s="38" t="s">
        <v>48</v>
      </c>
      <c r="G245" s="39">
        <v>0</v>
      </c>
    </row>
    <row r="246" spans="1:7" ht="15" x14ac:dyDescent="0.2">
      <c r="A246" s="38" t="s">
        <v>522</v>
      </c>
      <c r="B246" s="38" t="s">
        <v>33</v>
      </c>
      <c r="C246" s="38" t="s">
        <v>523</v>
      </c>
      <c r="D246" s="38" t="s">
        <v>48</v>
      </c>
      <c r="E246" s="38" t="s">
        <v>48</v>
      </c>
      <c r="F246" s="38" t="s">
        <v>48</v>
      </c>
      <c r="G246" s="39">
        <v>0</v>
      </c>
    </row>
    <row r="247" spans="1:7" ht="15" x14ac:dyDescent="0.2">
      <c r="A247" s="38" t="s">
        <v>524</v>
      </c>
      <c r="B247" s="38" t="s">
        <v>55</v>
      </c>
      <c r="C247" s="38" t="s">
        <v>525</v>
      </c>
      <c r="D247" s="38" t="s">
        <v>48</v>
      </c>
      <c r="E247" s="38" t="s">
        <v>48</v>
      </c>
      <c r="F247" s="38" t="s">
        <v>48</v>
      </c>
      <c r="G247" s="39">
        <v>0</v>
      </c>
    </row>
    <row r="248" spans="1:7" ht="15" x14ac:dyDescent="0.2">
      <c r="A248" s="38" t="s">
        <v>526</v>
      </c>
      <c r="B248" s="38" t="s">
        <v>55</v>
      </c>
      <c r="C248" s="38" t="s">
        <v>527</v>
      </c>
      <c r="D248" s="38" t="s">
        <v>48</v>
      </c>
      <c r="E248" s="38" t="s">
        <v>48</v>
      </c>
      <c r="F248" s="38" t="s">
        <v>48</v>
      </c>
      <c r="G248" s="39">
        <v>0</v>
      </c>
    </row>
    <row r="249" spans="1:7" ht="15" x14ac:dyDescent="0.2">
      <c r="A249" s="38" t="s">
        <v>528</v>
      </c>
      <c r="B249" s="38" t="s">
        <v>3</v>
      </c>
      <c r="C249" s="38" t="s">
        <v>529</v>
      </c>
      <c r="D249" s="38" t="s">
        <v>48</v>
      </c>
      <c r="E249" s="38" t="s">
        <v>48</v>
      </c>
      <c r="F249" s="38" t="s">
        <v>48</v>
      </c>
      <c r="G249" s="39">
        <v>0</v>
      </c>
    </row>
    <row r="250" spans="1:7" ht="15" x14ac:dyDescent="0.2">
      <c r="A250" s="38" t="s">
        <v>530</v>
      </c>
      <c r="B250" s="38" t="s">
        <v>55</v>
      </c>
      <c r="C250" s="38" t="s">
        <v>531</v>
      </c>
      <c r="D250" s="38" t="s">
        <v>48</v>
      </c>
      <c r="E250" s="38" t="s">
        <v>48</v>
      </c>
      <c r="F250" s="38" t="s">
        <v>48</v>
      </c>
      <c r="G250" s="39">
        <v>0</v>
      </c>
    </row>
    <row r="251" spans="1:7" ht="15" x14ac:dyDescent="0.2">
      <c r="A251" s="38" t="s">
        <v>532</v>
      </c>
      <c r="B251" s="38" t="s">
        <v>55</v>
      </c>
      <c r="C251" s="38" t="s">
        <v>533</v>
      </c>
      <c r="D251" s="38" t="s">
        <v>48</v>
      </c>
      <c r="E251" s="38" t="s">
        <v>48</v>
      </c>
      <c r="F251" s="38" t="s">
        <v>48</v>
      </c>
      <c r="G251" s="39">
        <v>0</v>
      </c>
    </row>
    <row r="252" spans="1:7" ht="15" x14ac:dyDescent="0.2">
      <c r="A252" s="38" t="s">
        <v>534</v>
      </c>
      <c r="B252" s="38" t="s">
        <v>46</v>
      </c>
      <c r="C252" s="38" t="s">
        <v>527</v>
      </c>
      <c r="D252" s="38" t="s">
        <v>48</v>
      </c>
      <c r="E252" s="38" t="s">
        <v>48</v>
      </c>
      <c r="F252" s="38" t="s">
        <v>48</v>
      </c>
      <c r="G252" s="39">
        <v>0</v>
      </c>
    </row>
    <row r="253" spans="1:7" ht="15" x14ac:dyDescent="0.2">
      <c r="A253" s="38" t="s">
        <v>535</v>
      </c>
      <c r="B253" s="38" t="s">
        <v>33</v>
      </c>
      <c r="C253" s="38" t="s">
        <v>536</v>
      </c>
      <c r="D253" s="38" t="s">
        <v>48</v>
      </c>
      <c r="E253" s="38" t="s">
        <v>48</v>
      </c>
      <c r="F253" s="38" t="s">
        <v>48</v>
      </c>
      <c r="G253" s="39">
        <v>0</v>
      </c>
    </row>
    <row r="254" spans="1:7" ht="15" x14ac:dyDescent="0.2">
      <c r="A254" s="38" t="s">
        <v>537</v>
      </c>
      <c r="B254" s="38" t="s">
        <v>33</v>
      </c>
      <c r="C254" s="38" t="s">
        <v>538</v>
      </c>
      <c r="D254" s="38" t="s">
        <v>48</v>
      </c>
      <c r="E254" s="38" t="s">
        <v>48</v>
      </c>
      <c r="F254" s="38" t="s">
        <v>48</v>
      </c>
      <c r="G254" s="39">
        <v>0</v>
      </c>
    </row>
    <row r="255" spans="1:7" ht="15" x14ac:dyDescent="0.2">
      <c r="A255" s="38" t="s">
        <v>539</v>
      </c>
      <c r="B255" s="38" t="s">
        <v>33</v>
      </c>
      <c r="C255" s="38" t="s">
        <v>540</v>
      </c>
      <c r="D255" s="38" t="s">
        <v>48</v>
      </c>
      <c r="E255" s="38" t="s">
        <v>48</v>
      </c>
      <c r="F255" s="38" t="s">
        <v>48</v>
      </c>
      <c r="G255" s="39">
        <v>0</v>
      </c>
    </row>
    <row r="256" spans="1:7" ht="15" x14ac:dyDescent="0.2">
      <c r="A256" s="38" t="s">
        <v>541</v>
      </c>
      <c r="B256" s="38" t="s">
        <v>33</v>
      </c>
      <c r="C256" s="38" t="s">
        <v>542</v>
      </c>
      <c r="D256" s="38" t="s">
        <v>48</v>
      </c>
      <c r="E256" s="38" t="s">
        <v>48</v>
      </c>
      <c r="F256" s="38" t="s">
        <v>48</v>
      </c>
      <c r="G256" s="39">
        <v>0</v>
      </c>
    </row>
    <row r="257" spans="1:7" ht="15" x14ac:dyDescent="0.2">
      <c r="A257" s="38" t="s">
        <v>543</v>
      </c>
      <c r="B257" s="38" t="s">
        <v>33</v>
      </c>
      <c r="C257" s="38" t="s">
        <v>544</v>
      </c>
      <c r="D257" s="38" t="s">
        <v>48</v>
      </c>
      <c r="E257" s="38" t="s">
        <v>48</v>
      </c>
      <c r="F257" s="38" t="s">
        <v>48</v>
      </c>
      <c r="G257" s="39">
        <v>0</v>
      </c>
    </row>
    <row r="258" spans="1:7" ht="15" x14ac:dyDescent="0.2">
      <c r="A258" s="38" t="s">
        <v>545</v>
      </c>
      <c r="B258" s="38" t="s">
        <v>33</v>
      </c>
      <c r="C258" s="38" t="s">
        <v>546</v>
      </c>
      <c r="D258" s="38" t="s">
        <v>48</v>
      </c>
      <c r="E258" s="38" t="s">
        <v>48</v>
      </c>
      <c r="F258" s="38" t="s">
        <v>48</v>
      </c>
      <c r="G258" s="39">
        <v>0</v>
      </c>
    </row>
    <row r="259" spans="1:7" ht="15" x14ac:dyDescent="0.2">
      <c r="A259" s="38" t="s">
        <v>547</v>
      </c>
      <c r="B259" s="38" t="s">
        <v>33</v>
      </c>
      <c r="C259" s="38" t="s">
        <v>548</v>
      </c>
      <c r="D259" s="38" t="s">
        <v>48</v>
      </c>
      <c r="E259" s="38" t="s">
        <v>48</v>
      </c>
      <c r="F259" s="38" t="s">
        <v>48</v>
      </c>
      <c r="G259" s="39">
        <v>0</v>
      </c>
    </row>
    <row r="260" spans="1:7" ht="15" x14ac:dyDescent="0.2">
      <c r="A260" s="38" t="s">
        <v>549</v>
      </c>
      <c r="B260" s="38" t="s">
        <v>33</v>
      </c>
      <c r="C260" s="38" t="s">
        <v>550</v>
      </c>
      <c r="D260" s="38" t="s">
        <v>48</v>
      </c>
      <c r="E260" s="38" t="s">
        <v>48</v>
      </c>
      <c r="F260" s="38" t="s">
        <v>48</v>
      </c>
      <c r="G260" s="39">
        <v>0</v>
      </c>
    </row>
    <row r="261" spans="1:7" ht="15" x14ac:dyDescent="0.2">
      <c r="A261" s="38" t="s">
        <v>551</v>
      </c>
      <c r="B261" s="38" t="s">
        <v>33</v>
      </c>
      <c r="C261" s="38" t="s">
        <v>552</v>
      </c>
      <c r="D261" s="38" t="s">
        <v>48</v>
      </c>
      <c r="E261" s="38" t="s">
        <v>48</v>
      </c>
      <c r="F261" s="38" t="s">
        <v>48</v>
      </c>
      <c r="G261" s="39">
        <v>0</v>
      </c>
    </row>
    <row r="262" spans="1:7" ht="15" x14ac:dyDescent="0.2">
      <c r="A262" s="38" t="s">
        <v>553</v>
      </c>
      <c r="B262" s="38" t="s">
        <v>33</v>
      </c>
      <c r="C262" s="38" t="s">
        <v>554</v>
      </c>
      <c r="D262" s="38" t="s">
        <v>48</v>
      </c>
      <c r="E262" s="38" t="s">
        <v>48</v>
      </c>
      <c r="F262" s="38" t="s">
        <v>48</v>
      </c>
      <c r="G262" s="39">
        <v>0</v>
      </c>
    </row>
    <row r="263" spans="1:7" ht="15" x14ac:dyDescent="0.2">
      <c r="A263" s="38" t="s">
        <v>555</v>
      </c>
      <c r="B263" s="38" t="s">
        <v>33</v>
      </c>
      <c r="C263" s="38" t="s">
        <v>556</v>
      </c>
      <c r="D263" s="38" t="s">
        <v>48</v>
      </c>
      <c r="E263" s="38" t="s">
        <v>48</v>
      </c>
      <c r="F263" s="38" t="s">
        <v>48</v>
      </c>
      <c r="G263" s="39">
        <v>0</v>
      </c>
    </row>
    <row r="264" spans="1:7" ht="15" x14ac:dyDescent="0.2">
      <c r="A264" s="38" t="s">
        <v>557</v>
      </c>
      <c r="B264" s="38" t="s">
        <v>33</v>
      </c>
      <c r="C264" s="38" t="s">
        <v>558</v>
      </c>
      <c r="D264" s="38" t="s">
        <v>48</v>
      </c>
      <c r="E264" s="38" t="s">
        <v>48</v>
      </c>
      <c r="F264" s="38" t="s">
        <v>48</v>
      </c>
      <c r="G264" s="39">
        <v>0</v>
      </c>
    </row>
    <row r="265" spans="1:7" ht="15" x14ac:dyDescent="0.2">
      <c r="A265" s="38" t="s">
        <v>559</v>
      </c>
      <c r="B265" s="38" t="s">
        <v>33</v>
      </c>
      <c r="C265" s="38" t="s">
        <v>560</v>
      </c>
      <c r="D265" s="38" t="s">
        <v>48</v>
      </c>
      <c r="E265" s="38" t="s">
        <v>48</v>
      </c>
      <c r="F265" s="38" t="s">
        <v>48</v>
      </c>
      <c r="G265" s="39">
        <v>0</v>
      </c>
    </row>
    <row r="266" spans="1:7" ht="15" x14ac:dyDescent="0.2">
      <c r="A266" s="38" t="s">
        <v>561</v>
      </c>
      <c r="B266" s="38" t="s">
        <v>33</v>
      </c>
      <c r="C266" s="38" t="s">
        <v>562</v>
      </c>
      <c r="D266" s="38" t="s">
        <v>48</v>
      </c>
      <c r="E266" s="38" t="s">
        <v>48</v>
      </c>
      <c r="F266" s="38" t="s">
        <v>48</v>
      </c>
      <c r="G266" s="39">
        <v>0</v>
      </c>
    </row>
    <row r="267" spans="1:7" ht="15" x14ac:dyDescent="0.2">
      <c r="A267" s="38" t="s">
        <v>563</v>
      </c>
      <c r="B267" s="38" t="s">
        <v>33</v>
      </c>
      <c r="C267" s="38" t="s">
        <v>564</v>
      </c>
      <c r="D267" s="38" t="s">
        <v>48</v>
      </c>
      <c r="E267" s="38" t="s">
        <v>48</v>
      </c>
      <c r="F267" s="38" t="s">
        <v>48</v>
      </c>
      <c r="G267" s="39">
        <v>0</v>
      </c>
    </row>
    <row r="268" spans="1:7" ht="15" x14ac:dyDescent="0.2">
      <c r="A268" s="38" t="s">
        <v>565</v>
      </c>
      <c r="B268" s="38" t="s">
        <v>33</v>
      </c>
      <c r="C268" s="38" t="s">
        <v>566</v>
      </c>
      <c r="D268" s="38" t="s">
        <v>48</v>
      </c>
      <c r="E268" s="38" t="s">
        <v>48</v>
      </c>
      <c r="F268" s="38" t="s">
        <v>48</v>
      </c>
      <c r="G268" s="39">
        <v>0</v>
      </c>
    </row>
    <row r="269" spans="1:7" ht="15" x14ac:dyDescent="0.2">
      <c r="A269" s="38" t="s">
        <v>567</v>
      </c>
      <c r="B269" s="38" t="s">
        <v>33</v>
      </c>
      <c r="C269" s="38" t="s">
        <v>568</v>
      </c>
      <c r="D269" s="38" t="s">
        <v>48</v>
      </c>
      <c r="E269" s="38" t="s">
        <v>48</v>
      </c>
      <c r="F269" s="38" t="s">
        <v>48</v>
      </c>
      <c r="G269" s="39">
        <v>0</v>
      </c>
    </row>
    <row r="270" spans="1:7" ht="15" x14ac:dyDescent="0.2">
      <c r="A270" s="38" t="s">
        <v>569</v>
      </c>
      <c r="B270" s="38" t="s">
        <v>33</v>
      </c>
      <c r="C270" s="38" t="s">
        <v>570</v>
      </c>
      <c r="D270" s="38" t="s">
        <v>48</v>
      </c>
      <c r="E270" s="38" t="s">
        <v>48</v>
      </c>
      <c r="F270" s="38" t="s">
        <v>48</v>
      </c>
      <c r="G270" s="39">
        <v>0</v>
      </c>
    </row>
    <row r="271" spans="1:7" ht="15" x14ac:dyDescent="0.2">
      <c r="A271" s="38" t="s">
        <v>571</v>
      </c>
      <c r="B271" s="38" t="s">
        <v>33</v>
      </c>
      <c r="C271" s="38" t="s">
        <v>572</v>
      </c>
      <c r="D271" s="38" t="s">
        <v>48</v>
      </c>
      <c r="E271" s="38" t="s">
        <v>48</v>
      </c>
      <c r="F271" s="38" t="s">
        <v>48</v>
      </c>
      <c r="G271" s="39">
        <v>0</v>
      </c>
    </row>
    <row r="272" spans="1:7" ht="15" x14ac:dyDescent="0.2">
      <c r="A272" s="38" t="s">
        <v>573</v>
      </c>
      <c r="B272" s="38" t="s">
        <v>33</v>
      </c>
      <c r="C272" s="38" t="s">
        <v>574</v>
      </c>
      <c r="D272" s="38" t="s">
        <v>48</v>
      </c>
      <c r="E272" s="38" t="s">
        <v>48</v>
      </c>
      <c r="F272" s="38" t="s">
        <v>48</v>
      </c>
      <c r="G272" s="39">
        <v>0</v>
      </c>
    </row>
    <row r="273" spans="1:7" ht="15" x14ac:dyDescent="0.2">
      <c r="A273" s="38" t="s">
        <v>575</v>
      </c>
      <c r="B273" s="38" t="s">
        <v>576</v>
      </c>
      <c r="C273" s="38" t="s">
        <v>572</v>
      </c>
      <c r="D273" s="38" t="s">
        <v>48</v>
      </c>
      <c r="E273" s="38" t="s">
        <v>48</v>
      </c>
      <c r="F273" s="38" t="s">
        <v>48</v>
      </c>
      <c r="G273" s="39">
        <v>0</v>
      </c>
    </row>
    <row r="274" spans="1:7" ht="15" x14ac:dyDescent="0.2">
      <c r="A274" s="38" t="s">
        <v>577</v>
      </c>
      <c r="B274" s="38" t="s">
        <v>576</v>
      </c>
      <c r="C274" s="38" t="s">
        <v>550</v>
      </c>
      <c r="D274" s="38" t="s">
        <v>48</v>
      </c>
      <c r="E274" s="38" t="s">
        <v>48</v>
      </c>
      <c r="F274" s="38" t="s">
        <v>48</v>
      </c>
      <c r="G274" s="39">
        <v>0</v>
      </c>
    </row>
    <row r="275" spans="1:7" ht="15" x14ac:dyDescent="0.2">
      <c r="A275" s="38" t="s">
        <v>578</v>
      </c>
      <c r="B275" s="38" t="s">
        <v>576</v>
      </c>
      <c r="C275" s="38" t="s">
        <v>552</v>
      </c>
      <c r="D275" s="38" t="s">
        <v>48</v>
      </c>
      <c r="E275" s="38" t="s">
        <v>48</v>
      </c>
      <c r="F275" s="38" t="s">
        <v>48</v>
      </c>
      <c r="G275" s="39">
        <v>0</v>
      </c>
    </row>
    <row r="276" spans="1:7" ht="15" x14ac:dyDescent="0.2">
      <c r="A276" s="38" t="s">
        <v>579</v>
      </c>
      <c r="B276" s="38" t="s">
        <v>576</v>
      </c>
      <c r="C276" s="38" t="s">
        <v>554</v>
      </c>
      <c r="D276" s="38" t="s">
        <v>48</v>
      </c>
      <c r="E276" s="38" t="s">
        <v>48</v>
      </c>
      <c r="F276" s="38" t="s">
        <v>48</v>
      </c>
      <c r="G276" s="39">
        <v>0</v>
      </c>
    </row>
    <row r="277" spans="1:7" ht="15" x14ac:dyDescent="0.2">
      <c r="A277" s="38" t="s">
        <v>580</v>
      </c>
      <c r="B277" s="38" t="s">
        <v>576</v>
      </c>
      <c r="C277" s="38" t="s">
        <v>556</v>
      </c>
      <c r="D277" s="38" t="s">
        <v>48</v>
      </c>
      <c r="E277" s="38" t="s">
        <v>48</v>
      </c>
      <c r="F277" s="38" t="s">
        <v>48</v>
      </c>
      <c r="G277" s="39">
        <v>0</v>
      </c>
    </row>
    <row r="278" spans="1:7" ht="15" x14ac:dyDescent="0.2">
      <c r="A278" s="38" t="s">
        <v>581</v>
      </c>
      <c r="B278" s="38" t="s">
        <v>576</v>
      </c>
      <c r="C278" s="38" t="s">
        <v>560</v>
      </c>
      <c r="D278" s="38" t="s">
        <v>48</v>
      </c>
      <c r="E278" s="38" t="s">
        <v>48</v>
      </c>
      <c r="F278" s="38" t="s">
        <v>48</v>
      </c>
      <c r="G278" s="39">
        <v>0</v>
      </c>
    </row>
    <row r="279" spans="1:7" ht="15" x14ac:dyDescent="0.2">
      <c r="A279" s="38" t="s">
        <v>582</v>
      </c>
      <c r="B279" s="38" t="s">
        <v>576</v>
      </c>
      <c r="C279" s="38" t="s">
        <v>562</v>
      </c>
      <c r="D279" s="38" t="s">
        <v>48</v>
      </c>
      <c r="E279" s="38" t="s">
        <v>48</v>
      </c>
      <c r="F279" s="38" t="s">
        <v>48</v>
      </c>
      <c r="G279" s="39">
        <v>0</v>
      </c>
    </row>
    <row r="280" spans="1:7" ht="15" x14ac:dyDescent="0.2">
      <c r="A280" s="38" t="s">
        <v>583</v>
      </c>
      <c r="B280" s="38" t="s">
        <v>576</v>
      </c>
      <c r="C280" s="38" t="s">
        <v>564</v>
      </c>
      <c r="D280" s="38" t="s">
        <v>48</v>
      </c>
      <c r="E280" s="38" t="s">
        <v>48</v>
      </c>
      <c r="F280" s="38" t="s">
        <v>48</v>
      </c>
      <c r="G280" s="39">
        <v>0</v>
      </c>
    </row>
    <row r="281" spans="1:7" ht="15" x14ac:dyDescent="0.2">
      <c r="A281" s="38" t="s">
        <v>584</v>
      </c>
      <c r="B281" s="38" t="s">
        <v>576</v>
      </c>
      <c r="C281" s="38" t="s">
        <v>568</v>
      </c>
      <c r="D281" s="38" t="s">
        <v>48</v>
      </c>
      <c r="E281" s="38" t="s">
        <v>48</v>
      </c>
      <c r="F281" s="38" t="s">
        <v>48</v>
      </c>
      <c r="G281" s="39">
        <v>0</v>
      </c>
    </row>
    <row r="282" spans="1:7" ht="15" x14ac:dyDescent="0.2">
      <c r="A282" s="38" t="s">
        <v>585</v>
      </c>
      <c r="B282" s="38" t="s">
        <v>33</v>
      </c>
      <c r="C282" s="38" t="s">
        <v>586</v>
      </c>
      <c r="D282" s="38" t="s">
        <v>48</v>
      </c>
      <c r="E282" s="38" t="s">
        <v>48</v>
      </c>
      <c r="F282" s="38" t="s">
        <v>48</v>
      </c>
      <c r="G282" s="39">
        <v>0</v>
      </c>
    </row>
    <row r="283" spans="1:7" ht="15" x14ac:dyDescent="0.2">
      <c r="A283" s="38" t="s">
        <v>587</v>
      </c>
      <c r="B283" s="38" t="s">
        <v>576</v>
      </c>
      <c r="C283" s="38" t="s">
        <v>586</v>
      </c>
      <c r="D283" s="38" t="s">
        <v>48</v>
      </c>
      <c r="E283" s="38" t="s">
        <v>48</v>
      </c>
      <c r="F283" s="38" t="s">
        <v>48</v>
      </c>
      <c r="G283" s="39">
        <v>0</v>
      </c>
    </row>
    <row r="284" spans="1:7" ht="15" x14ac:dyDescent="0.2">
      <c r="A284" s="38" t="s">
        <v>588</v>
      </c>
      <c r="B284" s="38" t="s">
        <v>589</v>
      </c>
      <c r="C284" s="38" t="s">
        <v>590</v>
      </c>
      <c r="D284" s="38" t="s">
        <v>48</v>
      </c>
      <c r="E284" s="38" t="s">
        <v>48</v>
      </c>
      <c r="F284" s="38" t="s">
        <v>48</v>
      </c>
      <c r="G284" s="39">
        <v>0</v>
      </c>
    </row>
    <row r="285" spans="1:7" ht="15" x14ac:dyDescent="0.2">
      <c r="A285" s="38" t="s">
        <v>591</v>
      </c>
      <c r="B285" s="38" t="s">
        <v>24</v>
      </c>
      <c r="C285" s="38" t="s">
        <v>592</v>
      </c>
      <c r="D285" s="38" t="s">
        <v>48</v>
      </c>
      <c r="E285" s="38" t="s">
        <v>48</v>
      </c>
      <c r="F285" s="38" t="s">
        <v>48</v>
      </c>
      <c r="G285" s="39">
        <v>0</v>
      </c>
    </row>
    <row r="286" spans="1:7" ht="15" x14ac:dyDescent="0.2">
      <c r="A286" s="38" t="s">
        <v>593</v>
      </c>
      <c r="B286" s="38" t="s">
        <v>589</v>
      </c>
      <c r="C286" s="38" t="s">
        <v>594</v>
      </c>
      <c r="D286" s="38" t="s">
        <v>48</v>
      </c>
      <c r="E286" s="38" t="s">
        <v>48</v>
      </c>
      <c r="F286" s="38" t="s">
        <v>48</v>
      </c>
      <c r="G286" s="39">
        <v>0</v>
      </c>
    </row>
    <row r="287" spans="1:7" ht="15" x14ac:dyDescent="0.2">
      <c r="A287" s="38" t="s">
        <v>595</v>
      </c>
      <c r="B287" s="38" t="s">
        <v>589</v>
      </c>
      <c r="C287" s="38" t="s">
        <v>596</v>
      </c>
      <c r="D287" s="38" t="s">
        <v>48</v>
      </c>
      <c r="E287" s="38" t="s">
        <v>48</v>
      </c>
      <c r="F287" s="38" t="s">
        <v>48</v>
      </c>
      <c r="G287" s="39">
        <v>0</v>
      </c>
    </row>
    <row r="288" spans="1:7" ht="15" x14ac:dyDescent="0.2">
      <c r="A288" s="38" t="s">
        <v>597</v>
      </c>
      <c r="B288" s="38" t="s">
        <v>589</v>
      </c>
      <c r="C288" s="38" t="s">
        <v>598</v>
      </c>
      <c r="D288" s="38" t="s">
        <v>48</v>
      </c>
      <c r="E288" s="38" t="s">
        <v>48</v>
      </c>
      <c r="F288" s="38" t="s">
        <v>48</v>
      </c>
      <c r="G288" s="39">
        <v>0</v>
      </c>
    </row>
    <row r="289" spans="1:7" ht="15" x14ac:dyDescent="0.2">
      <c r="A289" s="38" t="s">
        <v>599</v>
      </c>
      <c r="B289" s="38" t="s">
        <v>55</v>
      </c>
      <c r="C289" s="38" t="s">
        <v>600</v>
      </c>
      <c r="D289" s="38" t="s">
        <v>48</v>
      </c>
      <c r="E289" s="38" t="s">
        <v>48</v>
      </c>
      <c r="F289" s="38" t="s">
        <v>48</v>
      </c>
      <c r="G289" s="39">
        <v>0</v>
      </c>
    </row>
    <row r="290" spans="1:7" ht="15" x14ac:dyDescent="0.2">
      <c r="A290" s="38" t="s">
        <v>601</v>
      </c>
      <c r="B290" s="38" t="s">
        <v>55</v>
      </c>
      <c r="C290" s="38" t="s">
        <v>602</v>
      </c>
      <c r="D290" s="38" t="s">
        <v>48</v>
      </c>
      <c r="E290" s="38" t="s">
        <v>48</v>
      </c>
      <c r="F290" s="38" t="s">
        <v>48</v>
      </c>
      <c r="G290" s="39">
        <v>0</v>
      </c>
    </row>
    <row r="291" spans="1:7" ht="30" x14ac:dyDescent="0.2">
      <c r="A291" s="38" t="s">
        <v>603</v>
      </c>
      <c r="B291" s="38" t="s">
        <v>33</v>
      </c>
      <c r="C291" s="38" t="s">
        <v>604</v>
      </c>
      <c r="D291" s="38" t="s">
        <v>48</v>
      </c>
      <c r="E291" s="38" t="s">
        <v>48</v>
      </c>
      <c r="F291" s="38" t="s">
        <v>501</v>
      </c>
      <c r="G291" s="39">
        <v>1</v>
      </c>
    </row>
    <row r="292" spans="1:7" ht="30" x14ac:dyDescent="0.2">
      <c r="A292" s="38" t="s">
        <v>605</v>
      </c>
      <c r="B292" s="38" t="s">
        <v>24</v>
      </c>
      <c r="C292" s="38" t="s">
        <v>604</v>
      </c>
      <c r="D292" s="38" t="s">
        <v>48</v>
      </c>
      <c r="E292" s="38" t="s">
        <v>48</v>
      </c>
      <c r="F292" s="38" t="s">
        <v>501</v>
      </c>
      <c r="G292" s="39">
        <v>1</v>
      </c>
    </row>
    <row r="293" spans="1:7" ht="30" x14ac:dyDescent="0.2">
      <c r="A293" s="38" t="s">
        <v>606</v>
      </c>
      <c r="B293" s="38" t="s">
        <v>576</v>
      </c>
      <c r="C293" s="38" t="s">
        <v>604</v>
      </c>
      <c r="D293" s="38" t="s">
        <v>48</v>
      </c>
      <c r="E293" s="38" t="s">
        <v>48</v>
      </c>
      <c r="F293" s="38" t="s">
        <v>501</v>
      </c>
      <c r="G293" s="39">
        <v>1</v>
      </c>
    </row>
    <row r="294" spans="1:7" ht="30" x14ac:dyDescent="0.2">
      <c r="A294" s="38" t="s">
        <v>607</v>
      </c>
      <c r="B294" s="38" t="s">
        <v>3</v>
      </c>
      <c r="C294" s="38" t="s">
        <v>604</v>
      </c>
      <c r="D294" s="38" t="s">
        <v>48</v>
      </c>
      <c r="E294" s="38" t="s">
        <v>48</v>
      </c>
      <c r="F294" s="38" t="s">
        <v>501</v>
      </c>
      <c r="G294" s="39">
        <v>1</v>
      </c>
    </row>
    <row r="295" spans="1:7" ht="30" x14ac:dyDescent="0.2">
      <c r="A295" s="38" t="s">
        <v>608</v>
      </c>
      <c r="B295" s="38" t="s">
        <v>609</v>
      </c>
      <c r="C295" s="38" t="s">
        <v>604</v>
      </c>
      <c r="D295" s="38" t="s">
        <v>48</v>
      </c>
      <c r="E295" s="38" t="s">
        <v>48</v>
      </c>
      <c r="F295" s="38" t="s">
        <v>501</v>
      </c>
      <c r="G295" s="39">
        <v>1</v>
      </c>
    </row>
    <row r="296" spans="1:7" ht="30" x14ac:dyDescent="0.2">
      <c r="A296" s="38" t="s">
        <v>610</v>
      </c>
      <c r="B296" s="38" t="s">
        <v>46</v>
      </c>
      <c r="C296" s="38" t="s">
        <v>604</v>
      </c>
      <c r="D296" s="38" t="s">
        <v>48</v>
      </c>
      <c r="E296" s="38" t="s">
        <v>48</v>
      </c>
      <c r="F296" s="38" t="s">
        <v>501</v>
      </c>
      <c r="G296" s="39">
        <v>1</v>
      </c>
    </row>
    <row r="297" spans="1:7" ht="30" x14ac:dyDescent="0.2">
      <c r="A297" s="38" t="s">
        <v>611</v>
      </c>
      <c r="B297" s="38" t="s">
        <v>55</v>
      </c>
      <c r="C297" s="38" t="s">
        <v>604</v>
      </c>
      <c r="D297" s="38" t="s">
        <v>48</v>
      </c>
      <c r="E297" s="38" t="s">
        <v>48</v>
      </c>
      <c r="F297" s="38" t="s">
        <v>501</v>
      </c>
      <c r="G297" s="39">
        <v>1</v>
      </c>
    </row>
    <row r="298" spans="1:7" ht="15" x14ac:dyDescent="0.2">
      <c r="A298" s="38" t="s">
        <v>612</v>
      </c>
      <c r="B298" s="38" t="s">
        <v>46</v>
      </c>
      <c r="C298" s="38" t="s">
        <v>613</v>
      </c>
      <c r="D298" s="38" t="s">
        <v>48</v>
      </c>
      <c r="E298" s="38" t="s">
        <v>48</v>
      </c>
      <c r="F298" s="38" t="s">
        <v>61</v>
      </c>
      <c r="G298" s="39">
        <v>0</v>
      </c>
    </row>
    <row r="299" spans="1:7" ht="15" x14ac:dyDescent="0.2">
      <c r="A299" s="38" t="s">
        <v>29</v>
      </c>
      <c r="B299" s="38" t="s">
        <v>24</v>
      </c>
      <c r="C299" s="38" t="s">
        <v>614</v>
      </c>
      <c r="D299" s="38" t="s">
        <v>48</v>
      </c>
      <c r="E299" s="38" t="s">
        <v>48</v>
      </c>
      <c r="F299" s="38" t="s">
        <v>48</v>
      </c>
      <c r="G299" s="39">
        <v>0</v>
      </c>
    </row>
    <row r="300" spans="1:7" ht="15" x14ac:dyDescent="0.2">
      <c r="A300" s="38" t="s">
        <v>615</v>
      </c>
      <c r="B300" s="38" t="s">
        <v>24</v>
      </c>
      <c r="C300" s="38" t="s">
        <v>616</v>
      </c>
      <c r="D300" s="38" t="s">
        <v>48</v>
      </c>
      <c r="E300" s="38" t="s">
        <v>48</v>
      </c>
      <c r="F300" s="38" t="s">
        <v>48</v>
      </c>
      <c r="G300" s="39">
        <v>0</v>
      </c>
    </row>
    <row r="301" spans="1:7" ht="15" x14ac:dyDescent="0.2">
      <c r="A301" s="38" t="s">
        <v>617</v>
      </c>
      <c r="B301" s="38" t="s">
        <v>33</v>
      </c>
      <c r="C301" s="38" t="s">
        <v>618</v>
      </c>
      <c r="D301" s="38" t="s">
        <v>48</v>
      </c>
      <c r="E301" s="38" t="s">
        <v>48</v>
      </c>
      <c r="F301" s="38" t="s">
        <v>48</v>
      </c>
      <c r="G301" s="39">
        <v>0</v>
      </c>
    </row>
    <row r="302" spans="1:7" ht="15" x14ac:dyDescent="0.2">
      <c r="A302" s="38" t="s">
        <v>619</v>
      </c>
      <c r="B302" s="38" t="s">
        <v>33</v>
      </c>
      <c r="C302" s="38" t="s">
        <v>620</v>
      </c>
      <c r="D302" s="38" t="s">
        <v>48</v>
      </c>
      <c r="E302" s="38" t="s">
        <v>48</v>
      </c>
      <c r="F302" s="38" t="s">
        <v>48</v>
      </c>
      <c r="G302" s="39">
        <v>0</v>
      </c>
    </row>
    <row r="303" spans="1:7" ht="15" x14ac:dyDescent="0.2">
      <c r="A303" s="38" t="s">
        <v>621</v>
      </c>
      <c r="B303" s="38" t="s">
        <v>33</v>
      </c>
      <c r="C303" s="38" t="s">
        <v>540</v>
      </c>
      <c r="D303" s="38" t="s">
        <v>48</v>
      </c>
      <c r="E303" s="38" t="s">
        <v>48</v>
      </c>
      <c r="F303" s="38" t="s">
        <v>48</v>
      </c>
      <c r="G303" s="39">
        <v>0</v>
      </c>
    </row>
    <row r="304" spans="1:7" ht="15" x14ac:dyDescent="0.2">
      <c r="A304" s="38" t="s">
        <v>622</v>
      </c>
      <c r="B304" s="38" t="s">
        <v>33</v>
      </c>
      <c r="C304" s="38" t="s">
        <v>542</v>
      </c>
      <c r="D304" s="38" t="s">
        <v>48</v>
      </c>
      <c r="E304" s="38" t="s">
        <v>48</v>
      </c>
      <c r="F304" s="38" t="s">
        <v>48</v>
      </c>
      <c r="G304" s="39">
        <v>0</v>
      </c>
    </row>
    <row r="305" spans="1:7" ht="15" x14ac:dyDescent="0.2">
      <c r="A305" s="38" t="s">
        <v>623</v>
      </c>
      <c r="B305" s="38" t="s">
        <v>33</v>
      </c>
      <c r="C305" s="38" t="s">
        <v>546</v>
      </c>
      <c r="D305" s="38" t="s">
        <v>48</v>
      </c>
      <c r="E305" s="38" t="s">
        <v>48</v>
      </c>
      <c r="F305" s="38" t="s">
        <v>48</v>
      </c>
      <c r="G305" s="39">
        <v>0</v>
      </c>
    </row>
    <row r="306" spans="1:7" ht="15" x14ac:dyDescent="0.2">
      <c r="A306" s="38" t="s">
        <v>624</v>
      </c>
      <c r="B306" s="38" t="s">
        <v>33</v>
      </c>
      <c r="C306" s="38" t="s">
        <v>548</v>
      </c>
      <c r="D306" s="38" t="s">
        <v>48</v>
      </c>
      <c r="E306" s="38" t="s">
        <v>48</v>
      </c>
      <c r="F306" s="38" t="s">
        <v>48</v>
      </c>
      <c r="G306" s="39">
        <v>0</v>
      </c>
    </row>
    <row r="307" spans="1:7" ht="15" x14ac:dyDescent="0.2">
      <c r="A307" s="38" t="s">
        <v>625</v>
      </c>
      <c r="B307" s="38" t="s">
        <v>33</v>
      </c>
      <c r="C307" s="38" t="s">
        <v>550</v>
      </c>
      <c r="D307" s="38" t="s">
        <v>48</v>
      </c>
      <c r="E307" s="38" t="s">
        <v>48</v>
      </c>
      <c r="F307" s="38" t="s">
        <v>48</v>
      </c>
      <c r="G307" s="39">
        <v>0</v>
      </c>
    </row>
    <row r="308" spans="1:7" ht="15" x14ac:dyDescent="0.2">
      <c r="A308" s="38" t="s">
        <v>626</v>
      </c>
      <c r="B308" s="38" t="s">
        <v>33</v>
      </c>
      <c r="C308" s="38" t="s">
        <v>552</v>
      </c>
      <c r="D308" s="38" t="s">
        <v>48</v>
      </c>
      <c r="E308" s="38" t="s">
        <v>48</v>
      </c>
      <c r="F308" s="38" t="s">
        <v>48</v>
      </c>
      <c r="G308" s="39">
        <v>0</v>
      </c>
    </row>
    <row r="309" spans="1:7" ht="15" x14ac:dyDescent="0.2">
      <c r="A309" s="38" t="s">
        <v>627</v>
      </c>
      <c r="B309" s="38" t="s">
        <v>33</v>
      </c>
      <c r="C309" s="38" t="s">
        <v>554</v>
      </c>
      <c r="D309" s="38" t="s">
        <v>48</v>
      </c>
      <c r="E309" s="38" t="s">
        <v>48</v>
      </c>
      <c r="F309" s="38" t="s">
        <v>48</v>
      </c>
      <c r="G309" s="39">
        <v>0</v>
      </c>
    </row>
    <row r="310" spans="1:7" ht="15" x14ac:dyDescent="0.2">
      <c r="A310" s="38" t="s">
        <v>628</v>
      </c>
      <c r="B310" s="38" t="s">
        <v>33</v>
      </c>
      <c r="C310" s="38" t="s">
        <v>556</v>
      </c>
      <c r="D310" s="38" t="s">
        <v>48</v>
      </c>
      <c r="E310" s="38" t="s">
        <v>48</v>
      </c>
      <c r="F310" s="38" t="s">
        <v>48</v>
      </c>
      <c r="G310" s="39">
        <v>0</v>
      </c>
    </row>
    <row r="311" spans="1:7" ht="15" x14ac:dyDescent="0.2">
      <c r="A311" s="38" t="s">
        <v>629</v>
      </c>
      <c r="B311" s="38" t="s">
        <v>33</v>
      </c>
      <c r="C311" s="38" t="s">
        <v>558</v>
      </c>
      <c r="D311" s="38" t="s">
        <v>48</v>
      </c>
      <c r="E311" s="38" t="s">
        <v>48</v>
      </c>
      <c r="F311" s="38" t="s">
        <v>48</v>
      </c>
      <c r="G311" s="39">
        <v>0</v>
      </c>
    </row>
    <row r="312" spans="1:7" ht="15" x14ac:dyDescent="0.2">
      <c r="A312" s="38" t="s">
        <v>630</v>
      </c>
      <c r="B312" s="38" t="s">
        <v>33</v>
      </c>
      <c r="C312" s="38" t="s">
        <v>560</v>
      </c>
      <c r="D312" s="38" t="s">
        <v>48</v>
      </c>
      <c r="E312" s="38" t="s">
        <v>48</v>
      </c>
      <c r="F312" s="38" t="s">
        <v>48</v>
      </c>
      <c r="G312" s="39">
        <v>0</v>
      </c>
    </row>
    <row r="313" spans="1:7" ht="15" x14ac:dyDescent="0.2">
      <c r="A313" s="38" t="s">
        <v>631</v>
      </c>
      <c r="B313" s="38" t="s">
        <v>33</v>
      </c>
      <c r="C313" s="38" t="s">
        <v>562</v>
      </c>
      <c r="D313" s="38" t="s">
        <v>48</v>
      </c>
      <c r="E313" s="38" t="s">
        <v>48</v>
      </c>
      <c r="F313" s="38" t="s">
        <v>48</v>
      </c>
      <c r="G313" s="39">
        <v>0</v>
      </c>
    </row>
    <row r="314" spans="1:7" ht="15" x14ac:dyDescent="0.2">
      <c r="A314" s="38" t="s">
        <v>632</v>
      </c>
      <c r="B314" s="38" t="s">
        <v>33</v>
      </c>
      <c r="C314" s="38" t="s">
        <v>564</v>
      </c>
      <c r="D314" s="38" t="s">
        <v>48</v>
      </c>
      <c r="E314" s="38" t="s">
        <v>48</v>
      </c>
      <c r="F314" s="38" t="s">
        <v>48</v>
      </c>
      <c r="G314" s="39">
        <v>0</v>
      </c>
    </row>
    <row r="315" spans="1:7" ht="15" x14ac:dyDescent="0.2">
      <c r="A315" s="38" t="s">
        <v>633</v>
      </c>
      <c r="B315" s="38" t="s">
        <v>33</v>
      </c>
      <c r="C315" s="38" t="s">
        <v>566</v>
      </c>
      <c r="D315" s="38" t="s">
        <v>48</v>
      </c>
      <c r="E315" s="38" t="s">
        <v>48</v>
      </c>
      <c r="F315" s="38" t="s">
        <v>48</v>
      </c>
      <c r="G315" s="39">
        <v>0</v>
      </c>
    </row>
    <row r="316" spans="1:7" ht="15" x14ac:dyDescent="0.2">
      <c r="A316" s="38" t="s">
        <v>634</v>
      </c>
      <c r="B316" s="38" t="s">
        <v>33</v>
      </c>
      <c r="C316" s="38" t="s">
        <v>568</v>
      </c>
      <c r="D316" s="38" t="s">
        <v>48</v>
      </c>
      <c r="E316" s="38" t="s">
        <v>48</v>
      </c>
      <c r="F316" s="38" t="s">
        <v>48</v>
      </c>
      <c r="G316" s="39">
        <v>0</v>
      </c>
    </row>
    <row r="317" spans="1:7" ht="15" x14ac:dyDescent="0.2">
      <c r="A317" s="38" t="s">
        <v>635</v>
      </c>
      <c r="B317" s="38" t="s">
        <v>33</v>
      </c>
      <c r="C317" s="38" t="s">
        <v>570</v>
      </c>
      <c r="D317" s="38" t="s">
        <v>48</v>
      </c>
      <c r="E317" s="38" t="s">
        <v>48</v>
      </c>
      <c r="F317" s="38" t="s">
        <v>48</v>
      </c>
      <c r="G317" s="39">
        <v>0</v>
      </c>
    </row>
    <row r="318" spans="1:7" ht="15" x14ac:dyDescent="0.2">
      <c r="A318" s="38" t="s">
        <v>636</v>
      </c>
      <c r="B318" s="38" t="s">
        <v>589</v>
      </c>
      <c r="C318" s="38" t="s">
        <v>637</v>
      </c>
      <c r="D318" s="38" t="s">
        <v>48</v>
      </c>
      <c r="E318" s="38" t="s">
        <v>48</v>
      </c>
      <c r="F318" s="38" t="s">
        <v>48</v>
      </c>
      <c r="G318" s="39">
        <v>0</v>
      </c>
    </row>
    <row r="319" spans="1:7" ht="15" x14ac:dyDescent="0.2">
      <c r="A319" s="38" t="s">
        <v>638</v>
      </c>
      <c r="B319" s="38" t="s">
        <v>589</v>
      </c>
      <c r="C319" s="38" t="s">
        <v>639</v>
      </c>
      <c r="D319" s="38" t="s">
        <v>48</v>
      </c>
      <c r="E319" s="38" t="s">
        <v>48</v>
      </c>
      <c r="F319" s="38" t="s">
        <v>48</v>
      </c>
      <c r="G319" s="39">
        <v>0</v>
      </c>
    </row>
    <row r="320" spans="1:7" ht="15" x14ac:dyDescent="0.2">
      <c r="A320" s="38" t="s">
        <v>640</v>
      </c>
      <c r="B320" s="38" t="s">
        <v>24</v>
      </c>
      <c r="C320" s="38" t="s">
        <v>641</v>
      </c>
      <c r="D320" s="38" t="s">
        <v>48</v>
      </c>
      <c r="E320" s="38" t="s">
        <v>48</v>
      </c>
      <c r="F320" s="38" t="s">
        <v>48</v>
      </c>
      <c r="G320" s="39">
        <v>0</v>
      </c>
    </row>
    <row r="321" spans="1:7" ht="15" x14ac:dyDescent="0.2">
      <c r="A321" s="38" t="s">
        <v>642</v>
      </c>
      <c r="B321" s="38" t="s">
        <v>24</v>
      </c>
      <c r="C321" s="38" t="s">
        <v>643</v>
      </c>
      <c r="D321" s="38" t="s">
        <v>48</v>
      </c>
      <c r="E321" s="38" t="s">
        <v>48</v>
      </c>
      <c r="F321" s="38" t="s">
        <v>48</v>
      </c>
      <c r="G321" s="39">
        <v>0</v>
      </c>
    </row>
    <row r="322" spans="1:7" ht="15" x14ac:dyDescent="0.2">
      <c r="A322" s="38" t="s">
        <v>644</v>
      </c>
      <c r="B322" s="38" t="s">
        <v>24</v>
      </c>
      <c r="C322" s="38" t="s">
        <v>645</v>
      </c>
      <c r="D322" s="38" t="s">
        <v>48</v>
      </c>
      <c r="E322" s="38" t="s">
        <v>48</v>
      </c>
      <c r="F322" s="38" t="s">
        <v>48</v>
      </c>
      <c r="G322" s="39">
        <v>0</v>
      </c>
    </row>
    <row r="323" spans="1:7" ht="15" x14ac:dyDescent="0.2">
      <c r="A323" s="38" t="s">
        <v>646</v>
      </c>
      <c r="B323" s="38" t="s">
        <v>24</v>
      </c>
      <c r="C323" s="38" t="s">
        <v>647</v>
      </c>
      <c r="D323" s="38" t="s">
        <v>48</v>
      </c>
      <c r="E323" s="38" t="s">
        <v>48</v>
      </c>
      <c r="F323" s="38" t="s">
        <v>48</v>
      </c>
      <c r="G323" s="39">
        <v>0</v>
      </c>
    </row>
    <row r="324" spans="1:7" ht="15" x14ac:dyDescent="0.2">
      <c r="A324" s="38" t="s">
        <v>648</v>
      </c>
      <c r="B324" s="38" t="s">
        <v>24</v>
      </c>
      <c r="C324" s="38" t="s">
        <v>649</v>
      </c>
      <c r="D324" s="38" t="s">
        <v>48</v>
      </c>
      <c r="E324" s="38" t="s">
        <v>48</v>
      </c>
      <c r="F324" s="38" t="s">
        <v>650</v>
      </c>
      <c r="G324" s="39">
        <v>1</v>
      </c>
    </row>
    <row r="325" spans="1:7" ht="15" x14ac:dyDescent="0.2">
      <c r="A325" s="38" t="s">
        <v>651</v>
      </c>
      <c r="B325" s="38" t="s">
        <v>33</v>
      </c>
      <c r="C325" s="38" t="s">
        <v>652</v>
      </c>
      <c r="D325" s="38" t="s">
        <v>48</v>
      </c>
      <c r="E325" s="38" t="s">
        <v>48</v>
      </c>
      <c r="F325" s="38" t="s">
        <v>48</v>
      </c>
      <c r="G325" s="39">
        <v>0</v>
      </c>
    </row>
    <row r="326" spans="1:7" ht="15" x14ac:dyDescent="0.2">
      <c r="A326" s="38" t="s">
        <v>653</v>
      </c>
      <c r="B326" s="38" t="s">
        <v>576</v>
      </c>
      <c r="C326" s="38" t="s">
        <v>654</v>
      </c>
      <c r="D326" s="38" t="s">
        <v>48</v>
      </c>
      <c r="E326" s="38" t="s">
        <v>48</v>
      </c>
      <c r="F326" s="38" t="s">
        <v>48</v>
      </c>
      <c r="G326" s="39">
        <v>0</v>
      </c>
    </row>
    <row r="327" spans="1:7" ht="15" x14ac:dyDescent="0.2">
      <c r="A327" s="38" t="s">
        <v>655</v>
      </c>
      <c r="B327" s="38" t="s">
        <v>33</v>
      </c>
      <c r="C327" s="38" t="s">
        <v>656</v>
      </c>
      <c r="D327" s="38" t="s">
        <v>48</v>
      </c>
      <c r="E327" s="38" t="s">
        <v>48</v>
      </c>
      <c r="F327" s="38" t="s">
        <v>48</v>
      </c>
      <c r="G327" s="39">
        <v>0</v>
      </c>
    </row>
    <row r="328" spans="1:7" ht="15" x14ac:dyDescent="0.2">
      <c r="A328" s="38" t="s">
        <v>657</v>
      </c>
      <c r="B328" s="38" t="s">
        <v>576</v>
      </c>
      <c r="C328" s="38" t="s">
        <v>658</v>
      </c>
      <c r="D328" s="38" t="s">
        <v>48</v>
      </c>
      <c r="E328" s="38" t="s">
        <v>48</v>
      </c>
      <c r="F328" s="38" t="s">
        <v>48</v>
      </c>
      <c r="G328" s="39">
        <v>0</v>
      </c>
    </row>
    <row r="329" spans="1:7" ht="15" x14ac:dyDescent="0.2">
      <c r="A329" s="38" t="s">
        <v>659</v>
      </c>
      <c r="B329" s="38" t="s">
        <v>46</v>
      </c>
      <c r="C329" s="38" t="s">
        <v>660</v>
      </c>
      <c r="D329" s="38" t="s">
        <v>48</v>
      </c>
      <c r="E329" s="38" t="s">
        <v>48</v>
      </c>
      <c r="F329" s="38" t="s">
        <v>48</v>
      </c>
      <c r="G329" s="39">
        <v>0</v>
      </c>
    </row>
    <row r="330" spans="1:7" ht="15" x14ac:dyDescent="0.2">
      <c r="A330" s="38" t="s">
        <v>661</v>
      </c>
      <c r="B330" s="38" t="s">
        <v>24</v>
      </c>
      <c r="C330" s="38" t="s">
        <v>662</v>
      </c>
      <c r="D330" s="38" t="s">
        <v>48</v>
      </c>
      <c r="E330" s="38" t="s">
        <v>48</v>
      </c>
      <c r="F330" s="38" t="s">
        <v>48</v>
      </c>
      <c r="G330" s="39">
        <v>0</v>
      </c>
    </row>
    <row r="331" spans="1:7" ht="15" x14ac:dyDescent="0.2">
      <c r="A331" s="38" t="s">
        <v>663</v>
      </c>
      <c r="B331" s="38" t="s">
        <v>24</v>
      </c>
      <c r="C331" s="38" t="s">
        <v>664</v>
      </c>
      <c r="D331" s="38" t="s">
        <v>48</v>
      </c>
      <c r="E331" s="38" t="s">
        <v>48</v>
      </c>
      <c r="F331" s="38" t="s">
        <v>48</v>
      </c>
      <c r="G331" s="39">
        <v>0</v>
      </c>
    </row>
    <row r="332" spans="1:7" ht="15" x14ac:dyDescent="0.2">
      <c r="A332" s="38" t="s">
        <v>665</v>
      </c>
      <c r="B332" s="38" t="s">
        <v>24</v>
      </c>
      <c r="C332" s="38" t="s">
        <v>666</v>
      </c>
      <c r="D332" s="38" t="s">
        <v>48</v>
      </c>
      <c r="E332" s="38" t="s">
        <v>48</v>
      </c>
      <c r="F332" s="38" t="s">
        <v>48</v>
      </c>
      <c r="G332" s="39">
        <v>0</v>
      </c>
    </row>
    <row r="333" spans="1:7" ht="15" x14ac:dyDescent="0.2">
      <c r="A333" s="38" t="s">
        <v>667</v>
      </c>
      <c r="B333" s="38" t="s">
        <v>576</v>
      </c>
      <c r="C333" s="38" t="s">
        <v>654</v>
      </c>
      <c r="D333" s="38" t="s">
        <v>48</v>
      </c>
      <c r="E333" s="38" t="s">
        <v>48</v>
      </c>
      <c r="F333" s="38" t="s">
        <v>48</v>
      </c>
      <c r="G333" s="39">
        <v>0</v>
      </c>
    </row>
    <row r="334" spans="1:7" ht="15" x14ac:dyDescent="0.2">
      <c r="A334" s="38" t="s">
        <v>668</v>
      </c>
      <c r="B334" s="38" t="s">
        <v>576</v>
      </c>
      <c r="C334" s="38" t="s">
        <v>658</v>
      </c>
      <c r="D334" s="38" t="s">
        <v>48</v>
      </c>
      <c r="E334" s="38" t="s">
        <v>48</v>
      </c>
      <c r="F334" s="38" t="s">
        <v>48</v>
      </c>
      <c r="G334" s="39">
        <v>0</v>
      </c>
    </row>
    <row r="335" spans="1:7" ht="15" x14ac:dyDescent="0.2">
      <c r="A335" s="38" t="s">
        <v>669</v>
      </c>
      <c r="B335" s="38" t="s">
        <v>24</v>
      </c>
      <c r="C335" s="38" t="s">
        <v>670</v>
      </c>
      <c r="D335" s="38" t="s">
        <v>48</v>
      </c>
      <c r="E335" s="38" t="s">
        <v>48</v>
      </c>
      <c r="F335" s="38" t="s">
        <v>48</v>
      </c>
      <c r="G335" s="39">
        <v>0</v>
      </c>
    </row>
    <row r="336" spans="1:7" ht="15" x14ac:dyDescent="0.2">
      <c r="A336" s="38" t="s">
        <v>671</v>
      </c>
      <c r="B336" s="38" t="s">
        <v>24</v>
      </c>
      <c r="C336" s="38" t="s">
        <v>672</v>
      </c>
      <c r="D336" s="38" t="s">
        <v>48</v>
      </c>
      <c r="E336" s="38" t="s">
        <v>48</v>
      </c>
      <c r="F336" s="38" t="s">
        <v>48</v>
      </c>
      <c r="G336" s="39">
        <v>0</v>
      </c>
    </row>
    <row r="337" spans="1:7" ht="15" x14ac:dyDescent="0.2">
      <c r="A337" s="38" t="s">
        <v>673</v>
      </c>
      <c r="B337" s="38" t="s">
        <v>24</v>
      </c>
      <c r="C337" s="38" t="s">
        <v>674</v>
      </c>
      <c r="D337" s="38" t="s">
        <v>48</v>
      </c>
      <c r="E337" s="38" t="s">
        <v>48</v>
      </c>
      <c r="F337" s="38" t="s">
        <v>48</v>
      </c>
      <c r="G337" s="39">
        <v>0</v>
      </c>
    </row>
    <row r="338" spans="1:7" ht="15" x14ac:dyDescent="0.2">
      <c r="A338" s="38" t="s">
        <v>675</v>
      </c>
      <c r="B338" s="38" t="s">
        <v>24</v>
      </c>
      <c r="C338" s="38" t="s">
        <v>676</v>
      </c>
      <c r="D338" s="38" t="s">
        <v>48</v>
      </c>
      <c r="E338" s="38" t="s">
        <v>48</v>
      </c>
      <c r="F338" s="38" t="s">
        <v>48</v>
      </c>
      <c r="G338" s="39">
        <v>0</v>
      </c>
    </row>
    <row r="339" spans="1:7" ht="15" x14ac:dyDescent="0.2">
      <c r="A339" s="38" t="s">
        <v>677</v>
      </c>
      <c r="B339" s="38" t="s">
        <v>24</v>
      </c>
      <c r="C339" s="38" t="s">
        <v>678</v>
      </c>
      <c r="D339" s="38" t="s">
        <v>48</v>
      </c>
      <c r="E339" s="38" t="s">
        <v>48</v>
      </c>
      <c r="F339" s="38" t="s">
        <v>48</v>
      </c>
      <c r="G339" s="39">
        <v>0</v>
      </c>
    </row>
    <row r="340" spans="1:7" ht="15" x14ac:dyDescent="0.2">
      <c r="A340" s="38" t="s">
        <v>679</v>
      </c>
      <c r="B340" s="38" t="s">
        <v>589</v>
      </c>
      <c r="C340" s="38" t="s">
        <v>680</v>
      </c>
      <c r="D340" s="38" t="s">
        <v>48</v>
      </c>
      <c r="E340" s="38" t="s">
        <v>48</v>
      </c>
      <c r="F340" s="38" t="s">
        <v>48</v>
      </c>
      <c r="G340" s="39">
        <v>0</v>
      </c>
    </row>
    <row r="341" spans="1:7" ht="15" x14ac:dyDescent="0.2">
      <c r="A341" s="38" t="s">
        <v>681</v>
      </c>
      <c r="B341" s="38" t="s">
        <v>46</v>
      </c>
      <c r="C341" s="38" t="s">
        <v>660</v>
      </c>
      <c r="D341" s="38" t="s">
        <v>48</v>
      </c>
      <c r="E341" s="38" t="s">
        <v>48</v>
      </c>
      <c r="F341" s="38" t="s">
        <v>48</v>
      </c>
      <c r="G341" s="39">
        <v>0</v>
      </c>
    </row>
    <row r="342" spans="1:7" ht="15" x14ac:dyDescent="0.2">
      <c r="A342" s="38" t="s">
        <v>682</v>
      </c>
      <c r="B342" s="38" t="s">
        <v>46</v>
      </c>
      <c r="C342" s="38" t="s">
        <v>683</v>
      </c>
      <c r="D342" s="38" t="s">
        <v>48</v>
      </c>
      <c r="E342" s="38" t="s">
        <v>48</v>
      </c>
      <c r="F342" s="38" t="s">
        <v>48</v>
      </c>
      <c r="G342" s="39">
        <v>0</v>
      </c>
    </row>
    <row r="343" spans="1:7" ht="30" x14ac:dyDescent="0.2">
      <c r="A343" s="38" t="s">
        <v>684</v>
      </c>
      <c r="B343" s="38" t="s">
        <v>46</v>
      </c>
      <c r="C343" s="38" t="s">
        <v>685</v>
      </c>
      <c r="D343" s="38" t="s">
        <v>48</v>
      </c>
      <c r="E343" s="38" t="s">
        <v>48</v>
      </c>
      <c r="F343" s="38" t="s">
        <v>501</v>
      </c>
      <c r="G343" s="39">
        <v>1</v>
      </c>
    </row>
    <row r="344" spans="1:7" ht="30" x14ac:dyDescent="0.2">
      <c r="A344" s="38" t="s">
        <v>686</v>
      </c>
      <c r="B344" s="38" t="s">
        <v>576</v>
      </c>
      <c r="C344" s="38" t="s">
        <v>685</v>
      </c>
      <c r="D344" s="38" t="s">
        <v>48</v>
      </c>
      <c r="E344" s="38" t="s">
        <v>48</v>
      </c>
      <c r="F344" s="38" t="s">
        <v>501</v>
      </c>
      <c r="G344" s="39">
        <v>1</v>
      </c>
    </row>
    <row r="345" spans="1:7" ht="15" x14ac:dyDescent="0.2">
      <c r="A345" s="38" t="s">
        <v>687</v>
      </c>
      <c r="B345" s="38" t="s">
        <v>46</v>
      </c>
      <c r="C345" s="38" t="s">
        <v>688</v>
      </c>
      <c r="D345" s="38" t="s">
        <v>48</v>
      </c>
      <c r="E345" s="38" t="s">
        <v>48</v>
      </c>
      <c r="F345" s="38" t="s">
        <v>48</v>
      </c>
      <c r="G345" s="39">
        <v>0</v>
      </c>
    </row>
    <row r="346" spans="1:7" ht="15" x14ac:dyDescent="0.2">
      <c r="A346" s="38" t="s">
        <v>689</v>
      </c>
      <c r="B346" s="38" t="s">
        <v>46</v>
      </c>
      <c r="C346" s="38" t="s">
        <v>690</v>
      </c>
      <c r="D346" s="38" t="s">
        <v>48</v>
      </c>
      <c r="E346" s="38" t="s">
        <v>48</v>
      </c>
      <c r="F346" s="38" t="s">
        <v>48</v>
      </c>
      <c r="G346" s="39">
        <v>0</v>
      </c>
    </row>
    <row r="347" spans="1:7" ht="15" x14ac:dyDescent="0.2">
      <c r="A347" s="38" t="s">
        <v>691</v>
      </c>
      <c r="B347" s="38" t="s">
        <v>46</v>
      </c>
      <c r="C347" s="38" t="s">
        <v>692</v>
      </c>
      <c r="D347" s="38" t="s">
        <v>48</v>
      </c>
      <c r="E347" s="38" t="s">
        <v>48</v>
      </c>
      <c r="F347" s="38" t="s">
        <v>48</v>
      </c>
      <c r="G347" s="39">
        <v>0</v>
      </c>
    </row>
    <row r="348" spans="1:7" ht="15" x14ac:dyDescent="0.2">
      <c r="A348" s="38" t="s">
        <v>693</v>
      </c>
      <c r="B348" s="38" t="s">
        <v>46</v>
      </c>
      <c r="C348" s="38" t="s">
        <v>694</v>
      </c>
      <c r="D348" s="38" t="s">
        <v>48</v>
      </c>
      <c r="E348" s="38" t="s">
        <v>48</v>
      </c>
      <c r="F348" s="38" t="s">
        <v>48</v>
      </c>
      <c r="G348" s="39">
        <v>0</v>
      </c>
    </row>
    <row r="349" spans="1:7" ht="15" x14ac:dyDescent="0.2">
      <c r="A349" s="38" t="s">
        <v>695</v>
      </c>
      <c r="B349" s="38" t="s">
        <v>46</v>
      </c>
      <c r="C349" s="38" t="s">
        <v>696</v>
      </c>
      <c r="D349" s="38" t="s">
        <v>48</v>
      </c>
      <c r="E349" s="38" t="s">
        <v>48</v>
      </c>
      <c r="F349" s="38" t="s">
        <v>48</v>
      </c>
      <c r="G349" s="39">
        <v>0</v>
      </c>
    </row>
    <row r="350" spans="1:7" ht="15" x14ac:dyDescent="0.2">
      <c r="A350" s="38" t="s">
        <v>697</v>
      </c>
      <c r="B350" s="38" t="s">
        <v>46</v>
      </c>
      <c r="C350" s="38" t="s">
        <v>698</v>
      </c>
      <c r="D350" s="38" t="s">
        <v>48</v>
      </c>
      <c r="E350" s="38" t="s">
        <v>48</v>
      </c>
      <c r="F350" s="38" t="s">
        <v>48</v>
      </c>
      <c r="G350" s="39">
        <v>0</v>
      </c>
    </row>
    <row r="351" spans="1:7" ht="15" x14ac:dyDescent="0.2">
      <c r="A351" s="38" t="s">
        <v>699</v>
      </c>
      <c r="B351" s="38" t="s">
        <v>24</v>
      </c>
      <c r="C351" s="38" t="s">
        <v>700</v>
      </c>
      <c r="D351" s="38" t="s">
        <v>48</v>
      </c>
      <c r="E351" s="38" t="s">
        <v>48</v>
      </c>
      <c r="F351" s="38" t="s">
        <v>48</v>
      </c>
      <c r="G351" s="39">
        <v>0</v>
      </c>
    </row>
    <row r="352" spans="1:7" ht="15" x14ac:dyDescent="0.2">
      <c r="A352" s="38" t="s">
        <v>701</v>
      </c>
      <c r="B352" s="38" t="s">
        <v>24</v>
      </c>
      <c r="C352" s="38" t="s">
        <v>702</v>
      </c>
      <c r="D352" s="38" t="s">
        <v>48</v>
      </c>
      <c r="E352" s="38" t="s">
        <v>48</v>
      </c>
      <c r="F352" s="38" t="s">
        <v>48</v>
      </c>
      <c r="G352" s="39">
        <v>0</v>
      </c>
    </row>
    <row r="353" spans="1:7" ht="15" x14ac:dyDescent="0.2">
      <c r="A353" s="38" t="s">
        <v>703</v>
      </c>
      <c r="B353" s="38" t="s">
        <v>46</v>
      </c>
      <c r="C353" s="38" t="s">
        <v>704</v>
      </c>
      <c r="D353" s="38" t="s">
        <v>48</v>
      </c>
      <c r="E353" s="38" t="s">
        <v>48</v>
      </c>
      <c r="F353" s="38" t="s">
        <v>48</v>
      </c>
      <c r="G353" s="39">
        <v>0</v>
      </c>
    </row>
    <row r="354" spans="1:7" ht="15" x14ac:dyDescent="0.2">
      <c r="A354" s="38" t="s">
        <v>705</v>
      </c>
      <c r="B354" s="38" t="s">
        <v>3</v>
      </c>
      <c r="C354" s="38" t="s">
        <v>706</v>
      </c>
      <c r="D354" s="38" t="s">
        <v>48</v>
      </c>
      <c r="E354" s="38" t="s">
        <v>48</v>
      </c>
      <c r="F354" s="38" t="s">
        <v>48</v>
      </c>
      <c r="G354" s="39">
        <v>0</v>
      </c>
    </row>
    <row r="355" spans="1:7" ht="15" x14ac:dyDescent="0.2">
      <c r="A355" s="38" t="s">
        <v>707</v>
      </c>
      <c r="B355" s="38" t="s">
        <v>3</v>
      </c>
      <c r="C355" s="38" t="s">
        <v>708</v>
      </c>
      <c r="D355" s="38" t="s">
        <v>48</v>
      </c>
      <c r="E355" s="38" t="s">
        <v>48</v>
      </c>
      <c r="F355" s="38" t="s">
        <v>48</v>
      </c>
      <c r="G355" s="39">
        <v>0</v>
      </c>
    </row>
    <row r="356" spans="1:7" ht="15" x14ac:dyDescent="0.2">
      <c r="A356" s="38" t="s">
        <v>709</v>
      </c>
      <c r="B356" s="38" t="s">
        <v>609</v>
      </c>
      <c r="C356" s="38" t="s">
        <v>710</v>
      </c>
      <c r="D356" s="38" t="s">
        <v>48</v>
      </c>
      <c r="E356" s="38" t="s">
        <v>48</v>
      </c>
      <c r="F356" s="38" t="s">
        <v>711</v>
      </c>
      <c r="G356" s="39">
        <v>0</v>
      </c>
    </row>
    <row r="357" spans="1:7" ht="15" x14ac:dyDescent="0.2">
      <c r="A357" s="38" t="s">
        <v>712</v>
      </c>
      <c r="B357" s="38" t="s">
        <v>609</v>
      </c>
      <c r="C357" s="38" t="s">
        <v>713</v>
      </c>
      <c r="D357" s="38" t="s">
        <v>48</v>
      </c>
      <c r="E357" s="38" t="s">
        <v>48</v>
      </c>
      <c r="F357" s="38" t="s">
        <v>711</v>
      </c>
      <c r="G357" s="39">
        <v>0</v>
      </c>
    </row>
    <row r="358" spans="1:7" ht="15" x14ac:dyDescent="0.2">
      <c r="A358" s="38" t="s">
        <v>714</v>
      </c>
      <c r="B358" s="38" t="s">
        <v>715</v>
      </c>
      <c r="C358" s="38" t="s">
        <v>710</v>
      </c>
      <c r="D358" s="38" t="s">
        <v>48</v>
      </c>
      <c r="E358" s="38" t="s">
        <v>48</v>
      </c>
      <c r="F358" s="38" t="s">
        <v>711</v>
      </c>
      <c r="G358" s="39">
        <v>0</v>
      </c>
    </row>
    <row r="359" spans="1:7" ht="15" x14ac:dyDescent="0.2">
      <c r="A359" s="38" t="s">
        <v>716</v>
      </c>
      <c r="B359" s="38" t="s">
        <v>715</v>
      </c>
      <c r="C359" s="38" t="s">
        <v>713</v>
      </c>
      <c r="D359" s="38" t="s">
        <v>48</v>
      </c>
      <c r="E359" s="38" t="s">
        <v>48</v>
      </c>
      <c r="F359" s="38" t="s">
        <v>711</v>
      </c>
      <c r="G359" s="39">
        <v>0</v>
      </c>
    </row>
    <row r="360" spans="1:7" ht="15" x14ac:dyDescent="0.2">
      <c r="A360" s="38" t="s">
        <v>717</v>
      </c>
      <c r="B360" s="38" t="s">
        <v>609</v>
      </c>
      <c r="C360" s="38" t="s">
        <v>718</v>
      </c>
      <c r="D360" s="38" t="s">
        <v>48</v>
      </c>
      <c r="E360" s="38" t="s">
        <v>48</v>
      </c>
      <c r="F360" s="38" t="s">
        <v>711</v>
      </c>
      <c r="G360" s="39">
        <v>0</v>
      </c>
    </row>
    <row r="361" spans="1:7" ht="15" x14ac:dyDescent="0.2">
      <c r="A361" s="38" t="s">
        <v>719</v>
      </c>
      <c r="B361" s="38" t="s">
        <v>609</v>
      </c>
      <c r="C361" s="38" t="s">
        <v>720</v>
      </c>
      <c r="D361" s="38" t="s">
        <v>48</v>
      </c>
      <c r="E361" s="38" t="s">
        <v>48</v>
      </c>
      <c r="F361" s="38" t="s">
        <v>711</v>
      </c>
      <c r="G361" s="39">
        <v>0</v>
      </c>
    </row>
    <row r="362" spans="1:7" ht="15" x14ac:dyDescent="0.2">
      <c r="A362" s="38" t="s">
        <v>721</v>
      </c>
      <c r="B362" s="38" t="s">
        <v>715</v>
      </c>
      <c r="C362" s="38" t="s">
        <v>718</v>
      </c>
      <c r="D362" s="38" t="s">
        <v>48</v>
      </c>
      <c r="E362" s="38" t="s">
        <v>48</v>
      </c>
      <c r="F362" s="38" t="s">
        <v>711</v>
      </c>
      <c r="G362" s="39">
        <v>0</v>
      </c>
    </row>
    <row r="363" spans="1:7" ht="15" x14ac:dyDescent="0.2">
      <c r="A363" s="38" t="s">
        <v>722</v>
      </c>
      <c r="B363" s="38" t="s">
        <v>715</v>
      </c>
      <c r="C363" s="38" t="s">
        <v>720</v>
      </c>
      <c r="D363" s="38" t="s">
        <v>48</v>
      </c>
      <c r="E363" s="38" t="s">
        <v>48</v>
      </c>
      <c r="F363" s="38" t="s">
        <v>711</v>
      </c>
      <c r="G363" s="39">
        <v>0</v>
      </c>
    </row>
    <row r="364" spans="1:7" ht="15" x14ac:dyDescent="0.2">
      <c r="A364" s="38" t="s">
        <v>723</v>
      </c>
      <c r="B364" s="38" t="s">
        <v>24</v>
      </c>
      <c r="C364" s="38" t="s">
        <v>724</v>
      </c>
      <c r="D364" s="38" t="s">
        <v>48</v>
      </c>
      <c r="E364" s="38" t="s">
        <v>48</v>
      </c>
      <c r="F364" s="38" t="s">
        <v>48</v>
      </c>
      <c r="G364" s="39">
        <v>0</v>
      </c>
    </row>
    <row r="365" spans="1:7" ht="15" x14ac:dyDescent="0.2">
      <c r="A365" s="38" t="s">
        <v>725</v>
      </c>
      <c r="B365" s="38" t="s">
        <v>33</v>
      </c>
      <c r="C365" s="38" t="s">
        <v>572</v>
      </c>
      <c r="D365" s="38" t="s">
        <v>48</v>
      </c>
      <c r="E365" s="38" t="s">
        <v>48</v>
      </c>
      <c r="F365" s="38" t="s">
        <v>711</v>
      </c>
      <c r="G365" s="39">
        <v>0</v>
      </c>
    </row>
    <row r="366" spans="1:7" ht="15" x14ac:dyDescent="0.2">
      <c r="A366" s="38" t="s">
        <v>726</v>
      </c>
      <c r="B366" s="38" t="s">
        <v>576</v>
      </c>
      <c r="C366" s="38" t="s">
        <v>572</v>
      </c>
      <c r="D366" s="38" t="s">
        <v>48</v>
      </c>
      <c r="E366" s="38" t="s">
        <v>48</v>
      </c>
      <c r="F366" s="38" t="s">
        <v>711</v>
      </c>
      <c r="G366" s="39">
        <v>0</v>
      </c>
    </row>
    <row r="367" spans="1:7" ht="15" x14ac:dyDescent="0.2">
      <c r="A367" s="38" t="s">
        <v>727</v>
      </c>
      <c r="B367" s="38" t="s">
        <v>609</v>
      </c>
      <c r="C367" s="38" t="s">
        <v>728</v>
      </c>
      <c r="D367" s="38" t="s">
        <v>48</v>
      </c>
      <c r="E367" s="38" t="s">
        <v>48</v>
      </c>
      <c r="F367" s="38" t="s">
        <v>711</v>
      </c>
      <c r="G367" s="39">
        <v>0</v>
      </c>
    </row>
    <row r="368" spans="1:7" ht="15" x14ac:dyDescent="0.2">
      <c r="A368" s="38" t="s">
        <v>729</v>
      </c>
      <c r="B368" s="38" t="s">
        <v>609</v>
      </c>
      <c r="C368" s="38" t="s">
        <v>730</v>
      </c>
      <c r="D368" s="38" t="s">
        <v>48</v>
      </c>
      <c r="E368" s="38" t="s">
        <v>48</v>
      </c>
      <c r="F368" s="38" t="s">
        <v>711</v>
      </c>
      <c r="G368" s="39">
        <v>0</v>
      </c>
    </row>
    <row r="369" spans="1:7" ht="15" x14ac:dyDescent="0.2">
      <c r="A369" s="38" t="s">
        <v>731</v>
      </c>
      <c r="B369" s="38" t="s">
        <v>715</v>
      </c>
      <c r="C369" s="38" t="s">
        <v>728</v>
      </c>
      <c r="D369" s="38" t="s">
        <v>48</v>
      </c>
      <c r="E369" s="38" t="s">
        <v>48</v>
      </c>
      <c r="F369" s="38" t="s">
        <v>711</v>
      </c>
      <c r="G369" s="39">
        <v>0</v>
      </c>
    </row>
    <row r="370" spans="1:7" ht="15" x14ac:dyDescent="0.2">
      <c r="A370" s="38" t="s">
        <v>732</v>
      </c>
      <c r="B370" s="38" t="s">
        <v>715</v>
      </c>
      <c r="C370" s="38" t="s">
        <v>730</v>
      </c>
      <c r="D370" s="38" t="s">
        <v>48</v>
      </c>
      <c r="E370" s="38" t="s">
        <v>48</v>
      </c>
      <c r="F370" s="38" t="s">
        <v>711</v>
      </c>
      <c r="G370" s="39">
        <v>0</v>
      </c>
    </row>
    <row r="371" spans="1:7" ht="15" x14ac:dyDescent="0.2">
      <c r="A371" s="38" t="s">
        <v>733</v>
      </c>
      <c r="B371" s="38" t="s">
        <v>55</v>
      </c>
      <c r="C371" s="38" t="s">
        <v>734</v>
      </c>
      <c r="D371" s="38" t="s">
        <v>48</v>
      </c>
      <c r="E371" s="38" t="s">
        <v>48</v>
      </c>
      <c r="F371" s="38" t="s">
        <v>48</v>
      </c>
      <c r="G371" s="39">
        <v>0</v>
      </c>
    </row>
    <row r="372" spans="1:7" ht="15" x14ac:dyDescent="0.2">
      <c r="A372" s="38" t="s">
        <v>735</v>
      </c>
      <c r="B372" s="38" t="s">
        <v>55</v>
      </c>
      <c r="C372" s="38" t="s">
        <v>736</v>
      </c>
      <c r="D372" s="38" t="s">
        <v>48</v>
      </c>
      <c r="E372" s="38" t="s">
        <v>48</v>
      </c>
      <c r="F372" s="38" t="s">
        <v>48</v>
      </c>
      <c r="G372" s="39">
        <v>0</v>
      </c>
    </row>
    <row r="373" spans="1:7" ht="30" x14ac:dyDescent="0.2">
      <c r="A373" s="38" t="s">
        <v>737</v>
      </c>
      <c r="B373" s="38" t="s">
        <v>24</v>
      </c>
      <c r="C373" s="38" t="s">
        <v>738</v>
      </c>
      <c r="D373" s="38" t="s">
        <v>48</v>
      </c>
      <c r="E373" s="38" t="s">
        <v>48</v>
      </c>
      <c r="F373" s="38" t="s">
        <v>501</v>
      </c>
      <c r="G373" s="39">
        <v>1</v>
      </c>
    </row>
    <row r="374" spans="1:7" ht="15" x14ac:dyDescent="0.2">
      <c r="A374" s="38" t="s">
        <v>739</v>
      </c>
      <c r="B374" s="38" t="s">
        <v>24</v>
      </c>
      <c r="C374" s="38" t="s">
        <v>740</v>
      </c>
      <c r="D374" s="38" t="s">
        <v>48</v>
      </c>
      <c r="E374" s="38" t="s">
        <v>48</v>
      </c>
      <c r="F374" s="38" t="s">
        <v>711</v>
      </c>
      <c r="G374" s="39">
        <v>0</v>
      </c>
    </row>
    <row r="375" spans="1:7" ht="15" x14ac:dyDescent="0.2">
      <c r="A375" s="38" t="s">
        <v>741</v>
      </c>
      <c r="B375" s="38" t="s">
        <v>24</v>
      </c>
      <c r="C375" s="38" t="s">
        <v>742</v>
      </c>
      <c r="D375" s="38" t="s">
        <v>48</v>
      </c>
      <c r="E375" s="38" t="s">
        <v>48</v>
      </c>
      <c r="F375" s="38" t="s">
        <v>711</v>
      </c>
      <c r="G375" s="39">
        <v>0</v>
      </c>
    </row>
    <row r="376" spans="1:7" ht="15" x14ac:dyDescent="0.2">
      <c r="A376" s="38" t="s">
        <v>743</v>
      </c>
      <c r="B376" s="38" t="s">
        <v>33</v>
      </c>
      <c r="C376" s="38" t="s">
        <v>740</v>
      </c>
      <c r="D376" s="38" t="s">
        <v>48</v>
      </c>
      <c r="E376" s="38" t="s">
        <v>48</v>
      </c>
      <c r="F376" s="38" t="s">
        <v>711</v>
      </c>
      <c r="G376" s="39">
        <v>0</v>
      </c>
    </row>
    <row r="377" spans="1:7" ht="15" x14ac:dyDescent="0.2">
      <c r="A377" s="38" t="s">
        <v>744</v>
      </c>
      <c r="B377" s="38" t="s">
        <v>33</v>
      </c>
      <c r="C377" s="38" t="s">
        <v>742</v>
      </c>
      <c r="D377" s="38" t="s">
        <v>48</v>
      </c>
      <c r="E377" s="38" t="s">
        <v>48</v>
      </c>
      <c r="F377" s="38" t="s">
        <v>711</v>
      </c>
      <c r="G377" s="39">
        <v>0</v>
      </c>
    </row>
    <row r="378" spans="1:7" ht="15" x14ac:dyDescent="0.2">
      <c r="A378" s="38" t="s">
        <v>745</v>
      </c>
      <c r="B378" s="38" t="s">
        <v>24</v>
      </c>
      <c r="C378" s="38" t="s">
        <v>746</v>
      </c>
      <c r="D378" s="38" t="s">
        <v>48</v>
      </c>
      <c r="E378" s="38" t="s">
        <v>48</v>
      </c>
      <c r="F378" s="38" t="s">
        <v>711</v>
      </c>
      <c r="G378" s="39">
        <v>0</v>
      </c>
    </row>
    <row r="379" spans="1:7" ht="15" x14ac:dyDescent="0.2">
      <c r="A379" s="38" t="s">
        <v>747</v>
      </c>
      <c r="B379" s="38" t="s">
        <v>24</v>
      </c>
      <c r="C379" s="38" t="s">
        <v>748</v>
      </c>
      <c r="D379" s="38" t="s">
        <v>48</v>
      </c>
      <c r="E379" s="38" t="s">
        <v>48</v>
      </c>
      <c r="F379" s="38" t="s">
        <v>711</v>
      </c>
      <c r="G379" s="39">
        <v>0</v>
      </c>
    </row>
    <row r="380" spans="1:7" ht="15" x14ac:dyDescent="0.2">
      <c r="A380" s="38" t="s">
        <v>749</v>
      </c>
      <c r="B380" s="38" t="s">
        <v>33</v>
      </c>
      <c r="C380" s="38" t="s">
        <v>746</v>
      </c>
      <c r="D380" s="38" t="s">
        <v>48</v>
      </c>
      <c r="E380" s="38" t="s">
        <v>48</v>
      </c>
      <c r="F380" s="38" t="s">
        <v>711</v>
      </c>
      <c r="G380" s="39">
        <v>0</v>
      </c>
    </row>
    <row r="381" spans="1:7" ht="15" x14ac:dyDescent="0.2">
      <c r="A381" s="38" t="s">
        <v>750</v>
      </c>
      <c r="B381" s="38" t="s">
        <v>33</v>
      </c>
      <c r="C381" s="38" t="s">
        <v>748</v>
      </c>
      <c r="D381" s="38" t="s">
        <v>48</v>
      </c>
      <c r="E381" s="38" t="s">
        <v>48</v>
      </c>
      <c r="F381" s="38" t="s">
        <v>711</v>
      </c>
      <c r="G381" s="39">
        <v>0</v>
      </c>
    </row>
    <row r="382" spans="1:7" ht="15" x14ac:dyDescent="0.2">
      <c r="A382" s="38" t="s">
        <v>751</v>
      </c>
      <c r="B382" s="38" t="s">
        <v>24</v>
      </c>
      <c r="C382" s="38" t="s">
        <v>752</v>
      </c>
      <c r="D382" s="38" t="s">
        <v>48</v>
      </c>
      <c r="E382" s="38" t="s">
        <v>48</v>
      </c>
      <c r="F382" s="38" t="s">
        <v>48</v>
      </c>
      <c r="G382" s="39">
        <v>0</v>
      </c>
    </row>
    <row r="383" spans="1:7" ht="15" x14ac:dyDescent="0.2">
      <c r="A383" s="38" t="s">
        <v>753</v>
      </c>
      <c r="B383" s="38" t="s">
        <v>24</v>
      </c>
      <c r="C383" s="38" t="s">
        <v>754</v>
      </c>
      <c r="D383" s="38" t="s">
        <v>48</v>
      </c>
      <c r="E383" s="38" t="s">
        <v>48</v>
      </c>
      <c r="F383" s="38" t="s">
        <v>48</v>
      </c>
      <c r="G383" s="39">
        <v>0</v>
      </c>
    </row>
    <row r="384" spans="1:7" ht="15" x14ac:dyDescent="0.2">
      <c r="A384" s="38" t="s">
        <v>755</v>
      </c>
      <c r="B384" s="38" t="s">
        <v>33</v>
      </c>
      <c r="C384" s="38" t="s">
        <v>752</v>
      </c>
      <c r="D384" s="38" t="s">
        <v>48</v>
      </c>
      <c r="E384" s="38" t="s">
        <v>48</v>
      </c>
      <c r="F384" s="38" t="s">
        <v>48</v>
      </c>
      <c r="G384" s="39">
        <v>0</v>
      </c>
    </row>
    <row r="385" spans="1:7" ht="15" x14ac:dyDescent="0.2">
      <c r="A385" s="38" t="s">
        <v>756</v>
      </c>
      <c r="B385" s="38" t="s">
        <v>33</v>
      </c>
      <c r="C385" s="38" t="s">
        <v>754</v>
      </c>
      <c r="D385" s="38" t="s">
        <v>48</v>
      </c>
      <c r="E385" s="38" t="s">
        <v>48</v>
      </c>
      <c r="F385" s="38" t="s">
        <v>48</v>
      </c>
      <c r="G385" s="39">
        <v>0</v>
      </c>
    </row>
    <row r="386" spans="1:7" ht="30" x14ac:dyDescent="0.2">
      <c r="A386" s="38" t="s">
        <v>757</v>
      </c>
      <c r="B386" s="38" t="s">
        <v>33</v>
      </c>
      <c r="C386" s="38" t="s">
        <v>758</v>
      </c>
      <c r="D386" s="38" t="s">
        <v>48</v>
      </c>
      <c r="E386" s="38" t="s">
        <v>48</v>
      </c>
      <c r="F386" s="38" t="s">
        <v>501</v>
      </c>
      <c r="G386" s="39">
        <v>1</v>
      </c>
    </row>
    <row r="387" spans="1:7" ht="15" x14ac:dyDescent="0.2">
      <c r="A387" s="38" t="s">
        <v>759</v>
      </c>
      <c r="B387" s="38" t="s">
        <v>24</v>
      </c>
      <c r="C387" s="38" t="s">
        <v>760</v>
      </c>
      <c r="D387" s="38" t="s">
        <v>48</v>
      </c>
      <c r="E387" s="38" t="s">
        <v>48</v>
      </c>
      <c r="F387" s="38" t="s">
        <v>48</v>
      </c>
      <c r="G387" s="39">
        <v>0</v>
      </c>
    </row>
    <row r="388" spans="1:7" ht="30" x14ac:dyDescent="0.2">
      <c r="A388" s="38" t="s">
        <v>761</v>
      </c>
      <c r="B388" s="38" t="s">
        <v>24</v>
      </c>
      <c r="C388" s="38" t="s">
        <v>762</v>
      </c>
      <c r="D388" s="38" t="s">
        <v>48</v>
      </c>
      <c r="E388" s="38" t="s">
        <v>48</v>
      </c>
      <c r="F388" s="38" t="s">
        <v>48</v>
      </c>
      <c r="G388" s="39">
        <v>0</v>
      </c>
    </row>
    <row r="389" spans="1:7" ht="15" x14ac:dyDescent="0.2">
      <c r="A389" s="38" t="s">
        <v>763</v>
      </c>
      <c r="B389" s="38" t="s">
        <v>3</v>
      </c>
      <c r="C389" s="38" t="s">
        <v>764</v>
      </c>
      <c r="D389" s="38" t="s">
        <v>48</v>
      </c>
      <c r="E389" s="38" t="s">
        <v>48</v>
      </c>
      <c r="F389" s="38" t="s">
        <v>48</v>
      </c>
      <c r="G389" s="39">
        <v>0</v>
      </c>
    </row>
    <row r="390" spans="1:7" ht="15" x14ac:dyDescent="0.2">
      <c r="A390" s="38" t="s">
        <v>765</v>
      </c>
      <c r="B390" s="38" t="s">
        <v>24</v>
      </c>
      <c r="C390" s="38" t="s">
        <v>766</v>
      </c>
      <c r="D390" s="38" t="s">
        <v>48</v>
      </c>
      <c r="E390" s="38" t="s">
        <v>48</v>
      </c>
      <c r="F390" s="38" t="s">
        <v>711</v>
      </c>
      <c r="G390" s="39">
        <v>0</v>
      </c>
    </row>
    <row r="391" spans="1:7" ht="15" x14ac:dyDescent="0.2">
      <c r="A391" s="38" t="s">
        <v>767</v>
      </c>
      <c r="B391" s="38" t="s">
        <v>24</v>
      </c>
      <c r="C391" s="38" t="s">
        <v>768</v>
      </c>
      <c r="D391" s="38" t="s">
        <v>48</v>
      </c>
      <c r="E391" s="38" t="s">
        <v>48</v>
      </c>
      <c r="F391" s="38" t="s">
        <v>711</v>
      </c>
      <c r="G391" s="39">
        <v>0</v>
      </c>
    </row>
    <row r="392" spans="1:7" ht="15" x14ac:dyDescent="0.2">
      <c r="A392" s="38" t="s">
        <v>769</v>
      </c>
      <c r="B392" s="38" t="s">
        <v>33</v>
      </c>
      <c r="C392" s="38" t="s">
        <v>766</v>
      </c>
      <c r="D392" s="38" t="s">
        <v>48</v>
      </c>
      <c r="E392" s="38" t="s">
        <v>48</v>
      </c>
      <c r="F392" s="38" t="s">
        <v>711</v>
      </c>
      <c r="G392" s="39">
        <v>0</v>
      </c>
    </row>
    <row r="393" spans="1:7" ht="15" x14ac:dyDescent="0.2">
      <c r="A393" s="38" t="s">
        <v>770</v>
      </c>
      <c r="B393" s="38" t="s">
        <v>33</v>
      </c>
      <c r="C393" s="38" t="s">
        <v>768</v>
      </c>
      <c r="D393" s="38" t="s">
        <v>48</v>
      </c>
      <c r="E393" s="38" t="s">
        <v>48</v>
      </c>
      <c r="F393" s="38" t="s">
        <v>711</v>
      </c>
      <c r="G393" s="39">
        <v>0</v>
      </c>
    </row>
    <row r="394" spans="1:7" ht="30" x14ac:dyDescent="0.2">
      <c r="A394" s="38" t="s">
        <v>771</v>
      </c>
      <c r="B394" s="38" t="s">
        <v>33</v>
      </c>
      <c r="C394" s="38" t="s">
        <v>772</v>
      </c>
      <c r="D394" s="38" t="s">
        <v>48</v>
      </c>
      <c r="E394" s="38" t="s">
        <v>48</v>
      </c>
      <c r="F394" s="38" t="s">
        <v>501</v>
      </c>
      <c r="G394" s="39">
        <v>1</v>
      </c>
    </row>
    <row r="395" spans="1:7" ht="30" x14ac:dyDescent="0.2">
      <c r="A395" s="38" t="s">
        <v>773</v>
      </c>
      <c r="B395" s="38" t="s">
        <v>24</v>
      </c>
      <c r="C395" s="38" t="s">
        <v>772</v>
      </c>
      <c r="D395" s="38" t="s">
        <v>48</v>
      </c>
      <c r="E395" s="38" t="s">
        <v>48</v>
      </c>
      <c r="F395" s="38" t="s">
        <v>501</v>
      </c>
      <c r="G395" s="39">
        <v>1</v>
      </c>
    </row>
    <row r="396" spans="1:7" ht="15" x14ac:dyDescent="0.2">
      <c r="A396" s="38" t="s">
        <v>774</v>
      </c>
      <c r="B396" s="38" t="s">
        <v>24</v>
      </c>
      <c r="C396" s="38" t="s">
        <v>775</v>
      </c>
      <c r="D396" s="38" t="s">
        <v>48</v>
      </c>
      <c r="E396" s="38" t="s">
        <v>48</v>
      </c>
      <c r="F396" s="38" t="s">
        <v>776</v>
      </c>
      <c r="G396" s="39">
        <v>1</v>
      </c>
    </row>
    <row r="397" spans="1:7" ht="15" x14ac:dyDescent="0.2">
      <c r="A397" s="38" t="s">
        <v>777</v>
      </c>
      <c r="B397" s="38" t="s">
        <v>24</v>
      </c>
      <c r="C397" s="38" t="s">
        <v>778</v>
      </c>
      <c r="D397" s="38" t="s">
        <v>48</v>
      </c>
      <c r="E397" s="38" t="s">
        <v>48</v>
      </c>
      <c r="F397" s="38" t="s">
        <v>776</v>
      </c>
      <c r="G397" s="39">
        <v>1</v>
      </c>
    </row>
    <row r="398" spans="1:7" ht="15" x14ac:dyDescent="0.2">
      <c r="A398" s="38" t="s">
        <v>779</v>
      </c>
      <c r="B398" s="38" t="s">
        <v>24</v>
      </c>
      <c r="C398" s="38" t="s">
        <v>780</v>
      </c>
      <c r="D398" s="38" t="s">
        <v>48</v>
      </c>
      <c r="E398" s="38" t="s">
        <v>48</v>
      </c>
      <c r="F398" s="38" t="s">
        <v>776</v>
      </c>
      <c r="G398" s="39">
        <v>1</v>
      </c>
    </row>
    <row r="399" spans="1:7" ht="15" x14ac:dyDescent="0.2">
      <c r="A399" s="38" t="s">
        <v>781</v>
      </c>
      <c r="B399" s="38" t="s">
        <v>24</v>
      </c>
      <c r="C399" s="38" t="s">
        <v>782</v>
      </c>
      <c r="D399" s="38" t="s">
        <v>48</v>
      </c>
      <c r="E399" s="38" t="s">
        <v>48</v>
      </c>
      <c r="F399" s="38" t="s">
        <v>776</v>
      </c>
      <c r="G399" s="39">
        <v>1</v>
      </c>
    </row>
    <row r="400" spans="1:7" ht="15" x14ac:dyDescent="0.2">
      <c r="A400" s="38" t="s">
        <v>783</v>
      </c>
      <c r="B400" s="38" t="s">
        <v>24</v>
      </c>
      <c r="C400" s="38" t="s">
        <v>784</v>
      </c>
      <c r="D400" s="38" t="s">
        <v>48</v>
      </c>
      <c r="E400" s="38" t="s">
        <v>48</v>
      </c>
      <c r="F400" s="38" t="s">
        <v>48</v>
      </c>
      <c r="G400" s="39">
        <v>0</v>
      </c>
    </row>
    <row r="401" spans="1:7" ht="15" x14ac:dyDescent="0.2">
      <c r="A401" s="38" t="s">
        <v>785</v>
      </c>
      <c r="B401" s="38" t="s">
        <v>24</v>
      </c>
      <c r="C401" s="38" t="s">
        <v>786</v>
      </c>
      <c r="D401" s="38" t="s">
        <v>48</v>
      </c>
      <c r="E401" s="38" t="s">
        <v>48</v>
      </c>
      <c r="F401" s="38" t="s">
        <v>48</v>
      </c>
      <c r="G401" s="39">
        <v>0</v>
      </c>
    </row>
    <row r="402" spans="1:7" ht="15" x14ac:dyDescent="0.2">
      <c r="A402" s="38" t="s">
        <v>787</v>
      </c>
      <c r="B402" s="38" t="s">
        <v>24</v>
      </c>
      <c r="C402" s="38" t="s">
        <v>788</v>
      </c>
      <c r="D402" s="38" t="s">
        <v>48</v>
      </c>
      <c r="E402" s="38" t="s">
        <v>48</v>
      </c>
      <c r="F402" s="38" t="s">
        <v>48</v>
      </c>
      <c r="G402" s="39">
        <v>0</v>
      </c>
    </row>
    <row r="403" spans="1:7" ht="30" x14ac:dyDescent="0.2">
      <c r="A403" s="38" t="s">
        <v>789</v>
      </c>
      <c r="B403" s="38" t="s">
        <v>24</v>
      </c>
      <c r="C403" s="38" t="s">
        <v>790</v>
      </c>
      <c r="D403" s="38" t="s">
        <v>48</v>
      </c>
      <c r="E403" s="38" t="s">
        <v>48</v>
      </c>
      <c r="F403" s="38" t="s">
        <v>48</v>
      </c>
      <c r="G403" s="39">
        <v>0</v>
      </c>
    </row>
    <row r="404" spans="1:7" ht="15" x14ac:dyDescent="0.2">
      <c r="A404" s="38" t="s">
        <v>791</v>
      </c>
      <c r="B404" s="38" t="s">
        <v>24</v>
      </c>
      <c r="C404" s="38" t="s">
        <v>792</v>
      </c>
      <c r="D404" s="38" t="s">
        <v>48</v>
      </c>
      <c r="E404" s="38" t="s">
        <v>48</v>
      </c>
      <c r="F404" s="38" t="s">
        <v>48</v>
      </c>
      <c r="G404" s="39">
        <v>0</v>
      </c>
    </row>
    <row r="405" spans="1:7" ht="30" x14ac:dyDescent="0.2">
      <c r="A405" s="38" t="s">
        <v>793</v>
      </c>
      <c r="B405" s="38" t="s">
        <v>24</v>
      </c>
      <c r="C405" s="38" t="s">
        <v>794</v>
      </c>
      <c r="D405" s="38" t="s">
        <v>48</v>
      </c>
      <c r="E405" s="38" t="s">
        <v>48</v>
      </c>
      <c r="F405" s="38" t="s">
        <v>48</v>
      </c>
      <c r="G405" s="39">
        <v>0</v>
      </c>
    </row>
    <row r="406" spans="1:7" ht="15" x14ac:dyDescent="0.2">
      <c r="A406" s="38" t="s">
        <v>795</v>
      </c>
      <c r="B406" s="38" t="s">
        <v>24</v>
      </c>
      <c r="C406" s="38" t="s">
        <v>796</v>
      </c>
      <c r="D406" s="38" t="s">
        <v>48</v>
      </c>
      <c r="E406" s="38" t="s">
        <v>48</v>
      </c>
      <c r="F406" s="38" t="s">
        <v>48</v>
      </c>
      <c r="G406" s="39">
        <v>0</v>
      </c>
    </row>
    <row r="407" spans="1:7" ht="30" x14ac:dyDescent="0.2">
      <c r="A407" s="38" t="s">
        <v>797</v>
      </c>
      <c r="B407" s="38" t="s">
        <v>24</v>
      </c>
      <c r="C407" s="38" t="s">
        <v>798</v>
      </c>
      <c r="D407" s="38" t="s">
        <v>48</v>
      </c>
      <c r="E407" s="38" t="s">
        <v>48</v>
      </c>
      <c r="F407" s="38" t="s">
        <v>48</v>
      </c>
      <c r="G407" s="39">
        <v>0</v>
      </c>
    </row>
    <row r="408" spans="1:7" ht="30" x14ac:dyDescent="0.2">
      <c r="A408" s="38" t="s">
        <v>799</v>
      </c>
      <c r="B408" s="38" t="s">
        <v>24</v>
      </c>
      <c r="C408" s="38" t="s">
        <v>800</v>
      </c>
      <c r="D408" s="38" t="s">
        <v>48</v>
      </c>
      <c r="E408" s="38" t="s">
        <v>48</v>
      </c>
      <c r="F408" s="38" t="s">
        <v>501</v>
      </c>
      <c r="G408" s="39">
        <v>1</v>
      </c>
    </row>
    <row r="409" spans="1:7" ht="15" x14ac:dyDescent="0.2">
      <c r="A409" s="38" t="s">
        <v>801</v>
      </c>
      <c r="B409" s="38" t="s">
        <v>24</v>
      </c>
      <c r="C409" s="38" t="s">
        <v>802</v>
      </c>
      <c r="D409" s="38" t="s">
        <v>48</v>
      </c>
      <c r="E409" s="38" t="s">
        <v>48</v>
      </c>
      <c r="F409" s="38" t="s">
        <v>48</v>
      </c>
      <c r="G409" s="39">
        <v>0</v>
      </c>
    </row>
    <row r="410" spans="1:7" ht="30" x14ac:dyDescent="0.2">
      <c r="A410" s="38" t="s">
        <v>803</v>
      </c>
      <c r="B410" s="38" t="s">
        <v>24</v>
      </c>
      <c r="C410" s="38" t="s">
        <v>804</v>
      </c>
      <c r="D410" s="38" t="s">
        <v>48</v>
      </c>
      <c r="E410" s="38" t="s">
        <v>48</v>
      </c>
      <c r="F410" s="38" t="s">
        <v>48</v>
      </c>
      <c r="G410" s="39">
        <v>0</v>
      </c>
    </row>
    <row r="411" spans="1:7" ht="15" x14ac:dyDescent="0.2">
      <c r="A411" s="38" t="s">
        <v>805</v>
      </c>
      <c r="B411" s="38" t="s">
        <v>3</v>
      </c>
      <c r="C411" s="38" t="s">
        <v>764</v>
      </c>
      <c r="D411" s="38" t="s">
        <v>48</v>
      </c>
      <c r="E411" s="38" t="s">
        <v>48</v>
      </c>
      <c r="F411" s="38" t="s">
        <v>48</v>
      </c>
      <c r="G411" s="39">
        <v>0</v>
      </c>
    </row>
    <row r="412" spans="1:7" ht="15" x14ac:dyDescent="0.2">
      <c r="A412" s="38" t="s">
        <v>806</v>
      </c>
      <c r="B412" s="38" t="s">
        <v>3</v>
      </c>
      <c r="C412" s="38" t="s">
        <v>807</v>
      </c>
      <c r="D412" s="38" t="s">
        <v>48</v>
      </c>
      <c r="E412" s="38" t="s">
        <v>48</v>
      </c>
      <c r="F412" s="38" t="s">
        <v>48</v>
      </c>
      <c r="G412" s="39">
        <v>0</v>
      </c>
    </row>
    <row r="413" spans="1:7" ht="30" x14ac:dyDescent="0.2">
      <c r="A413" s="38" t="s">
        <v>808</v>
      </c>
      <c r="B413" s="38" t="s">
        <v>33</v>
      </c>
      <c r="C413" s="38" t="s">
        <v>809</v>
      </c>
      <c r="D413" s="38" t="s">
        <v>48</v>
      </c>
      <c r="E413" s="38" t="s">
        <v>48</v>
      </c>
      <c r="F413" s="38" t="s">
        <v>501</v>
      </c>
      <c r="G413" s="39">
        <v>1</v>
      </c>
    </row>
    <row r="414" spans="1:7" ht="15" x14ac:dyDescent="0.2">
      <c r="A414" s="38" t="s">
        <v>810</v>
      </c>
      <c r="B414" s="38" t="s">
        <v>177</v>
      </c>
      <c r="C414" s="38" t="s">
        <v>811</v>
      </c>
      <c r="D414" s="38" t="s">
        <v>48</v>
      </c>
      <c r="E414" s="38" t="s">
        <v>48</v>
      </c>
      <c r="F414" s="38" t="s">
        <v>48</v>
      </c>
      <c r="G414" s="39">
        <v>0</v>
      </c>
    </row>
    <row r="415" spans="1:7" ht="30" x14ac:dyDescent="0.2">
      <c r="A415" s="38" t="s">
        <v>812</v>
      </c>
      <c r="B415" s="38" t="s">
        <v>177</v>
      </c>
      <c r="C415" s="38" t="s">
        <v>813</v>
      </c>
      <c r="D415" s="38" t="s">
        <v>48</v>
      </c>
      <c r="E415" s="38" t="s">
        <v>48</v>
      </c>
      <c r="F415" s="38" t="s">
        <v>48</v>
      </c>
      <c r="G415" s="39">
        <v>0</v>
      </c>
    </row>
    <row r="416" spans="1:7" ht="15" x14ac:dyDescent="0.2">
      <c r="A416" s="38" t="s">
        <v>814</v>
      </c>
      <c r="B416" s="38" t="s">
        <v>177</v>
      </c>
      <c r="C416" s="38" t="s">
        <v>815</v>
      </c>
      <c r="D416" s="38" t="s">
        <v>48</v>
      </c>
      <c r="E416" s="38" t="s">
        <v>48</v>
      </c>
      <c r="F416" s="38" t="s">
        <v>48</v>
      </c>
      <c r="G416" s="39">
        <v>0</v>
      </c>
    </row>
    <row r="417" spans="1:7" ht="15" x14ac:dyDescent="0.2">
      <c r="A417" s="38" t="s">
        <v>816</v>
      </c>
      <c r="B417" s="38" t="s">
        <v>177</v>
      </c>
      <c r="C417" s="38" t="s">
        <v>817</v>
      </c>
      <c r="D417" s="38" t="s">
        <v>48</v>
      </c>
      <c r="E417" s="38" t="s">
        <v>48</v>
      </c>
      <c r="F417" s="38" t="s">
        <v>48</v>
      </c>
      <c r="G417" s="39">
        <v>0</v>
      </c>
    </row>
    <row r="418" spans="1:7" ht="15" x14ac:dyDescent="0.2">
      <c r="A418" s="38" t="s">
        <v>818</v>
      </c>
      <c r="B418" s="38" t="s">
        <v>24</v>
      </c>
      <c r="C418" s="38" t="s">
        <v>819</v>
      </c>
      <c r="D418" s="38" t="s">
        <v>48</v>
      </c>
      <c r="E418" s="38" t="s">
        <v>48</v>
      </c>
      <c r="F418" s="38" t="s">
        <v>48</v>
      </c>
      <c r="G418" s="39">
        <v>0</v>
      </c>
    </row>
    <row r="419" spans="1:7" ht="15" x14ac:dyDescent="0.2">
      <c r="A419" s="38" t="s">
        <v>820</v>
      </c>
      <c r="B419" s="38" t="s">
        <v>24</v>
      </c>
      <c r="C419" s="38" t="s">
        <v>821</v>
      </c>
      <c r="D419" s="38" t="s">
        <v>48</v>
      </c>
      <c r="E419" s="38" t="s">
        <v>48</v>
      </c>
      <c r="F419" s="38" t="s">
        <v>48</v>
      </c>
      <c r="G419" s="39">
        <v>0</v>
      </c>
    </row>
    <row r="420" spans="1:7" ht="15" x14ac:dyDescent="0.2">
      <c r="A420" s="38" t="s">
        <v>822</v>
      </c>
      <c r="B420" s="38" t="s">
        <v>55</v>
      </c>
      <c r="C420" s="38" t="s">
        <v>823</v>
      </c>
      <c r="D420" s="38" t="s">
        <v>48</v>
      </c>
      <c r="E420" s="38" t="s">
        <v>48</v>
      </c>
      <c r="F420" s="38" t="s">
        <v>48</v>
      </c>
      <c r="G420" s="39">
        <v>0</v>
      </c>
    </row>
    <row r="421" spans="1:7" ht="15" x14ac:dyDescent="0.2">
      <c r="A421" s="38" t="s">
        <v>824</v>
      </c>
      <c r="B421" s="38" t="s">
        <v>55</v>
      </c>
      <c r="C421" s="38" t="s">
        <v>825</v>
      </c>
      <c r="D421" s="38" t="s">
        <v>48</v>
      </c>
      <c r="E421" s="38" t="s">
        <v>48</v>
      </c>
      <c r="F421" s="38" t="s">
        <v>48</v>
      </c>
      <c r="G421" s="39">
        <v>0</v>
      </c>
    </row>
    <row r="422" spans="1:7" ht="15" x14ac:dyDescent="0.2">
      <c r="A422" s="38" t="s">
        <v>826</v>
      </c>
      <c r="B422" s="38" t="s">
        <v>55</v>
      </c>
      <c r="C422" s="38" t="s">
        <v>827</v>
      </c>
      <c r="D422" s="38" t="s">
        <v>48</v>
      </c>
      <c r="E422" s="38" t="s">
        <v>48</v>
      </c>
      <c r="F422" s="38" t="s">
        <v>48</v>
      </c>
      <c r="G422" s="39">
        <v>0</v>
      </c>
    </row>
    <row r="423" spans="1:7" ht="15" x14ac:dyDescent="0.2">
      <c r="A423" s="38" t="s">
        <v>828</v>
      </c>
      <c r="B423" s="38" t="s">
        <v>46</v>
      </c>
      <c r="C423" s="38" t="s">
        <v>829</v>
      </c>
      <c r="D423" s="38" t="s">
        <v>48</v>
      </c>
      <c r="E423" s="38" t="s">
        <v>48</v>
      </c>
      <c r="F423" s="38" t="s">
        <v>61</v>
      </c>
      <c r="G423" s="39">
        <v>0</v>
      </c>
    </row>
    <row r="424" spans="1:7" ht="15" x14ac:dyDescent="0.2">
      <c r="A424" s="38" t="s">
        <v>830</v>
      </c>
      <c r="B424" s="38" t="s">
        <v>33</v>
      </c>
      <c r="C424" s="38" t="s">
        <v>831</v>
      </c>
      <c r="D424" s="38" t="s">
        <v>48</v>
      </c>
      <c r="E424" s="38" t="s">
        <v>48</v>
      </c>
      <c r="F424" s="38" t="s">
        <v>48</v>
      </c>
      <c r="G424" s="39">
        <v>0</v>
      </c>
    </row>
    <row r="425" spans="1:7" ht="15" x14ac:dyDescent="0.2">
      <c r="A425" s="38" t="s">
        <v>832</v>
      </c>
      <c r="B425" s="38" t="s">
        <v>33</v>
      </c>
      <c r="C425" s="38" t="s">
        <v>833</v>
      </c>
      <c r="D425" s="38" t="s">
        <v>48</v>
      </c>
      <c r="E425" s="38" t="s">
        <v>48</v>
      </c>
      <c r="F425" s="38" t="s">
        <v>834</v>
      </c>
      <c r="G425" s="39">
        <v>1</v>
      </c>
    </row>
    <row r="426" spans="1:7" ht="15" x14ac:dyDescent="0.2">
      <c r="A426" s="38" t="s">
        <v>835</v>
      </c>
      <c r="B426" s="38" t="s">
        <v>33</v>
      </c>
      <c r="C426" s="38" t="s">
        <v>836</v>
      </c>
      <c r="D426" s="38" t="s">
        <v>48</v>
      </c>
      <c r="E426" s="38" t="s">
        <v>48</v>
      </c>
      <c r="F426" s="38" t="s">
        <v>48</v>
      </c>
      <c r="G426" s="39">
        <v>0</v>
      </c>
    </row>
    <row r="427" spans="1:7" ht="15" x14ac:dyDescent="0.2">
      <c r="A427" s="38" t="s">
        <v>837</v>
      </c>
      <c r="B427" s="38" t="s">
        <v>33</v>
      </c>
      <c r="C427" s="38" t="s">
        <v>838</v>
      </c>
      <c r="D427" s="38" t="s">
        <v>48</v>
      </c>
      <c r="E427" s="38" t="s">
        <v>48</v>
      </c>
      <c r="F427" s="38" t="s">
        <v>48</v>
      </c>
      <c r="G427" s="39">
        <v>0</v>
      </c>
    </row>
    <row r="428" spans="1:7" ht="15" x14ac:dyDescent="0.2">
      <c r="A428" s="41" t="s">
        <v>839</v>
      </c>
      <c r="B428" s="38" t="s">
        <v>33</v>
      </c>
      <c r="C428" s="38" t="s">
        <v>831</v>
      </c>
      <c r="D428" s="38" t="s">
        <v>48</v>
      </c>
      <c r="E428" s="38" t="s">
        <v>48</v>
      </c>
      <c r="F428" s="38" t="s">
        <v>48</v>
      </c>
      <c r="G428" s="39">
        <v>0</v>
      </c>
    </row>
    <row r="429" spans="1:7" ht="15" x14ac:dyDescent="0.2">
      <c r="A429" s="38" t="s">
        <v>840</v>
      </c>
      <c r="B429" s="38" t="s">
        <v>33</v>
      </c>
      <c r="C429" s="38" t="s">
        <v>833</v>
      </c>
      <c r="D429" s="38" t="s">
        <v>48</v>
      </c>
      <c r="E429" s="38" t="s">
        <v>48</v>
      </c>
      <c r="F429" s="38" t="s">
        <v>834</v>
      </c>
      <c r="G429" s="39">
        <v>1</v>
      </c>
    </row>
    <row r="430" spans="1:7" ht="15" x14ac:dyDescent="0.2">
      <c r="A430" s="38" t="s">
        <v>841</v>
      </c>
      <c r="B430" s="38" t="s">
        <v>33</v>
      </c>
      <c r="C430" s="38" t="s">
        <v>842</v>
      </c>
      <c r="D430" s="38" t="s">
        <v>48</v>
      </c>
      <c r="E430" s="38" t="s">
        <v>48</v>
      </c>
      <c r="F430" s="38" t="s">
        <v>48</v>
      </c>
      <c r="G430" s="39">
        <v>0</v>
      </c>
    </row>
    <row r="431" spans="1:7" ht="15" x14ac:dyDescent="0.2">
      <c r="A431" s="38" t="s">
        <v>843</v>
      </c>
      <c r="B431" s="38" t="s">
        <v>33</v>
      </c>
      <c r="C431" s="38" t="s">
        <v>844</v>
      </c>
      <c r="D431" s="38" t="s">
        <v>48</v>
      </c>
      <c r="E431" s="38" t="s">
        <v>48</v>
      </c>
      <c r="F431" s="38" t="s">
        <v>48</v>
      </c>
      <c r="G431" s="39">
        <v>0</v>
      </c>
    </row>
    <row r="432" spans="1:7" ht="15" x14ac:dyDescent="0.2">
      <c r="A432" s="38" t="s">
        <v>26</v>
      </c>
      <c r="B432" s="38" t="s">
        <v>33</v>
      </c>
      <c r="C432" s="38" t="s">
        <v>845</v>
      </c>
      <c r="D432" s="38" t="s">
        <v>48</v>
      </c>
      <c r="E432" s="38" t="s">
        <v>48</v>
      </c>
      <c r="F432" s="38" t="s">
        <v>48</v>
      </c>
      <c r="G432" s="39">
        <v>0</v>
      </c>
    </row>
    <row r="433" spans="1:7" ht="15" x14ac:dyDescent="0.2">
      <c r="A433" s="38" t="s">
        <v>846</v>
      </c>
      <c r="B433" s="38" t="s">
        <v>24</v>
      </c>
      <c r="C433" s="38" t="s">
        <v>847</v>
      </c>
      <c r="D433" s="38" t="s">
        <v>48</v>
      </c>
      <c r="E433" s="38" t="s">
        <v>48</v>
      </c>
      <c r="F433" s="38" t="s">
        <v>48</v>
      </c>
      <c r="G433" s="39">
        <v>0</v>
      </c>
    </row>
    <row r="434" spans="1:7" ht="15" x14ac:dyDescent="0.2">
      <c r="A434" s="38" t="s">
        <v>848</v>
      </c>
      <c r="B434" s="38" t="s">
        <v>24</v>
      </c>
      <c r="C434" s="38" t="s">
        <v>849</v>
      </c>
      <c r="D434" s="38" t="s">
        <v>48</v>
      </c>
      <c r="E434" s="38" t="s">
        <v>48</v>
      </c>
      <c r="F434" s="38" t="s">
        <v>48</v>
      </c>
      <c r="G434" s="39">
        <v>0</v>
      </c>
    </row>
    <row r="435" spans="1:7" ht="15" x14ac:dyDescent="0.2">
      <c r="A435" s="38" t="s">
        <v>850</v>
      </c>
      <c r="B435" s="38" t="s">
        <v>24</v>
      </c>
      <c r="C435" s="38" t="s">
        <v>851</v>
      </c>
      <c r="D435" s="38" t="s">
        <v>48</v>
      </c>
      <c r="E435" s="38" t="s">
        <v>48</v>
      </c>
      <c r="F435" s="38" t="s">
        <v>48</v>
      </c>
      <c r="G435" s="39">
        <v>0</v>
      </c>
    </row>
    <row r="436" spans="1:7" ht="15" x14ac:dyDescent="0.2">
      <c r="A436" s="38" t="s">
        <v>852</v>
      </c>
      <c r="B436" s="38" t="s">
        <v>24</v>
      </c>
      <c r="C436" s="38" t="s">
        <v>853</v>
      </c>
      <c r="D436" s="38" t="s">
        <v>48</v>
      </c>
      <c r="E436" s="38" t="s">
        <v>48</v>
      </c>
      <c r="F436" s="38" t="s">
        <v>48</v>
      </c>
      <c r="G436" s="39">
        <v>0</v>
      </c>
    </row>
    <row r="437" spans="1:7" ht="15" x14ac:dyDescent="0.2">
      <c r="A437" s="38" t="s">
        <v>854</v>
      </c>
      <c r="B437" s="38" t="s">
        <v>24</v>
      </c>
      <c r="C437" s="38" t="s">
        <v>855</v>
      </c>
      <c r="D437" s="38" t="s">
        <v>48</v>
      </c>
      <c r="E437" s="38" t="s">
        <v>48</v>
      </c>
      <c r="F437" s="38" t="s">
        <v>48</v>
      </c>
      <c r="G437" s="39">
        <v>0</v>
      </c>
    </row>
    <row r="438" spans="1:7" ht="15" x14ac:dyDescent="0.2">
      <c r="A438" s="38" t="s">
        <v>856</v>
      </c>
      <c r="B438" s="38" t="s">
        <v>24</v>
      </c>
      <c r="C438" s="38" t="s">
        <v>857</v>
      </c>
      <c r="D438" s="38" t="s">
        <v>48</v>
      </c>
      <c r="E438" s="38" t="s">
        <v>48</v>
      </c>
      <c r="F438" s="38" t="s">
        <v>48</v>
      </c>
      <c r="G438" s="39">
        <v>0</v>
      </c>
    </row>
    <row r="439" spans="1:7" ht="15" x14ac:dyDescent="0.2">
      <c r="A439" s="38" t="s">
        <v>858</v>
      </c>
      <c r="B439" s="38" t="s">
        <v>24</v>
      </c>
      <c r="C439" s="38" t="s">
        <v>859</v>
      </c>
      <c r="D439" s="38" t="s">
        <v>48</v>
      </c>
      <c r="E439" s="38" t="s">
        <v>48</v>
      </c>
      <c r="F439" s="38" t="s">
        <v>48</v>
      </c>
      <c r="G439" s="39">
        <v>0</v>
      </c>
    </row>
    <row r="440" spans="1:7" ht="15" x14ac:dyDescent="0.2">
      <c r="A440" s="38" t="s">
        <v>860</v>
      </c>
      <c r="B440" s="38" t="s">
        <v>24</v>
      </c>
      <c r="C440" s="38" t="s">
        <v>861</v>
      </c>
      <c r="D440" s="38" t="s">
        <v>48</v>
      </c>
      <c r="E440" s="38" t="s">
        <v>48</v>
      </c>
      <c r="F440" s="38" t="s">
        <v>48</v>
      </c>
      <c r="G440" s="39">
        <v>0</v>
      </c>
    </row>
    <row r="441" spans="1:7" ht="15" x14ac:dyDescent="0.2">
      <c r="A441" s="38" t="s">
        <v>862</v>
      </c>
      <c r="B441" s="38" t="s">
        <v>24</v>
      </c>
      <c r="C441" s="38" t="s">
        <v>863</v>
      </c>
      <c r="D441" s="38" t="s">
        <v>48</v>
      </c>
      <c r="E441" s="38" t="s">
        <v>48</v>
      </c>
      <c r="F441" s="38" t="s">
        <v>48</v>
      </c>
      <c r="G441" s="39">
        <v>0</v>
      </c>
    </row>
    <row r="442" spans="1:7" ht="15" x14ac:dyDescent="0.2">
      <c r="A442" s="38" t="s">
        <v>864</v>
      </c>
      <c r="B442" s="38" t="s">
        <v>24</v>
      </c>
      <c r="C442" s="38" t="s">
        <v>865</v>
      </c>
      <c r="D442" s="38" t="s">
        <v>48</v>
      </c>
      <c r="E442" s="38" t="s">
        <v>48</v>
      </c>
      <c r="F442" s="38" t="s">
        <v>48</v>
      </c>
      <c r="G442" s="39">
        <v>0</v>
      </c>
    </row>
    <row r="443" spans="1:7" ht="15" x14ac:dyDescent="0.2">
      <c r="A443" s="38" t="s">
        <v>866</v>
      </c>
      <c r="B443" s="38" t="s">
        <v>24</v>
      </c>
      <c r="C443" s="38" t="s">
        <v>867</v>
      </c>
      <c r="D443" s="38" t="s">
        <v>48</v>
      </c>
      <c r="E443" s="38" t="s">
        <v>48</v>
      </c>
      <c r="F443" s="38" t="s">
        <v>48</v>
      </c>
      <c r="G443" s="39">
        <v>0</v>
      </c>
    </row>
    <row r="444" spans="1:7" ht="15" x14ac:dyDescent="0.2">
      <c r="A444" s="38" t="s">
        <v>868</v>
      </c>
      <c r="B444" s="38" t="s">
        <v>24</v>
      </c>
      <c r="C444" s="38" t="s">
        <v>869</v>
      </c>
      <c r="D444" s="38" t="s">
        <v>48</v>
      </c>
      <c r="E444" s="38" t="s">
        <v>48</v>
      </c>
      <c r="F444" s="38" t="s">
        <v>48</v>
      </c>
      <c r="G444" s="39">
        <v>0</v>
      </c>
    </row>
    <row r="445" spans="1:7" ht="15" x14ac:dyDescent="0.2">
      <c r="A445" s="38" t="s">
        <v>870</v>
      </c>
      <c r="B445" s="38" t="s">
        <v>24</v>
      </c>
      <c r="C445" s="38" t="s">
        <v>871</v>
      </c>
      <c r="D445" s="38" t="s">
        <v>48</v>
      </c>
      <c r="E445" s="38" t="s">
        <v>48</v>
      </c>
      <c r="F445" s="38" t="s">
        <v>48</v>
      </c>
      <c r="G445" s="39">
        <v>0</v>
      </c>
    </row>
    <row r="446" spans="1:7" ht="15" x14ac:dyDescent="0.2">
      <c r="A446" s="38" t="s">
        <v>872</v>
      </c>
      <c r="B446" s="38" t="s">
        <v>24</v>
      </c>
      <c r="C446" s="38" t="s">
        <v>873</v>
      </c>
      <c r="D446" s="38" t="s">
        <v>48</v>
      </c>
      <c r="E446" s="38" t="s">
        <v>48</v>
      </c>
      <c r="F446" s="38" t="s">
        <v>48</v>
      </c>
      <c r="G446" s="39">
        <v>0</v>
      </c>
    </row>
    <row r="447" spans="1:7" ht="15" x14ac:dyDescent="0.2">
      <c r="A447" s="38" t="s">
        <v>874</v>
      </c>
      <c r="B447" s="38" t="s">
        <v>24</v>
      </c>
      <c r="C447" s="38" t="s">
        <v>875</v>
      </c>
      <c r="D447" s="38" t="s">
        <v>48</v>
      </c>
      <c r="E447" s="38" t="s">
        <v>48</v>
      </c>
      <c r="F447" s="38" t="s">
        <v>48</v>
      </c>
      <c r="G447" s="39">
        <v>0</v>
      </c>
    </row>
    <row r="448" spans="1:7" ht="15" x14ac:dyDescent="0.2">
      <c r="A448" s="38" t="s">
        <v>876</v>
      </c>
      <c r="B448" s="38" t="s">
        <v>24</v>
      </c>
      <c r="C448" s="38" t="s">
        <v>877</v>
      </c>
      <c r="D448" s="38" t="s">
        <v>48</v>
      </c>
      <c r="E448" s="38" t="s">
        <v>48</v>
      </c>
      <c r="F448" s="38" t="s">
        <v>48</v>
      </c>
      <c r="G448" s="39">
        <v>0</v>
      </c>
    </row>
    <row r="449" spans="1:7" ht="15" x14ac:dyDescent="0.2">
      <c r="A449" s="38" t="s">
        <v>878</v>
      </c>
      <c r="B449" s="38" t="s">
        <v>24</v>
      </c>
      <c r="C449" s="38" t="s">
        <v>879</v>
      </c>
      <c r="D449" s="38" t="s">
        <v>48</v>
      </c>
      <c r="E449" s="38" t="s">
        <v>48</v>
      </c>
      <c r="F449" s="38" t="s">
        <v>48</v>
      </c>
      <c r="G449" s="39">
        <v>0</v>
      </c>
    </row>
    <row r="450" spans="1:7" ht="15" x14ac:dyDescent="0.2">
      <c r="A450" s="38" t="s">
        <v>880</v>
      </c>
      <c r="B450" s="38" t="s">
        <v>24</v>
      </c>
      <c r="C450" s="38" t="s">
        <v>881</v>
      </c>
      <c r="D450" s="38" t="s">
        <v>48</v>
      </c>
      <c r="E450" s="38" t="s">
        <v>48</v>
      </c>
      <c r="F450" s="38" t="s">
        <v>48</v>
      </c>
      <c r="G450" s="39">
        <v>0</v>
      </c>
    </row>
    <row r="451" spans="1:7" ht="15" x14ac:dyDescent="0.2">
      <c r="A451" s="38" t="s">
        <v>882</v>
      </c>
      <c r="B451" s="38" t="s">
        <v>24</v>
      </c>
      <c r="C451" s="38" t="s">
        <v>883</v>
      </c>
      <c r="D451" s="38" t="s">
        <v>48</v>
      </c>
      <c r="E451" s="38" t="s">
        <v>48</v>
      </c>
      <c r="F451" s="38" t="s">
        <v>48</v>
      </c>
      <c r="G451" s="39">
        <v>0</v>
      </c>
    </row>
    <row r="452" spans="1:7" ht="15" x14ac:dyDescent="0.2">
      <c r="A452" s="38" t="s">
        <v>884</v>
      </c>
      <c r="B452" s="38" t="s">
        <v>24</v>
      </c>
      <c r="C452" s="38" t="s">
        <v>885</v>
      </c>
      <c r="D452" s="38" t="s">
        <v>48</v>
      </c>
      <c r="E452" s="38" t="s">
        <v>48</v>
      </c>
      <c r="F452" s="38" t="s">
        <v>48</v>
      </c>
      <c r="G452" s="39">
        <v>0</v>
      </c>
    </row>
    <row r="453" spans="1:7" ht="15" x14ac:dyDescent="0.2">
      <c r="A453" s="38" t="s">
        <v>886</v>
      </c>
      <c r="B453" s="38" t="s">
        <v>24</v>
      </c>
      <c r="C453" s="38" t="s">
        <v>887</v>
      </c>
      <c r="D453" s="38" t="s">
        <v>48</v>
      </c>
      <c r="E453" s="38" t="s">
        <v>48</v>
      </c>
      <c r="F453" s="38" t="s">
        <v>48</v>
      </c>
      <c r="G453" s="39">
        <v>0</v>
      </c>
    </row>
    <row r="454" spans="1:7" ht="15" x14ac:dyDescent="0.2">
      <c r="A454" s="38" t="s">
        <v>888</v>
      </c>
      <c r="B454" s="38" t="s">
        <v>24</v>
      </c>
      <c r="C454" s="38" t="s">
        <v>889</v>
      </c>
      <c r="D454" s="38" t="s">
        <v>48</v>
      </c>
      <c r="E454" s="38" t="s">
        <v>48</v>
      </c>
      <c r="F454" s="38" t="s">
        <v>48</v>
      </c>
      <c r="G454" s="39">
        <v>0</v>
      </c>
    </row>
    <row r="455" spans="1:7" ht="15" x14ac:dyDescent="0.2">
      <c r="A455" s="38" t="s">
        <v>890</v>
      </c>
      <c r="B455" s="38" t="s">
        <v>24</v>
      </c>
      <c r="C455" s="38" t="s">
        <v>891</v>
      </c>
      <c r="D455" s="38" t="s">
        <v>48</v>
      </c>
      <c r="E455" s="38" t="s">
        <v>48</v>
      </c>
      <c r="F455" s="38" t="s">
        <v>48</v>
      </c>
      <c r="G455" s="39">
        <v>0</v>
      </c>
    </row>
    <row r="456" spans="1:7" ht="15" x14ac:dyDescent="0.2">
      <c r="A456" s="38" t="s">
        <v>892</v>
      </c>
      <c r="B456" s="38" t="s">
        <v>24</v>
      </c>
      <c r="C456" s="38" t="s">
        <v>893</v>
      </c>
      <c r="D456" s="38" t="s">
        <v>48</v>
      </c>
      <c r="E456" s="38" t="s">
        <v>48</v>
      </c>
      <c r="F456" s="38" t="s">
        <v>48</v>
      </c>
      <c r="G456" s="39">
        <v>0</v>
      </c>
    </row>
    <row r="457" spans="1:7" ht="15" x14ac:dyDescent="0.2">
      <c r="A457" s="38" t="s">
        <v>894</v>
      </c>
      <c r="B457" s="38" t="s">
        <v>24</v>
      </c>
      <c r="C457" s="38" t="s">
        <v>895</v>
      </c>
      <c r="D457" s="38" t="s">
        <v>48</v>
      </c>
      <c r="E457" s="38" t="s">
        <v>48</v>
      </c>
      <c r="F457" s="38" t="s">
        <v>48</v>
      </c>
      <c r="G457" s="39">
        <v>0</v>
      </c>
    </row>
    <row r="458" spans="1:7" ht="15" x14ac:dyDescent="0.2">
      <c r="A458" s="38" t="s">
        <v>896</v>
      </c>
      <c r="B458" s="38" t="s">
        <v>24</v>
      </c>
      <c r="C458" s="38" t="s">
        <v>897</v>
      </c>
      <c r="D458" s="38" t="s">
        <v>48</v>
      </c>
      <c r="E458" s="38" t="s">
        <v>48</v>
      </c>
      <c r="F458" s="38" t="s">
        <v>48</v>
      </c>
      <c r="G458" s="39">
        <v>0</v>
      </c>
    </row>
    <row r="459" spans="1:7" ht="15" x14ac:dyDescent="0.2">
      <c r="A459" s="38" t="s">
        <v>898</v>
      </c>
      <c r="B459" s="38" t="s">
        <v>24</v>
      </c>
      <c r="C459" s="38" t="s">
        <v>899</v>
      </c>
      <c r="D459" s="38" t="s">
        <v>48</v>
      </c>
      <c r="E459" s="38" t="s">
        <v>48</v>
      </c>
      <c r="F459" s="38" t="s">
        <v>48</v>
      </c>
      <c r="G459" s="39">
        <v>0</v>
      </c>
    </row>
    <row r="460" spans="1:7" ht="15" x14ac:dyDescent="0.2">
      <c r="A460" s="38" t="s">
        <v>900</v>
      </c>
      <c r="B460" s="38" t="s">
        <v>24</v>
      </c>
      <c r="C460" s="38" t="s">
        <v>901</v>
      </c>
      <c r="D460" s="38" t="s">
        <v>48</v>
      </c>
      <c r="E460" s="38" t="s">
        <v>48</v>
      </c>
      <c r="F460" s="38" t="s">
        <v>48</v>
      </c>
      <c r="G460" s="39">
        <v>0</v>
      </c>
    </row>
    <row r="461" spans="1:7" ht="15" x14ac:dyDescent="0.2">
      <c r="A461" s="38" t="s">
        <v>902</v>
      </c>
      <c r="B461" s="38" t="s">
        <v>24</v>
      </c>
      <c r="C461" s="38" t="s">
        <v>903</v>
      </c>
      <c r="D461" s="38" t="s">
        <v>48</v>
      </c>
      <c r="E461" s="38" t="s">
        <v>48</v>
      </c>
      <c r="F461" s="38" t="s">
        <v>48</v>
      </c>
      <c r="G461" s="39">
        <v>0</v>
      </c>
    </row>
    <row r="462" spans="1:7" ht="15" x14ac:dyDescent="0.2">
      <c r="A462" s="38" t="s">
        <v>904</v>
      </c>
      <c r="B462" s="38" t="s">
        <v>24</v>
      </c>
      <c r="C462" s="38" t="s">
        <v>905</v>
      </c>
      <c r="D462" s="38" t="s">
        <v>48</v>
      </c>
      <c r="E462" s="38" t="s">
        <v>48</v>
      </c>
      <c r="F462" s="38" t="s">
        <v>48</v>
      </c>
      <c r="G462" s="39">
        <v>0</v>
      </c>
    </row>
    <row r="463" spans="1:7" ht="15" x14ac:dyDescent="0.2">
      <c r="A463" s="38" t="s">
        <v>906</v>
      </c>
      <c r="B463" s="38" t="s">
        <v>24</v>
      </c>
      <c r="C463" s="38" t="s">
        <v>907</v>
      </c>
      <c r="D463" s="38" t="s">
        <v>48</v>
      </c>
      <c r="E463" s="38" t="s">
        <v>48</v>
      </c>
      <c r="F463" s="38" t="s">
        <v>48</v>
      </c>
      <c r="G463" s="39">
        <v>0</v>
      </c>
    </row>
    <row r="464" spans="1:7" ht="15" x14ac:dyDescent="0.2">
      <c r="A464" s="38" t="s">
        <v>908</v>
      </c>
      <c r="B464" s="38" t="s">
        <v>24</v>
      </c>
      <c r="C464" s="38" t="s">
        <v>909</v>
      </c>
      <c r="D464" s="38" t="s">
        <v>48</v>
      </c>
      <c r="E464" s="38" t="s">
        <v>48</v>
      </c>
      <c r="F464" s="38" t="s">
        <v>48</v>
      </c>
      <c r="G464" s="39">
        <v>0</v>
      </c>
    </row>
    <row r="465" spans="1:7" ht="30" x14ac:dyDescent="0.2">
      <c r="A465" s="38" t="s">
        <v>910</v>
      </c>
      <c r="B465" s="38" t="s">
        <v>24</v>
      </c>
      <c r="C465" s="38" t="s">
        <v>911</v>
      </c>
      <c r="D465" s="38" t="s">
        <v>48</v>
      </c>
      <c r="E465" s="38" t="s">
        <v>48</v>
      </c>
      <c r="F465" s="38" t="s">
        <v>501</v>
      </c>
      <c r="G465" s="39">
        <v>1</v>
      </c>
    </row>
    <row r="466" spans="1:7" ht="15" x14ac:dyDescent="0.2">
      <c r="A466" s="38" t="s">
        <v>912</v>
      </c>
      <c r="B466" s="38" t="s">
        <v>24</v>
      </c>
      <c r="C466" s="38" t="s">
        <v>913</v>
      </c>
      <c r="D466" s="38" t="s">
        <v>48</v>
      </c>
      <c r="E466" s="38" t="s">
        <v>48</v>
      </c>
      <c r="F466" s="38" t="s">
        <v>48</v>
      </c>
      <c r="G466" s="39">
        <v>0</v>
      </c>
    </row>
    <row r="467" spans="1:7" ht="15" x14ac:dyDescent="0.2">
      <c r="A467" s="38" t="s">
        <v>914</v>
      </c>
      <c r="B467" s="38" t="s">
        <v>33</v>
      </c>
      <c r="C467" s="38" t="s">
        <v>915</v>
      </c>
      <c r="D467" s="38" t="s">
        <v>48</v>
      </c>
      <c r="E467" s="38" t="s">
        <v>48</v>
      </c>
      <c r="F467" s="38" t="s">
        <v>48</v>
      </c>
      <c r="G467" s="39">
        <v>0</v>
      </c>
    </row>
    <row r="468" spans="1:7" ht="15" x14ac:dyDescent="0.2">
      <c r="A468" s="38" t="s">
        <v>916</v>
      </c>
      <c r="B468" s="38" t="s">
        <v>24</v>
      </c>
      <c r="C468" s="38" t="s">
        <v>917</v>
      </c>
      <c r="D468" s="38" t="s">
        <v>48</v>
      </c>
      <c r="E468" s="38" t="s">
        <v>48</v>
      </c>
      <c r="F468" s="38" t="s">
        <v>48</v>
      </c>
      <c r="G468" s="39">
        <v>0</v>
      </c>
    </row>
    <row r="469" spans="1:7" ht="15" x14ac:dyDescent="0.2">
      <c r="A469" s="38" t="s">
        <v>918</v>
      </c>
      <c r="B469" s="38" t="s">
        <v>46</v>
      </c>
      <c r="C469" s="38" t="s">
        <v>919</v>
      </c>
      <c r="D469" s="38" t="s">
        <v>48</v>
      </c>
      <c r="E469" s="38" t="s">
        <v>48</v>
      </c>
      <c r="F469" s="38" t="s">
        <v>48</v>
      </c>
      <c r="G469" s="39">
        <v>0</v>
      </c>
    </row>
    <row r="470" spans="1:7" ht="15" x14ac:dyDescent="0.2">
      <c r="A470" s="38" t="s">
        <v>920</v>
      </c>
      <c r="B470" s="38" t="s">
        <v>46</v>
      </c>
      <c r="C470" s="38" t="s">
        <v>921</v>
      </c>
      <c r="D470" s="38" t="s">
        <v>48</v>
      </c>
      <c r="E470" s="38" t="s">
        <v>48</v>
      </c>
      <c r="F470" s="38" t="s">
        <v>61</v>
      </c>
      <c r="G470" s="39">
        <v>0</v>
      </c>
    </row>
    <row r="471" spans="1:7" ht="15" x14ac:dyDescent="0.2">
      <c r="A471" s="38" t="s">
        <v>27</v>
      </c>
      <c r="B471" s="38" t="s">
        <v>922</v>
      </c>
      <c r="C471" s="38" t="s">
        <v>923</v>
      </c>
      <c r="D471" s="38" t="s">
        <v>48</v>
      </c>
      <c r="E471" s="38" t="s">
        <v>48</v>
      </c>
      <c r="F471" s="38" t="s">
        <v>48</v>
      </c>
      <c r="G471" s="39">
        <v>0</v>
      </c>
    </row>
    <row r="472" spans="1:7" ht="15" x14ac:dyDescent="0.2">
      <c r="A472" s="38" t="s">
        <v>924</v>
      </c>
      <c r="B472" s="38" t="s">
        <v>922</v>
      </c>
      <c r="C472" s="38" t="s">
        <v>925</v>
      </c>
      <c r="D472" s="38" t="s">
        <v>48</v>
      </c>
      <c r="E472" s="38" t="s">
        <v>48</v>
      </c>
      <c r="F472" s="38" t="s">
        <v>48</v>
      </c>
      <c r="G472" s="39">
        <v>0</v>
      </c>
    </row>
    <row r="473" spans="1:7" ht="15" x14ac:dyDescent="0.2">
      <c r="A473" s="38" t="s">
        <v>926</v>
      </c>
      <c r="B473" s="38" t="s">
        <v>922</v>
      </c>
      <c r="C473" s="38" t="s">
        <v>927</v>
      </c>
      <c r="D473" s="38" t="s">
        <v>48</v>
      </c>
      <c r="E473" s="38" t="s">
        <v>48</v>
      </c>
      <c r="F473" s="38" t="s">
        <v>48</v>
      </c>
      <c r="G473" s="39">
        <v>0</v>
      </c>
    </row>
    <row r="474" spans="1:7" ht="15" x14ac:dyDescent="0.2">
      <c r="A474" s="38" t="s">
        <v>928</v>
      </c>
      <c r="B474" s="38" t="s">
        <v>922</v>
      </c>
      <c r="C474" s="38" t="s">
        <v>929</v>
      </c>
      <c r="D474" s="38" t="s">
        <v>48</v>
      </c>
      <c r="E474" s="38" t="s">
        <v>48</v>
      </c>
      <c r="F474" s="38" t="s">
        <v>48</v>
      </c>
      <c r="G474" s="39">
        <v>0</v>
      </c>
    </row>
    <row r="475" spans="1:7" ht="15" x14ac:dyDescent="0.2">
      <c r="A475" s="38" t="s">
        <v>930</v>
      </c>
      <c r="B475" s="38" t="s">
        <v>922</v>
      </c>
      <c r="C475" s="38" t="s">
        <v>931</v>
      </c>
      <c r="D475" s="38" t="s">
        <v>48</v>
      </c>
      <c r="E475" s="38" t="s">
        <v>48</v>
      </c>
      <c r="F475" s="38" t="s">
        <v>48</v>
      </c>
      <c r="G475" s="39">
        <v>0</v>
      </c>
    </row>
    <row r="476" spans="1:7" ht="15" x14ac:dyDescent="0.2">
      <c r="A476" s="38" t="s">
        <v>932</v>
      </c>
      <c r="B476" s="38" t="s">
        <v>922</v>
      </c>
      <c r="C476" s="38" t="s">
        <v>933</v>
      </c>
      <c r="D476" s="38" t="s">
        <v>48</v>
      </c>
      <c r="E476" s="38" t="s">
        <v>48</v>
      </c>
      <c r="F476" s="38" t="s">
        <v>48</v>
      </c>
      <c r="G476" s="39">
        <v>0</v>
      </c>
    </row>
    <row r="477" spans="1:7" ht="30" x14ac:dyDescent="0.2">
      <c r="A477" s="38" t="s">
        <v>934</v>
      </c>
      <c r="B477" s="38" t="s">
        <v>922</v>
      </c>
      <c r="C477" s="38" t="s">
        <v>935</v>
      </c>
      <c r="D477" s="38" t="s">
        <v>48</v>
      </c>
      <c r="E477" s="38" t="s">
        <v>48</v>
      </c>
      <c r="F477" s="38" t="s">
        <v>501</v>
      </c>
      <c r="G477" s="39">
        <v>1</v>
      </c>
    </row>
    <row r="478" spans="1:7" ht="15" x14ac:dyDescent="0.2">
      <c r="A478" s="38" t="s">
        <v>34</v>
      </c>
      <c r="B478" s="38" t="s">
        <v>922</v>
      </c>
      <c r="C478" s="38" t="s">
        <v>936</v>
      </c>
      <c r="D478" s="38" t="s">
        <v>48</v>
      </c>
      <c r="E478" s="38" t="s">
        <v>48</v>
      </c>
      <c r="F478" s="38" t="s">
        <v>48</v>
      </c>
      <c r="G478" s="39">
        <v>0</v>
      </c>
    </row>
    <row r="479" spans="1:7" ht="15" x14ac:dyDescent="0.2">
      <c r="A479" s="38" t="s">
        <v>937</v>
      </c>
      <c r="B479" s="38" t="s">
        <v>922</v>
      </c>
      <c r="C479" s="38" t="s">
        <v>938</v>
      </c>
      <c r="D479" s="38" t="s">
        <v>48</v>
      </c>
      <c r="E479" s="38" t="s">
        <v>48</v>
      </c>
      <c r="F479" s="38" t="s">
        <v>48</v>
      </c>
      <c r="G479" s="39">
        <v>0</v>
      </c>
    </row>
    <row r="480" spans="1:7" ht="15" x14ac:dyDescent="0.2">
      <c r="A480" s="38" t="s">
        <v>939</v>
      </c>
      <c r="B480" s="38" t="s">
        <v>3</v>
      </c>
      <c r="C480" s="38" t="s">
        <v>940</v>
      </c>
      <c r="D480" s="38" t="s">
        <v>48</v>
      </c>
      <c r="E480" s="38" t="s">
        <v>48</v>
      </c>
      <c r="F480" s="38" t="s">
        <v>48</v>
      </c>
      <c r="G480" s="39">
        <v>0</v>
      </c>
    </row>
    <row r="481" spans="1:7" ht="15" x14ac:dyDescent="0.2">
      <c r="A481" s="38" t="s">
        <v>941</v>
      </c>
      <c r="B481" s="38" t="s">
        <v>3</v>
      </c>
      <c r="C481" s="38" t="s">
        <v>942</v>
      </c>
      <c r="D481" s="38" t="s">
        <v>48</v>
      </c>
      <c r="E481" s="38" t="s">
        <v>48</v>
      </c>
      <c r="F481" s="38" t="s">
        <v>48</v>
      </c>
      <c r="G481" s="39">
        <v>0</v>
      </c>
    </row>
    <row r="482" spans="1:7" ht="30" x14ac:dyDescent="0.2">
      <c r="A482" s="38" t="s">
        <v>943</v>
      </c>
      <c r="B482" s="38" t="s">
        <v>24</v>
      </c>
      <c r="C482" s="38" t="s">
        <v>944</v>
      </c>
      <c r="D482" s="38" t="s">
        <v>48</v>
      </c>
      <c r="E482" s="38" t="s">
        <v>48</v>
      </c>
      <c r="F482" s="38" t="s">
        <v>501</v>
      </c>
      <c r="G482" s="39">
        <v>1</v>
      </c>
    </row>
    <row r="483" spans="1:7" ht="30" x14ac:dyDescent="0.2">
      <c r="A483" s="38" t="s">
        <v>945</v>
      </c>
      <c r="B483" s="38" t="s">
        <v>156</v>
      </c>
      <c r="C483" s="38" t="s">
        <v>946</v>
      </c>
      <c r="D483" s="38" t="s">
        <v>48</v>
      </c>
      <c r="E483" s="38" t="s">
        <v>48</v>
      </c>
      <c r="F483" s="38" t="s">
        <v>501</v>
      </c>
      <c r="G483" s="39">
        <v>1</v>
      </c>
    </row>
    <row r="484" spans="1:7" ht="30" x14ac:dyDescent="0.2">
      <c r="A484" s="38" t="s">
        <v>947</v>
      </c>
      <c r="B484" s="38" t="s">
        <v>922</v>
      </c>
      <c r="C484" s="38" t="s">
        <v>944</v>
      </c>
      <c r="D484" s="38" t="s">
        <v>48</v>
      </c>
      <c r="E484" s="38" t="s">
        <v>48</v>
      </c>
      <c r="F484" s="38" t="s">
        <v>501</v>
      </c>
      <c r="G484" s="39">
        <v>1</v>
      </c>
    </row>
    <row r="485" spans="1:7" ht="15" x14ac:dyDescent="0.2">
      <c r="A485" s="38" t="s">
        <v>948</v>
      </c>
      <c r="B485" s="38" t="s">
        <v>33</v>
      </c>
      <c r="C485" s="38" t="s">
        <v>949</v>
      </c>
      <c r="D485" s="38" t="s">
        <v>48</v>
      </c>
      <c r="E485" s="38" t="s">
        <v>48</v>
      </c>
      <c r="F485" s="38" t="s">
        <v>711</v>
      </c>
      <c r="G485" s="39">
        <v>0</v>
      </c>
    </row>
    <row r="486" spans="1:7" ht="15" x14ac:dyDescent="0.2">
      <c r="A486" s="38" t="s">
        <v>950</v>
      </c>
      <c r="B486" s="38" t="s">
        <v>33</v>
      </c>
      <c r="C486" s="38" t="s">
        <v>951</v>
      </c>
      <c r="D486" s="38" t="s">
        <v>48</v>
      </c>
      <c r="E486" s="38" t="s">
        <v>48</v>
      </c>
      <c r="F486" s="38" t="s">
        <v>711</v>
      </c>
      <c r="G486" s="39">
        <v>0</v>
      </c>
    </row>
    <row r="487" spans="1:7" ht="15" x14ac:dyDescent="0.2">
      <c r="A487" s="38" t="s">
        <v>952</v>
      </c>
      <c r="B487" s="38" t="s">
        <v>33</v>
      </c>
      <c r="C487" s="38" t="s">
        <v>953</v>
      </c>
      <c r="D487" s="38" t="s">
        <v>48</v>
      </c>
      <c r="E487" s="38" t="s">
        <v>48</v>
      </c>
      <c r="F487" s="38" t="s">
        <v>711</v>
      </c>
      <c r="G487" s="39">
        <v>0</v>
      </c>
    </row>
    <row r="488" spans="1:7" ht="15" x14ac:dyDescent="0.2">
      <c r="A488" s="38" t="s">
        <v>954</v>
      </c>
      <c r="B488" s="38" t="s">
        <v>33</v>
      </c>
      <c r="C488" s="38" t="s">
        <v>955</v>
      </c>
      <c r="D488" s="38" t="s">
        <v>48</v>
      </c>
      <c r="E488" s="38" t="s">
        <v>48</v>
      </c>
      <c r="F488" s="38" t="s">
        <v>711</v>
      </c>
      <c r="G488" s="39">
        <v>0</v>
      </c>
    </row>
    <row r="489" spans="1:7" ht="15" x14ac:dyDescent="0.2">
      <c r="A489" s="38" t="s">
        <v>956</v>
      </c>
      <c r="B489" s="38" t="s">
        <v>33</v>
      </c>
      <c r="C489" s="38" t="s">
        <v>957</v>
      </c>
      <c r="D489" s="38" t="s">
        <v>48</v>
      </c>
      <c r="E489" s="38" t="s">
        <v>48</v>
      </c>
      <c r="F489" s="38" t="s">
        <v>711</v>
      </c>
      <c r="G489" s="39">
        <v>0</v>
      </c>
    </row>
    <row r="490" spans="1:7" ht="15" x14ac:dyDescent="0.2">
      <c r="A490" s="38" t="s">
        <v>958</v>
      </c>
      <c r="B490" s="38" t="s">
        <v>33</v>
      </c>
      <c r="C490" s="38" t="s">
        <v>959</v>
      </c>
      <c r="D490" s="38" t="s">
        <v>48</v>
      </c>
      <c r="E490" s="38" t="s">
        <v>48</v>
      </c>
      <c r="F490" s="38" t="s">
        <v>711</v>
      </c>
      <c r="G490" s="39">
        <v>0</v>
      </c>
    </row>
    <row r="491" spans="1:7" ht="15" x14ac:dyDescent="0.2">
      <c r="A491" s="38" t="s">
        <v>960</v>
      </c>
      <c r="B491" s="38" t="s">
        <v>33</v>
      </c>
      <c r="C491" s="38" t="s">
        <v>961</v>
      </c>
      <c r="D491" s="38" t="s">
        <v>48</v>
      </c>
      <c r="E491" s="38" t="s">
        <v>48</v>
      </c>
      <c r="F491" s="38" t="s">
        <v>711</v>
      </c>
      <c r="G491" s="39">
        <v>0</v>
      </c>
    </row>
    <row r="492" spans="1:7" ht="15" x14ac:dyDescent="0.2">
      <c r="A492" s="38" t="s">
        <v>962</v>
      </c>
      <c r="B492" s="38" t="s">
        <v>33</v>
      </c>
      <c r="C492" s="38" t="s">
        <v>963</v>
      </c>
      <c r="D492" s="38" t="s">
        <v>48</v>
      </c>
      <c r="E492" s="38" t="s">
        <v>48</v>
      </c>
      <c r="F492" s="38" t="s">
        <v>711</v>
      </c>
      <c r="G492" s="39">
        <v>0</v>
      </c>
    </row>
    <row r="493" spans="1:7" ht="15" x14ac:dyDescent="0.2">
      <c r="A493" s="38" t="s">
        <v>964</v>
      </c>
      <c r="B493" s="38" t="s">
        <v>33</v>
      </c>
      <c r="C493" s="38" t="s">
        <v>965</v>
      </c>
      <c r="D493" s="38" t="s">
        <v>48</v>
      </c>
      <c r="E493" s="38" t="s">
        <v>48</v>
      </c>
      <c r="F493" s="38" t="s">
        <v>711</v>
      </c>
      <c r="G493" s="39">
        <v>0</v>
      </c>
    </row>
    <row r="494" spans="1:7" ht="15" x14ac:dyDescent="0.2">
      <c r="A494" s="38" t="s">
        <v>966</v>
      </c>
      <c r="B494" s="38" t="s">
        <v>576</v>
      </c>
      <c r="C494" s="38" t="s">
        <v>949</v>
      </c>
      <c r="D494" s="38" t="s">
        <v>48</v>
      </c>
      <c r="E494" s="38" t="s">
        <v>48</v>
      </c>
      <c r="F494" s="38" t="s">
        <v>711</v>
      </c>
      <c r="G494" s="39">
        <v>0</v>
      </c>
    </row>
    <row r="495" spans="1:7" ht="15" x14ac:dyDescent="0.2">
      <c r="A495" s="38" t="s">
        <v>967</v>
      </c>
      <c r="B495" s="38" t="s">
        <v>576</v>
      </c>
      <c r="C495" s="38" t="s">
        <v>953</v>
      </c>
      <c r="D495" s="38" t="s">
        <v>48</v>
      </c>
      <c r="E495" s="38" t="s">
        <v>48</v>
      </c>
      <c r="F495" s="38" t="s">
        <v>711</v>
      </c>
      <c r="G495" s="39">
        <v>0</v>
      </c>
    </row>
    <row r="496" spans="1:7" ht="15" x14ac:dyDescent="0.2">
      <c r="A496" s="38" t="s">
        <v>968</v>
      </c>
      <c r="B496" s="38" t="s">
        <v>576</v>
      </c>
      <c r="C496" s="38" t="s">
        <v>957</v>
      </c>
      <c r="D496" s="38" t="s">
        <v>48</v>
      </c>
      <c r="E496" s="38" t="s">
        <v>48</v>
      </c>
      <c r="F496" s="38" t="s">
        <v>711</v>
      </c>
      <c r="G496" s="39">
        <v>0</v>
      </c>
    </row>
    <row r="497" spans="1:7" ht="15" x14ac:dyDescent="0.2">
      <c r="A497" s="38" t="s">
        <v>969</v>
      </c>
      <c r="B497" s="38" t="s">
        <v>576</v>
      </c>
      <c r="C497" s="38" t="s">
        <v>961</v>
      </c>
      <c r="D497" s="38" t="s">
        <v>48</v>
      </c>
      <c r="E497" s="38" t="s">
        <v>48</v>
      </c>
      <c r="F497" s="38" t="s">
        <v>711</v>
      </c>
      <c r="G497" s="39">
        <v>0</v>
      </c>
    </row>
    <row r="498" spans="1:7" ht="15" x14ac:dyDescent="0.2">
      <c r="A498" s="38" t="s">
        <v>970</v>
      </c>
      <c r="B498" s="38" t="s">
        <v>576</v>
      </c>
      <c r="C498" s="38" t="s">
        <v>965</v>
      </c>
      <c r="D498" s="38" t="s">
        <v>48</v>
      </c>
      <c r="E498" s="38" t="s">
        <v>48</v>
      </c>
      <c r="F498" s="38" t="s">
        <v>711</v>
      </c>
      <c r="G498" s="39">
        <v>0</v>
      </c>
    </row>
    <row r="499" spans="1:7" ht="15" x14ac:dyDescent="0.2">
      <c r="A499" s="38" t="s">
        <v>971</v>
      </c>
      <c r="B499" s="38" t="s">
        <v>33</v>
      </c>
      <c r="C499" s="38" t="s">
        <v>972</v>
      </c>
      <c r="D499" s="38" t="s">
        <v>48</v>
      </c>
      <c r="E499" s="38" t="s">
        <v>48</v>
      </c>
      <c r="F499" s="38" t="s">
        <v>48</v>
      </c>
      <c r="G499" s="39">
        <v>0</v>
      </c>
    </row>
    <row r="500" spans="1:7" ht="15" x14ac:dyDescent="0.2">
      <c r="A500" s="38" t="s">
        <v>973</v>
      </c>
      <c r="B500" s="38" t="s">
        <v>33</v>
      </c>
      <c r="C500" s="38" t="s">
        <v>974</v>
      </c>
      <c r="D500" s="38" t="s">
        <v>48</v>
      </c>
      <c r="E500" s="38" t="s">
        <v>48</v>
      </c>
      <c r="F500" s="38" t="s">
        <v>48</v>
      </c>
      <c r="G500" s="39">
        <v>0</v>
      </c>
    </row>
    <row r="501" spans="1:7" ht="15" x14ac:dyDescent="0.2">
      <c r="A501" s="38" t="s">
        <v>975</v>
      </c>
      <c r="B501" s="38" t="s">
        <v>24</v>
      </c>
      <c r="C501" s="38" t="s">
        <v>976</v>
      </c>
      <c r="D501" s="38" t="s">
        <v>48</v>
      </c>
      <c r="E501" s="38" t="s">
        <v>48</v>
      </c>
      <c r="F501" s="38" t="s">
        <v>48</v>
      </c>
      <c r="G501" s="39">
        <v>0</v>
      </c>
    </row>
    <row r="502" spans="1:7" ht="15" x14ac:dyDescent="0.2">
      <c r="A502" s="38" t="s">
        <v>977</v>
      </c>
      <c r="B502" s="38" t="s">
        <v>24</v>
      </c>
      <c r="C502" s="38" t="s">
        <v>978</v>
      </c>
      <c r="D502" s="38" t="s">
        <v>48</v>
      </c>
      <c r="E502" s="38" t="s">
        <v>48</v>
      </c>
      <c r="F502" s="38" t="s">
        <v>48</v>
      </c>
      <c r="G502" s="39">
        <v>0</v>
      </c>
    </row>
    <row r="503" spans="1:7" ht="15" x14ac:dyDescent="0.2">
      <c r="A503" s="38" t="s">
        <v>979</v>
      </c>
      <c r="B503" s="38" t="s">
        <v>24</v>
      </c>
      <c r="C503" s="38" t="s">
        <v>980</v>
      </c>
      <c r="D503" s="38" t="s">
        <v>48</v>
      </c>
      <c r="E503" s="38" t="s">
        <v>48</v>
      </c>
      <c r="F503" s="38" t="s">
        <v>48</v>
      </c>
      <c r="G503" s="39">
        <v>0</v>
      </c>
    </row>
    <row r="504" spans="1:7" ht="15" x14ac:dyDescent="0.2">
      <c r="A504" s="38" t="s">
        <v>981</v>
      </c>
      <c r="B504" s="38" t="s">
        <v>24</v>
      </c>
      <c r="C504" s="38" t="s">
        <v>982</v>
      </c>
      <c r="D504" s="38" t="s">
        <v>48</v>
      </c>
      <c r="E504" s="38" t="s">
        <v>48</v>
      </c>
      <c r="F504" s="38" t="s">
        <v>48</v>
      </c>
      <c r="G504" s="39">
        <v>0</v>
      </c>
    </row>
    <row r="505" spans="1:7" ht="15" x14ac:dyDescent="0.2">
      <c r="A505" s="38" t="s">
        <v>983</v>
      </c>
      <c r="B505" s="38" t="s">
        <v>24</v>
      </c>
      <c r="C505" s="38" t="s">
        <v>984</v>
      </c>
      <c r="D505" s="38" t="s">
        <v>48</v>
      </c>
      <c r="E505" s="38" t="s">
        <v>48</v>
      </c>
      <c r="F505" s="38" t="s">
        <v>48</v>
      </c>
      <c r="G505" s="39">
        <v>0</v>
      </c>
    </row>
    <row r="506" spans="1:7" ht="15" x14ac:dyDescent="0.2">
      <c r="A506" s="38" t="s">
        <v>985</v>
      </c>
      <c r="B506" s="38" t="s">
        <v>24</v>
      </c>
      <c r="C506" s="38" t="s">
        <v>986</v>
      </c>
      <c r="D506" s="38" t="s">
        <v>48</v>
      </c>
      <c r="E506" s="38" t="s">
        <v>48</v>
      </c>
      <c r="F506" s="38" t="s">
        <v>48</v>
      </c>
      <c r="G506" s="39">
        <v>0</v>
      </c>
    </row>
    <row r="507" spans="1:7" ht="15" x14ac:dyDescent="0.2">
      <c r="A507" s="38" t="s">
        <v>987</v>
      </c>
      <c r="B507" s="38" t="s">
        <v>576</v>
      </c>
      <c r="C507" s="38" t="s">
        <v>988</v>
      </c>
      <c r="D507" s="38" t="s">
        <v>48</v>
      </c>
      <c r="E507" s="38" t="s">
        <v>48</v>
      </c>
      <c r="F507" s="38" t="s">
        <v>48</v>
      </c>
      <c r="G507" s="39">
        <v>0</v>
      </c>
    </row>
    <row r="508" spans="1:7" ht="15" x14ac:dyDescent="0.2">
      <c r="A508" s="38" t="s">
        <v>989</v>
      </c>
      <c r="B508" s="38" t="s">
        <v>24</v>
      </c>
      <c r="C508" s="38" t="s">
        <v>990</v>
      </c>
      <c r="D508" s="38" t="s">
        <v>48</v>
      </c>
      <c r="E508" s="38" t="s">
        <v>48</v>
      </c>
      <c r="F508" s="38" t="s">
        <v>48</v>
      </c>
      <c r="G508" s="39">
        <v>0</v>
      </c>
    </row>
    <row r="509" spans="1:7" ht="15" x14ac:dyDescent="0.2">
      <c r="A509" s="38" t="s">
        <v>991</v>
      </c>
      <c r="B509" s="38" t="s">
        <v>24</v>
      </c>
      <c r="C509" s="38" t="s">
        <v>992</v>
      </c>
      <c r="D509" s="38" t="s">
        <v>48</v>
      </c>
      <c r="E509" s="38" t="s">
        <v>48</v>
      </c>
      <c r="F509" s="38" t="s">
        <v>48</v>
      </c>
      <c r="G509" s="39">
        <v>0</v>
      </c>
    </row>
    <row r="510" spans="1:7" ht="15" x14ac:dyDescent="0.2">
      <c r="A510" s="38" t="s">
        <v>993</v>
      </c>
      <c r="B510" s="38" t="s">
        <v>24</v>
      </c>
      <c r="C510" s="38" t="s">
        <v>994</v>
      </c>
      <c r="D510" s="38" t="s">
        <v>48</v>
      </c>
      <c r="E510" s="38" t="s">
        <v>48</v>
      </c>
      <c r="F510" s="38" t="s">
        <v>48</v>
      </c>
      <c r="G510" s="39">
        <v>0</v>
      </c>
    </row>
    <row r="511" spans="1:7" ht="15" x14ac:dyDescent="0.2">
      <c r="A511" s="38" t="s">
        <v>995</v>
      </c>
      <c r="B511" s="38" t="s">
        <v>24</v>
      </c>
      <c r="C511" s="38" t="s">
        <v>996</v>
      </c>
      <c r="D511" s="38" t="s">
        <v>48</v>
      </c>
      <c r="E511" s="38" t="s">
        <v>48</v>
      </c>
      <c r="F511" s="38" t="s">
        <v>48</v>
      </c>
      <c r="G511" s="39">
        <v>0</v>
      </c>
    </row>
    <row r="512" spans="1:7" ht="15" x14ac:dyDescent="0.2">
      <c r="A512" s="38" t="s">
        <v>997</v>
      </c>
      <c r="B512" s="38" t="s">
        <v>24</v>
      </c>
      <c r="C512" s="38" t="s">
        <v>998</v>
      </c>
      <c r="D512" s="38" t="s">
        <v>48</v>
      </c>
      <c r="E512" s="38" t="s">
        <v>48</v>
      </c>
      <c r="F512" s="38" t="s">
        <v>48</v>
      </c>
      <c r="G512" s="39">
        <v>0</v>
      </c>
    </row>
    <row r="513" spans="1:7" ht="15" x14ac:dyDescent="0.2">
      <c r="A513" s="38" t="s">
        <v>999</v>
      </c>
      <c r="B513" s="38" t="s">
        <v>24</v>
      </c>
      <c r="C513" s="38" t="s">
        <v>1000</v>
      </c>
      <c r="D513" s="38" t="s">
        <v>48</v>
      </c>
      <c r="E513" s="38" t="s">
        <v>48</v>
      </c>
      <c r="F513" s="38" t="s">
        <v>48</v>
      </c>
      <c r="G513" s="39">
        <v>0</v>
      </c>
    </row>
    <row r="514" spans="1:7" ht="15" x14ac:dyDescent="0.2">
      <c r="A514" s="38" t="s">
        <v>1001</v>
      </c>
      <c r="B514" s="38" t="s">
        <v>922</v>
      </c>
      <c r="C514" s="38" t="s">
        <v>1002</v>
      </c>
      <c r="D514" s="38" t="s">
        <v>48</v>
      </c>
      <c r="E514" s="38" t="s">
        <v>48</v>
      </c>
      <c r="F514" s="38" t="s">
        <v>48</v>
      </c>
      <c r="G514" s="39">
        <v>0</v>
      </c>
    </row>
    <row r="515" spans="1:7" ht="15" x14ac:dyDescent="0.2">
      <c r="A515" s="38" t="s">
        <v>1003</v>
      </c>
      <c r="B515" s="38" t="s">
        <v>922</v>
      </c>
      <c r="C515" s="38" t="s">
        <v>1004</v>
      </c>
      <c r="D515" s="38" t="s">
        <v>48</v>
      </c>
      <c r="E515" s="38" t="s">
        <v>48</v>
      </c>
      <c r="F515" s="38" t="s">
        <v>48</v>
      </c>
      <c r="G515" s="39">
        <v>0</v>
      </c>
    </row>
    <row r="516" spans="1:7" ht="15" x14ac:dyDescent="0.2">
      <c r="A516" s="38" t="s">
        <v>1005</v>
      </c>
      <c r="B516" s="38" t="s">
        <v>156</v>
      </c>
      <c r="C516" s="38" t="s">
        <v>1006</v>
      </c>
      <c r="D516" s="38" t="s">
        <v>48</v>
      </c>
      <c r="E516" s="38" t="s">
        <v>48</v>
      </c>
      <c r="F516" s="38" t="s">
        <v>48</v>
      </c>
      <c r="G516" s="39">
        <v>0</v>
      </c>
    </row>
    <row r="517" spans="1:7" ht="15" x14ac:dyDescent="0.2">
      <c r="A517" s="38" t="s">
        <v>1007</v>
      </c>
      <c r="B517" s="38" t="s">
        <v>156</v>
      </c>
      <c r="C517" s="38" t="s">
        <v>1008</v>
      </c>
      <c r="D517" s="38" t="s">
        <v>48</v>
      </c>
      <c r="E517" s="38" t="s">
        <v>48</v>
      </c>
      <c r="F517" s="38" t="s">
        <v>48</v>
      </c>
      <c r="G517" s="39">
        <v>0</v>
      </c>
    </row>
    <row r="518" spans="1:7" ht="15" x14ac:dyDescent="0.2">
      <c r="A518" s="38" t="s">
        <v>1009</v>
      </c>
      <c r="B518" s="38" t="s">
        <v>156</v>
      </c>
      <c r="C518" s="38" t="s">
        <v>1010</v>
      </c>
      <c r="D518" s="38" t="s">
        <v>48</v>
      </c>
      <c r="E518" s="38" t="s">
        <v>48</v>
      </c>
      <c r="F518" s="38" t="s">
        <v>48</v>
      </c>
      <c r="G518" s="39">
        <v>0</v>
      </c>
    </row>
    <row r="519" spans="1:7" ht="15" x14ac:dyDescent="0.2">
      <c r="A519" s="38" t="s">
        <v>1011</v>
      </c>
      <c r="B519" s="38" t="s">
        <v>156</v>
      </c>
      <c r="C519" s="38" t="s">
        <v>1012</v>
      </c>
      <c r="D519" s="38" t="s">
        <v>48</v>
      </c>
      <c r="E519" s="38" t="s">
        <v>48</v>
      </c>
      <c r="F519" s="38" t="s">
        <v>48</v>
      </c>
      <c r="G519" s="39">
        <v>0</v>
      </c>
    </row>
    <row r="520" spans="1:7" ht="15" x14ac:dyDescent="0.2">
      <c r="A520" s="38" t="s">
        <v>1013</v>
      </c>
      <c r="B520" s="38" t="s">
        <v>156</v>
      </c>
      <c r="C520" s="38" t="s">
        <v>1014</v>
      </c>
      <c r="D520" s="38" t="s">
        <v>48</v>
      </c>
      <c r="E520" s="38" t="s">
        <v>48</v>
      </c>
      <c r="F520" s="38" t="s">
        <v>48</v>
      </c>
      <c r="G520" s="39">
        <v>0</v>
      </c>
    </row>
    <row r="521" spans="1:7" ht="15" x14ac:dyDescent="0.2">
      <c r="A521" s="38" t="s">
        <v>1015</v>
      </c>
      <c r="B521" s="38" t="s">
        <v>156</v>
      </c>
      <c r="C521" s="38" t="s">
        <v>1016</v>
      </c>
      <c r="D521" s="38" t="s">
        <v>48</v>
      </c>
      <c r="E521" s="38" t="s">
        <v>48</v>
      </c>
      <c r="F521" s="38" t="s">
        <v>48</v>
      </c>
      <c r="G521" s="39">
        <v>0</v>
      </c>
    </row>
    <row r="522" spans="1:7" ht="15" x14ac:dyDescent="0.2">
      <c r="A522" s="38" t="s">
        <v>1017</v>
      </c>
      <c r="B522" s="38" t="s">
        <v>24</v>
      </c>
      <c r="C522" s="38" t="s">
        <v>1006</v>
      </c>
      <c r="D522" s="38" t="s">
        <v>48</v>
      </c>
      <c r="E522" s="38" t="s">
        <v>48</v>
      </c>
      <c r="F522" s="38" t="s">
        <v>48</v>
      </c>
      <c r="G522" s="39">
        <v>0</v>
      </c>
    </row>
    <row r="523" spans="1:7" ht="15" x14ac:dyDescent="0.2">
      <c r="A523" s="38" t="s">
        <v>1018</v>
      </c>
      <c r="B523" s="38" t="s">
        <v>24</v>
      </c>
      <c r="C523" s="38" t="s">
        <v>1008</v>
      </c>
      <c r="D523" s="38" t="s">
        <v>48</v>
      </c>
      <c r="E523" s="38" t="s">
        <v>48</v>
      </c>
      <c r="F523" s="38" t="s">
        <v>48</v>
      </c>
      <c r="G523" s="39">
        <v>0</v>
      </c>
    </row>
    <row r="524" spans="1:7" ht="15" x14ac:dyDescent="0.2">
      <c r="A524" s="38" t="s">
        <v>1019</v>
      </c>
      <c r="B524" s="38" t="s">
        <v>24</v>
      </c>
      <c r="C524" s="38" t="s">
        <v>1010</v>
      </c>
      <c r="D524" s="38" t="s">
        <v>48</v>
      </c>
      <c r="E524" s="38" t="s">
        <v>48</v>
      </c>
      <c r="F524" s="38" t="s">
        <v>48</v>
      </c>
      <c r="G524" s="39">
        <v>0</v>
      </c>
    </row>
    <row r="525" spans="1:7" ht="15" x14ac:dyDescent="0.2">
      <c r="A525" s="38" t="s">
        <v>1020</v>
      </c>
      <c r="B525" s="38" t="s">
        <v>24</v>
      </c>
      <c r="C525" s="38" t="s">
        <v>1012</v>
      </c>
      <c r="D525" s="38" t="s">
        <v>48</v>
      </c>
      <c r="E525" s="38" t="s">
        <v>48</v>
      </c>
      <c r="F525" s="38" t="s">
        <v>48</v>
      </c>
      <c r="G525" s="39">
        <v>0</v>
      </c>
    </row>
    <row r="526" spans="1:7" ht="15" x14ac:dyDescent="0.2">
      <c r="A526" s="38" t="s">
        <v>1021</v>
      </c>
      <c r="B526" s="38" t="s">
        <v>24</v>
      </c>
      <c r="C526" s="38" t="s">
        <v>1014</v>
      </c>
      <c r="D526" s="38" t="s">
        <v>48</v>
      </c>
      <c r="E526" s="38" t="s">
        <v>48</v>
      </c>
      <c r="F526" s="38" t="s">
        <v>48</v>
      </c>
      <c r="G526" s="39">
        <v>0</v>
      </c>
    </row>
    <row r="527" spans="1:7" ht="15" x14ac:dyDescent="0.2">
      <c r="A527" s="38" t="s">
        <v>1022</v>
      </c>
      <c r="B527" s="38" t="s">
        <v>24</v>
      </c>
      <c r="C527" s="38" t="s">
        <v>1023</v>
      </c>
      <c r="D527" s="38" t="s">
        <v>48</v>
      </c>
      <c r="E527" s="38" t="s">
        <v>48</v>
      </c>
      <c r="F527" s="38" t="s">
        <v>48</v>
      </c>
      <c r="G527" s="39">
        <v>0</v>
      </c>
    </row>
    <row r="528" spans="1:7" ht="15" x14ac:dyDescent="0.2">
      <c r="A528" s="38" t="s">
        <v>1024</v>
      </c>
      <c r="B528" s="38" t="s">
        <v>24</v>
      </c>
      <c r="C528" s="38" t="s">
        <v>1016</v>
      </c>
      <c r="D528" s="38" t="s">
        <v>48</v>
      </c>
      <c r="E528" s="38" t="s">
        <v>48</v>
      </c>
      <c r="F528" s="38" t="s">
        <v>48</v>
      </c>
      <c r="G528" s="39">
        <v>0</v>
      </c>
    </row>
    <row r="529" spans="1:7" ht="30" x14ac:dyDescent="0.2">
      <c r="A529" s="38" t="s">
        <v>1025</v>
      </c>
      <c r="B529" s="38" t="s">
        <v>156</v>
      </c>
      <c r="C529" s="38" t="s">
        <v>1026</v>
      </c>
      <c r="D529" s="38" t="s">
        <v>48</v>
      </c>
      <c r="E529" s="38" t="s">
        <v>48</v>
      </c>
      <c r="F529" s="38" t="s">
        <v>501</v>
      </c>
      <c r="G529" s="39">
        <v>1</v>
      </c>
    </row>
    <row r="530" spans="1:7" ht="30" x14ac:dyDescent="0.2">
      <c r="A530" s="38" t="s">
        <v>1027</v>
      </c>
      <c r="B530" s="38" t="s">
        <v>24</v>
      </c>
      <c r="C530" s="38" t="s">
        <v>1026</v>
      </c>
      <c r="D530" s="38" t="s">
        <v>48</v>
      </c>
      <c r="E530" s="38" t="s">
        <v>48</v>
      </c>
      <c r="F530" s="38" t="s">
        <v>501</v>
      </c>
      <c r="G530" s="39">
        <v>1</v>
      </c>
    </row>
    <row r="531" spans="1:7" ht="30" x14ac:dyDescent="0.2">
      <c r="A531" s="38" t="s">
        <v>1028</v>
      </c>
      <c r="B531" s="38" t="s">
        <v>3</v>
      </c>
      <c r="C531" s="38" t="s">
        <v>1026</v>
      </c>
      <c r="D531" s="38" t="s">
        <v>48</v>
      </c>
      <c r="E531" s="38" t="s">
        <v>48</v>
      </c>
      <c r="F531" s="38" t="s">
        <v>501</v>
      </c>
      <c r="G531" s="39">
        <v>1</v>
      </c>
    </row>
    <row r="532" spans="1:7" ht="15" x14ac:dyDescent="0.2">
      <c r="A532" s="38" t="s">
        <v>1029</v>
      </c>
      <c r="B532" s="38" t="s">
        <v>33</v>
      </c>
      <c r="C532" s="38" t="s">
        <v>1030</v>
      </c>
      <c r="D532" s="38" t="s">
        <v>48</v>
      </c>
      <c r="E532" s="38" t="s">
        <v>48</v>
      </c>
      <c r="F532" s="38" t="s">
        <v>48</v>
      </c>
      <c r="G532" s="39">
        <v>0</v>
      </c>
    </row>
    <row r="533" spans="1:7" ht="15" x14ac:dyDescent="0.2">
      <c r="A533" s="38" t="s">
        <v>1031</v>
      </c>
      <c r="B533" s="38" t="s">
        <v>33</v>
      </c>
      <c r="C533" s="38" t="s">
        <v>1032</v>
      </c>
      <c r="D533" s="38" t="s">
        <v>48</v>
      </c>
      <c r="E533" s="38" t="s">
        <v>48</v>
      </c>
      <c r="F533" s="38" t="s">
        <v>48</v>
      </c>
      <c r="G533" s="39">
        <v>0</v>
      </c>
    </row>
    <row r="534" spans="1:7" ht="15" x14ac:dyDescent="0.2">
      <c r="A534" s="38" t="s">
        <v>1033</v>
      </c>
      <c r="B534" s="38" t="s">
        <v>33</v>
      </c>
      <c r="C534" s="38" t="s">
        <v>1034</v>
      </c>
      <c r="D534" s="38" t="s">
        <v>48</v>
      </c>
      <c r="E534" s="38" t="s">
        <v>48</v>
      </c>
      <c r="F534" s="38" t="s">
        <v>48</v>
      </c>
      <c r="G534" s="39">
        <v>0</v>
      </c>
    </row>
    <row r="535" spans="1:7" ht="15" x14ac:dyDescent="0.2">
      <c r="A535" s="38" t="s">
        <v>1035</v>
      </c>
      <c r="B535" s="38" t="s">
        <v>33</v>
      </c>
      <c r="C535" s="38" t="s">
        <v>1036</v>
      </c>
      <c r="D535" s="38" t="s">
        <v>48</v>
      </c>
      <c r="E535" s="38" t="s">
        <v>48</v>
      </c>
      <c r="F535" s="38" t="s">
        <v>48</v>
      </c>
      <c r="G535" s="39">
        <v>0</v>
      </c>
    </row>
    <row r="536" spans="1:7" ht="30" x14ac:dyDescent="0.2">
      <c r="A536" s="38" t="s">
        <v>1037</v>
      </c>
      <c r="B536" s="38" t="s">
        <v>33</v>
      </c>
      <c r="C536" s="38" t="s">
        <v>1038</v>
      </c>
      <c r="D536" s="38" t="s">
        <v>48</v>
      </c>
      <c r="E536" s="38" t="s">
        <v>48</v>
      </c>
      <c r="F536" s="38" t="s">
        <v>48</v>
      </c>
      <c r="G536" s="39">
        <v>0</v>
      </c>
    </row>
    <row r="537" spans="1:7" ht="15" x14ac:dyDescent="0.2">
      <c r="A537" s="38" t="s">
        <v>1039</v>
      </c>
      <c r="B537" s="38" t="s">
        <v>33</v>
      </c>
      <c r="C537" s="38" t="s">
        <v>1040</v>
      </c>
      <c r="D537" s="38" t="s">
        <v>48</v>
      </c>
      <c r="E537" s="38" t="s">
        <v>48</v>
      </c>
      <c r="F537" s="38" t="s">
        <v>48</v>
      </c>
      <c r="G537" s="39">
        <v>0</v>
      </c>
    </row>
    <row r="538" spans="1:7" ht="15" x14ac:dyDescent="0.2">
      <c r="A538" s="38" t="s">
        <v>1041</v>
      </c>
      <c r="B538" s="38" t="s">
        <v>33</v>
      </c>
      <c r="C538" s="38" t="s">
        <v>1042</v>
      </c>
      <c r="D538" s="38" t="s">
        <v>48</v>
      </c>
      <c r="E538" s="38" t="s">
        <v>48</v>
      </c>
      <c r="F538" s="38" t="s">
        <v>48</v>
      </c>
      <c r="G538" s="39">
        <v>0</v>
      </c>
    </row>
    <row r="539" spans="1:7" ht="30" x14ac:dyDescent="0.2">
      <c r="A539" s="38" t="s">
        <v>1043</v>
      </c>
      <c r="B539" s="38" t="s">
        <v>33</v>
      </c>
      <c r="C539" s="38" t="s">
        <v>1044</v>
      </c>
      <c r="D539" s="38" t="s">
        <v>48</v>
      </c>
      <c r="E539" s="38" t="s">
        <v>48</v>
      </c>
      <c r="F539" s="38" t="s">
        <v>48</v>
      </c>
      <c r="G539" s="39">
        <v>0</v>
      </c>
    </row>
    <row r="540" spans="1:7" ht="15" x14ac:dyDescent="0.2">
      <c r="A540" s="38" t="s">
        <v>1045</v>
      </c>
      <c r="B540" s="38" t="s">
        <v>33</v>
      </c>
      <c r="C540" s="38" t="s">
        <v>1046</v>
      </c>
      <c r="D540" s="38" t="s">
        <v>48</v>
      </c>
      <c r="E540" s="38" t="s">
        <v>48</v>
      </c>
      <c r="F540" s="38" t="s">
        <v>48</v>
      </c>
      <c r="G540" s="39">
        <v>0</v>
      </c>
    </row>
    <row r="541" spans="1:7" ht="15" x14ac:dyDescent="0.2">
      <c r="A541" s="38" t="s">
        <v>1047</v>
      </c>
      <c r="B541" s="38" t="s">
        <v>33</v>
      </c>
      <c r="C541" s="38" t="s">
        <v>1048</v>
      </c>
      <c r="D541" s="38" t="s">
        <v>48</v>
      </c>
      <c r="E541" s="38" t="s">
        <v>48</v>
      </c>
      <c r="F541" s="38" t="s">
        <v>48</v>
      </c>
      <c r="G541" s="39">
        <v>0</v>
      </c>
    </row>
    <row r="542" spans="1:7" ht="15" x14ac:dyDescent="0.2">
      <c r="A542" s="38" t="s">
        <v>1049</v>
      </c>
      <c r="B542" s="38" t="s">
        <v>33</v>
      </c>
      <c r="C542" s="38" t="s">
        <v>1050</v>
      </c>
      <c r="D542" s="38" t="s">
        <v>48</v>
      </c>
      <c r="E542" s="38" t="s">
        <v>48</v>
      </c>
      <c r="F542" s="38" t="s">
        <v>48</v>
      </c>
      <c r="G542" s="39">
        <v>0</v>
      </c>
    </row>
    <row r="543" spans="1:7" ht="15" x14ac:dyDescent="0.2">
      <c r="A543" s="38" t="s">
        <v>1051</v>
      </c>
      <c r="B543" s="38" t="s">
        <v>33</v>
      </c>
      <c r="C543" s="38" t="s">
        <v>1052</v>
      </c>
      <c r="D543" s="38" t="s">
        <v>48</v>
      </c>
      <c r="E543" s="38" t="s">
        <v>48</v>
      </c>
      <c r="F543" s="38" t="s">
        <v>834</v>
      </c>
      <c r="G543" s="39">
        <v>1</v>
      </c>
    </row>
    <row r="544" spans="1:7" ht="15" x14ac:dyDescent="0.2">
      <c r="A544" s="38" t="s">
        <v>1053</v>
      </c>
      <c r="B544" s="38" t="s">
        <v>33</v>
      </c>
      <c r="C544" s="38" t="s">
        <v>1054</v>
      </c>
      <c r="D544" s="38" t="s">
        <v>48</v>
      </c>
      <c r="E544" s="38" t="s">
        <v>48</v>
      </c>
      <c r="F544" s="38" t="s">
        <v>834</v>
      </c>
      <c r="G544" s="39">
        <v>1</v>
      </c>
    </row>
    <row r="545" spans="1:7" ht="15" x14ac:dyDescent="0.2">
      <c r="A545" s="38" t="s">
        <v>1055</v>
      </c>
      <c r="B545" s="38" t="s">
        <v>33</v>
      </c>
      <c r="C545" s="38" t="s">
        <v>1056</v>
      </c>
      <c r="D545" s="38" t="s">
        <v>48</v>
      </c>
      <c r="E545" s="38" t="s">
        <v>48</v>
      </c>
      <c r="F545" s="38" t="s">
        <v>834</v>
      </c>
      <c r="G545" s="39">
        <v>1</v>
      </c>
    </row>
    <row r="546" spans="1:7" ht="15" x14ac:dyDescent="0.2">
      <c r="A546" s="38" t="s">
        <v>1057</v>
      </c>
      <c r="B546" s="38" t="s">
        <v>33</v>
      </c>
      <c r="C546" s="38" t="s">
        <v>1058</v>
      </c>
      <c r="D546" s="38" t="s">
        <v>48</v>
      </c>
      <c r="E546" s="38" t="s">
        <v>48</v>
      </c>
      <c r="F546" s="38" t="s">
        <v>834</v>
      </c>
      <c r="G546" s="39">
        <v>1</v>
      </c>
    </row>
    <row r="547" spans="1:7" ht="15" x14ac:dyDescent="0.2">
      <c r="A547" s="38" t="s">
        <v>1059</v>
      </c>
      <c r="B547" s="38" t="s">
        <v>33</v>
      </c>
      <c r="C547" s="38" t="s">
        <v>1060</v>
      </c>
      <c r="D547" s="38" t="s">
        <v>48</v>
      </c>
      <c r="E547" s="38" t="s">
        <v>48</v>
      </c>
      <c r="F547" s="38" t="s">
        <v>48</v>
      </c>
      <c r="G547" s="39">
        <v>0</v>
      </c>
    </row>
    <row r="548" spans="1:7" ht="15" x14ac:dyDescent="0.2">
      <c r="A548" s="38" t="s">
        <v>1061</v>
      </c>
      <c r="B548" s="38" t="s">
        <v>33</v>
      </c>
      <c r="C548" s="38" t="s">
        <v>1062</v>
      </c>
      <c r="D548" s="38" t="s">
        <v>48</v>
      </c>
      <c r="E548" s="38" t="s">
        <v>48</v>
      </c>
      <c r="F548" s="38" t="s">
        <v>834</v>
      </c>
      <c r="G548" s="39">
        <v>1</v>
      </c>
    </row>
    <row r="549" spans="1:7" ht="30" x14ac:dyDescent="0.2">
      <c r="A549" s="38" t="s">
        <v>1063</v>
      </c>
      <c r="B549" s="38" t="s">
        <v>33</v>
      </c>
      <c r="C549" s="38" t="s">
        <v>1064</v>
      </c>
      <c r="D549" s="38" t="s">
        <v>48</v>
      </c>
      <c r="E549" s="38" t="s">
        <v>48</v>
      </c>
      <c r="F549" s="38" t="s">
        <v>48</v>
      </c>
      <c r="G549" s="39">
        <v>0</v>
      </c>
    </row>
    <row r="550" spans="1:7" ht="15" x14ac:dyDescent="0.2">
      <c r="A550" s="38" t="s">
        <v>1065</v>
      </c>
      <c r="B550" s="38" t="s">
        <v>33</v>
      </c>
      <c r="C550" s="38" t="s">
        <v>1066</v>
      </c>
      <c r="D550" s="38" t="s">
        <v>48</v>
      </c>
      <c r="E550" s="38" t="s">
        <v>48</v>
      </c>
      <c r="F550" s="38" t="s">
        <v>48</v>
      </c>
      <c r="G550" s="39">
        <v>0</v>
      </c>
    </row>
    <row r="551" spans="1:7" ht="15" x14ac:dyDescent="0.2">
      <c r="A551" s="38" t="s">
        <v>1067</v>
      </c>
      <c r="B551" s="38" t="s">
        <v>33</v>
      </c>
      <c r="C551" s="38" t="s">
        <v>1068</v>
      </c>
      <c r="D551" s="38" t="s">
        <v>48</v>
      </c>
      <c r="E551" s="38" t="s">
        <v>48</v>
      </c>
      <c r="F551" s="38" t="s">
        <v>48</v>
      </c>
      <c r="G551" s="39">
        <v>0</v>
      </c>
    </row>
    <row r="552" spans="1:7" ht="15" x14ac:dyDescent="0.2">
      <c r="A552" s="38" t="s">
        <v>28</v>
      </c>
      <c r="B552" s="38" t="s">
        <v>33</v>
      </c>
      <c r="C552" s="38" t="s">
        <v>1069</v>
      </c>
      <c r="D552" s="38" t="s">
        <v>48</v>
      </c>
      <c r="E552" s="38" t="s">
        <v>48</v>
      </c>
      <c r="F552" s="38" t="s">
        <v>834</v>
      </c>
      <c r="G552" s="39">
        <v>1</v>
      </c>
    </row>
    <row r="553" spans="1:7" ht="15" x14ac:dyDescent="0.2">
      <c r="A553" s="38" t="s">
        <v>1070</v>
      </c>
      <c r="B553" s="38" t="s">
        <v>33</v>
      </c>
      <c r="C553" s="38" t="s">
        <v>1071</v>
      </c>
      <c r="D553" s="38" t="s">
        <v>48</v>
      </c>
      <c r="E553" s="38" t="s">
        <v>48</v>
      </c>
      <c r="F553" s="38" t="s">
        <v>48</v>
      </c>
      <c r="G553" s="39">
        <v>0</v>
      </c>
    </row>
    <row r="554" spans="1:7" ht="15" x14ac:dyDescent="0.2">
      <c r="A554" s="38" t="s">
        <v>1072</v>
      </c>
      <c r="B554" s="38" t="s">
        <v>33</v>
      </c>
      <c r="C554" s="38" t="s">
        <v>1073</v>
      </c>
      <c r="D554" s="38" t="s">
        <v>48</v>
      </c>
      <c r="E554" s="38" t="s">
        <v>48</v>
      </c>
      <c r="F554" s="38" t="s">
        <v>834</v>
      </c>
      <c r="G554" s="39">
        <v>1</v>
      </c>
    </row>
    <row r="555" spans="1:7" ht="15" x14ac:dyDescent="0.2">
      <c r="A555" s="38" t="s">
        <v>32</v>
      </c>
      <c r="B555" s="38" t="s">
        <v>33</v>
      </c>
      <c r="C555" s="38" t="s">
        <v>1074</v>
      </c>
      <c r="D555" s="38" t="s">
        <v>48</v>
      </c>
      <c r="E555" s="38" t="s">
        <v>48</v>
      </c>
      <c r="F555" s="38" t="s">
        <v>48</v>
      </c>
      <c r="G555" s="39">
        <v>0</v>
      </c>
    </row>
    <row r="556" spans="1:7" ht="15" x14ac:dyDescent="0.2">
      <c r="A556" s="38" t="s">
        <v>1075</v>
      </c>
      <c r="B556" s="38" t="s">
        <v>33</v>
      </c>
      <c r="C556" s="38" t="s">
        <v>1076</v>
      </c>
      <c r="D556" s="38" t="s">
        <v>48</v>
      </c>
      <c r="E556" s="38" t="s">
        <v>48</v>
      </c>
      <c r="F556" s="38" t="s">
        <v>834</v>
      </c>
      <c r="G556" s="39">
        <v>1</v>
      </c>
    </row>
    <row r="557" spans="1:7" ht="30" x14ac:dyDescent="0.2">
      <c r="A557" s="38" t="s">
        <v>1077</v>
      </c>
      <c r="B557" s="38" t="s">
        <v>33</v>
      </c>
      <c r="C557" s="38" t="s">
        <v>1078</v>
      </c>
      <c r="D557" s="38" t="s">
        <v>48</v>
      </c>
      <c r="E557" s="38" t="s">
        <v>48</v>
      </c>
      <c r="F557" s="38" t="s">
        <v>48</v>
      </c>
      <c r="G557" s="39">
        <v>0</v>
      </c>
    </row>
    <row r="558" spans="1:7" ht="15" x14ac:dyDescent="0.2">
      <c r="A558" s="38" t="s">
        <v>1079</v>
      </c>
      <c r="B558" s="38" t="s">
        <v>33</v>
      </c>
      <c r="C558" s="38" t="s">
        <v>1080</v>
      </c>
      <c r="D558" s="38" t="s">
        <v>48</v>
      </c>
      <c r="E558" s="38" t="s">
        <v>48</v>
      </c>
      <c r="F558" s="38" t="s">
        <v>48</v>
      </c>
      <c r="G558" s="39">
        <v>0</v>
      </c>
    </row>
    <row r="559" spans="1:7" ht="15" x14ac:dyDescent="0.2">
      <c r="A559" s="38" t="s">
        <v>1081</v>
      </c>
      <c r="B559" s="38" t="s">
        <v>33</v>
      </c>
      <c r="C559" s="38" t="s">
        <v>1082</v>
      </c>
      <c r="D559" s="38" t="s">
        <v>48</v>
      </c>
      <c r="E559" s="38" t="s">
        <v>48</v>
      </c>
      <c r="F559" s="38" t="s">
        <v>48</v>
      </c>
      <c r="G559" s="39">
        <v>0</v>
      </c>
    </row>
    <row r="560" spans="1:7" ht="15" x14ac:dyDescent="0.2">
      <c r="A560" s="38" t="s">
        <v>1083</v>
      </c>
      <c r="B560" s="38" t="s">
        <v>33</v>
      </c>
      <c r="C560" s="38" t="s">
        <v>1084</v>
      </c>
      <c r="D560" s="38" t="s">
        <v>48</v>
      </c>
      <c r="E560" s="38" t="s">
        <v>48</v>
      </c>
      <c r="F560" s="38" t="s">
        <v>834</v>
      </c>
      <c r="G560" s="39">
        <v>1</v>
      </c>
    </row>
    <row r="561" spans="1:7" ht="15" x14ac:dyDescent="0.2">
      <c r="A561" s="38" t="s">
        <v>1085</v>
      </c>
      <c r="B561" s="38" t="s">
        <v>33</v>
      </c>
      <c r="C561" s="38" t="s">
        <v>1086</v>
      </c>
      <c r="D561" s="38" t="s">
        <v>48</v>
      </c>
      <c r="E561" s="38" t="s">
        <v>48</v>
      </c>
      <c r="F561" s="38" t="s">
        <v>48</v>
      </c>
      <c r="G561" s="39">
        <v>0</v>
      </c>
    </row>
    <row r="562" spans="1:7" ht="15" x14ac:dyDescent="0.2">
      <c r="A562" s="38" t="s">
        <v>1087</v>
      </c>
      <c r="B562" s="38" t="s">
        <v>33</v>
      </c>
      <c r="C562" s="38" t="s">
        <v>1088</v>
      </c>
      <c r="D562" s="38" t="s">
        <v>48</v>
      </c>
      <c r="E562" s="38" t="s">
        <v>48</v>
      </c>
      <c r="F562" s="38" t="s">
        <v>834</v>
      </c>
      <c r="G562" s="39">
        <v>1</v>
      </c>
    </row>
    <row r="563" spans="1:7" ht="15" x14ac:dyDescent="0.2">
      <c r="A563" s="38" t="s">
        <v>1089</v>
      </c>
      <c r="B563" s="38" t="s">
        <v>33</v>
      </c>
      <c r="C563" s="38" t="s">
        <v>1090</v>
      </c>
      <c r="D563" s="38" t="s">
        <v>48</v>
      </c>
      <c r="E563" s="38" t="s">
        <v>48</v>
      </c>
      <c r="F563" s="38" t="s">
        <v>48</v>
      </c>
      <c r="G563" s="39">
        <v>0</v>
      </c>
    </row>
    <row r="564" spans="1:7" ht="15" x14ac:dyDescent="0.2">
      <c r="A564" s="38" t="s">
        <v>1091</v>
      </c>
      <c r="B564" s="38" t="s">
        <v>33</v>
      </c>
      <c r="C564" s="38" t="s">
        <v>1092</v>
      </c>
      <c r="D564" s="38" t="s">
        <v>48</v>
      </c>
      <c r="E564" s="38" t="s">
        <v>48</v>
      </c>
      <c r="F564" s="38" t="s">
        <v>834</v>
      </c>
      <c r="G564" s="39">
        <v>1</v>
      </c>
    </row>
    <row r="565" spans="1:7" ht="15" x14ac:dyDescent="0.2">
      <c r="A565" s="38" t="s">
        <v>1093</v>
      </c>
      <c r="B565" s="38" t="s">
        <v>33</v>
      </c>
      <c r="C565" s="38" t="s">
        <v>1094</v>
      </c>
      <c r="D565" s="38" t="s">
        <v>48</v>
      </c>
      <c r="E565" s="38" t="s">
        <v>48</v>
      </c>
      <c r="F565" s="38" t="s">
        <v>48</v>
      </c>
      <c r="G565" s="39">
        <v>0</v>
      </c>
    </row>
    <row r="566" spans="1:7" ht="15" x14ac:dyDescent="0.2">
      <c r="A566" s="38" t="s">
        <v>1095</v>
      </c>
      <c r="B566" s="38" t="s">
        <v>33</v>
      </c>
      <c r="C566" s="38" t="s">
        <v>1096</v>
      </c>
      <c r="D566" s="38" t="s">
        <v>48</v>
      </c>
      <c r="E566" s="38" t="s">
        <v>48</v>
      </c>
      <c r="F566" s="38" t="s">
        <v>48</v>
      </c>
      <c r="G566" s="39">
        <v>0</v>
      </c>
    </row>
    <row r="567" spans="1:7" ht="15" x14ac:dyDescent="0.2">
      <c r="A567" s="38" t="s">
        <v>1097</v>
      </c>
      <c r="B567" s="38" t="s">
        <v>33</v>
      </c>
      <c r="C567" s="38" t="s">
        <v>1098</v>
      </c>
      <c r="D567" s="38" t="s">
        <v>48</v>
      </c>
      <c r="E567" s="38" t="s">
        <v>48</v>
      </c>
      <c r="F567" s="38" t="s">
        <v>48</v>
      </c>
      <c r="G567" s="39">
        <v>0</v>
      </c>
    </row>
    <row r="568" spans="1:7" ht="15" x14ac:dyDescent="0.2">
      <c r="A568" s="38" t="s">
        <v>1099</v>
      </c>
      <c r="B568" s="38" t="s">
        <v>33</v>
      </c>
      <c r="C568" s="38" t="s">
        <v>1100</v>
      </c>
      <c r="D568" s="38" t="s">
        <v>48</v>
      </c>
      <c r="E568" s="38" t="s">
        <v>48</v>
      </c>
      <c r="F568" s="38" t="s">
        <v>48</v>
      </c>
      <c r="G568" s="39">
        <v>0</v>
      </c>
    </row>
    <row r="569" spans="1:7" ht="15" x14ac:dyDescent="0.2">
      <c r="A569" s="38" t="s">
        <v>1101</v>
      </c>
      <c r="B569" s="38" t="s">
        <v>33</v>
      </c>
      <c r="C569" s="38" t="s">
        <v>1102</v>
      </c>
      <c r="D569" s="38" t="s">
        <v>48</v>
      </c>
      <c r="E569" s="38" t="s">
        <v>48</v>
      </c>
      <c r="F569" s="38" t="s">
        <v>48</v>
      </c>
      <c r="G569" s="39">
        <v>0</v>
      </c>
    </row>
    <row r="570" spans="1:7" ht="30" x14ac:dyDescent="0.2">
      <c r="A570" s="38" t="s">
        <v>1103</v>
      </c>
      <c r="B570" s="38" t="s">
        <v>33</v>
      </c>
      <c r="C570" s="38" t="s">
        <v>1104</v>
      </c>
      <c r="D570" s="38" t="s">
        <v>48</v>
      </c>
      <c r="E570" s="38" t="s">
        <v>48</v>
      </c>
      <c r="F570" s="38" t="s">
        <v>48</v>
      </c>
      <c r="G570" s="39">
        <v>0</v>
      </c>
    </row>
    <row r="571" spans="1:7" ht="30" x14ac:dyDescent="0.2">
      <c r="A571" s="38" t="s">
        <v>1105</v>
      </c>
      <c r="B571" s="38" t="s">
        <v>33</v>
      </c>
      <c r="C571" s="38" t="s">
        <v>1106</v>
      </c>
      <c r="D571" s="38" t="s">
        <v>48</v>
      </c>
      <c r="E571" s="38" t="s">
        <v>48</v>
      </c>
      <c r="F571" s="38" t="s">
        <v>501</v>
      </c>
      <c r="G571" s="39">
        <v>1</v>
      </c>
    </row>
    <row r="572" spans="1:7" ht="30" x14ac:dyDescent="0.2">
      <c r="A572" s="38" t="s">
        <v>1107</v>
      </c>
      <c r="B572" s="38" t="s">
        <v>24</v>
      </c>
      <c r="C572" s="38" t="s">
        <v>1106</v>
      </c>
      <c r="D572" s="38" t="s">
        <v>48</v>
      </c>
      <c r="E572" s="38" t="s">
        <v>48</v>
      </c>
      <c r="F572" s="38" t="s">
        <v>501</v>
      </c>
      <c r="G572" s="39">
        <v>1</v>
      </c>
    </row>
    <row r="573" spans="1:7" ht="30" x14ac:dyDescent="0.2">
      <c r="A573" s="38" t="s">
        <v>1108</v>
      </c>
      <c r="B573" s="38" t="s">
        <v>46</v>
      </c>
      <c r="C573" s="38" t="s">
        <v>1106</v>
      </c>
      <c r="D573" s="38" t="s">
        <v>48</v>
      </c>
      <c r="E573" s="38" t="s">
        <v>48</v>
      </c>
      <c r="F573" s="38" t="s">
        <v>501</v>
      </c>
      <c r="G573" s="39">
        <v>1</v>
      </c>
    </row>
    <row r="574" spans="1:7" ht="15" x14ac:dyDescent="0.2">
      <c r="A574" s="38" t="s">
        <v>1109</v>
      </c>
      <c r="B574" s="38" t="s">
        <v>33</v>
      </c>
      <c r="C574" s="38" t="s">
        <v>1046</v>
      </c>
      <c r="D574" s="38" t="s">
        <v>48</v>
      </c>
      <c r="E574" s="38" t="s">
        <v>48</v>
      </c>
      <c r="F574" s="38" t="s">
        <v>48</v>
      </c>
      <c r="G574" s="39">
        <v>0</v>
      </c>
    </row>
    <row r="575" spans="1:7" ht="15" x14ac:dyDescent="0.2">
      <c r="A575" s="38" t="s">
        <v>1110</v>
      </c>
      <c r="B575" s="38" t="s">
        <v>33</v>
      </c>
      <c r="C575" s="38" t="s">
        <v>1111</v>
      </c>
      <c r="D575" s="38" t="s">
        <v>48</v>
      </c>
      <c r="E575" s="38" t="s">
        <v>48</v>
      </c>
      <c r="F575" s="38" t="s">
        <v>48</v>
      </c>
      <c r="G575" s="39">
        <v>0</v>
      </c>
    </row>
    <row r="576" spans="1:7" ht="15" x14ac:dyDescent="0.2">
      <c r="A576" s="38" t="s">
        <v>1112</v>
      </c>
      <c r="B576" s="38" t="s">
        <v>33</v>
      </c>
      <c r="C576" s="38" t="s">
        <v>1113</v>
      </c>
      <c r="D576" s="38" t="s">
        <v>48</v>
      </c>
      <c r="E576" s="38" t="s">
        <v>48</v>
      </c>
      <c r="F576" s="38" t="s">
        <v>48</v>
      </c>
      <c r="G576" s="39">
        <v>0</v>
      </c>
    </row>
    <row r="577" spans="1:7" ht="15" x14ac:dyDescent="0.2">
      <c r="A577" s="38" t="s">
        <v>1114</v>
      </c>
      <c r="B577" s="38" t="s">
        <v>33</v>
      </c>
      <c r="C577" s="38" t="s">
        <v>1115</v>
      </c>
      <c r="D577" s="38" t="s">
        <v>48</v>
      </c>
      <c r="E577" s="38" t="s">
        <v>48</v>
      </c>
      <c r="F577" s="38" t="s">
        <v>834</v>
      </c>
      <c r="G577" s="39">
        <v>1</v>
      </c>
    </row>
    <row r="578" spans="1:7" ht="30" x14ac:dyDescent="0.2">
      <c r="A578" s="38" t="s">
        <v>1116</v>
      </c>
      <c r="B578" s="38" t="s">
        <v>33</v>
      </c>
      <c r="C578" s="38" t="s">
        <v>1117</v>
      </c>
      <c r="D578" s="38" t="s">
        <v>48</v>
      </c>
      <c r="E578" s="38" t="s">
        <v>48</v>
      </c>
      <c r="F578" s="38" t="s">
        <v>834</v>
      </c>
      <c r="G578" s="39">
        <v>1</v>
      </c>
    </row>
    <row r="579" spans="1:7" ht="30" x14ac:dyDescent="0.2">
      <c r="A579" s="38" t="s">
        <v>1118</v>
      </c>
      <c r="B579" s="38" t="s">
        <v>33</v>
      </c>
      <c r="C579" s="38" t="s">
        <v>1119</v>
      </c>
      <c r="D579" s="38" t="s">
        <v>48</v>
      </c>
      <c r="E579" s="38" t="s">
        <v>48</v>
      </c>
      <c r="F579" s="38" t="s">
        <v>48</v>
      </c>
      <c r="G579" s="39">
        <v>1</v>
      </c>
    </row>
    <row r="580" spans="1:7" ht="30" x14ac:dyDescent="0.2">
      <c r="A580" s="38" t="s">
        <v>1120</v>
      </c>
      <c r="B580" s="38" t="s">
        <v>33</v>
      </c>
      <c r="C580" s="38" t="s">
        <v>1121</v>
      </c>
      <c r="D580" s="38" t="s">
        <v>48</v>
      </c>
      <c r="E580" s="38" t="s">
        <v>48</v>
      </c>
      <c r="F580" s="38" t="s">
        <v>834</v>
      </c>
      <c r="G580" s="39">
        <v>1</v>
      </c>
    </row>
    <row r="581" spans="1:7" ht="15" x14ac:dyDescent="0.2">
      <c r="A581" s="38" t="s">
        <v>1122</v>
      </c>
      <c r="B581" s="38" t="s">
        <v>33</v>
      </c>
      <c r="C581" s="38" t="s">
        <v>1123</v>
      </c>
      <c r="D581" s="38" t="s">
        <v>48</v>
      </c>
      <c r="E581" s="38" t="s">
        <v>48</v>
      </c>
      <c r="F581" s="38" t="s">
        <v>48</v>
      </c>
      <c r="G581" s="39">
        <v>0</v>
      </c>
    </row>
    <row r="582" spans="1:7" ht="15" x14ac:dyDescent="0.2">
      <c r="A582" s="38" t="s">
        <v>1124</v>
      </c>
      <c r="B582" s="38" t="s">
        <v>33</v>
      </c>
      <c r="C582" s="38" t="s">
        <v>1125</v>
      </c>
      <c r="D582" s="38" t="s">
        <v>48</v>
      </c>
      <c r="E582" s="38" t="s">
        <v>48</v>
      </c>
      <c r="F582" s="38" t="s">
        <v>834</v>
      </c>
      <c r="G582" s="39">
        <v>1</v>
      </c>
    </row>
    <row r="583" spans="1:7" ht="30" x14ac:dyDescent="0.2">
      <c r="A583" s="38" t="s">
        <v>1126</v>
      </c>
      <c r="B583" s="38" t="s">
        <v>33</v>
      </c>
      <c r="C583" s="38" t="s">
        <v>1127</v>
      </c>
      <c r="D583" s="38" t="s">
        <v>48</v>
      </c>
      <c r="E583" s="38" t="s">
        <v>48</v>
      </c>
      <c r="F583" s="38" t="s">
        <v>834</v>
      </c>
      <c r="G583" s="39">
        <v>1</v>
      </c>
    </row>
    <row r="584" spans="1:7" ht="30" x14ac:dyDescent="0.2">
      <c r="A584" s="38" t="s">
        <v>1128</v>
      </c>
      <c r="B584" s="38" t="s">
        <v>33</v>
      </c>
      <c r="C584" s="38" t="s">
        <v>1129</v>
      </c>
      <c r="D584" s="38" t="s">
        <v>48</v>
      </c>
      <c r="E584" s="38" t="s">
        <v>48</v>
      </c>
      <c r="F584" s="38" t="s">
        <v>834</v>
      </c>
      <c r="G584" s="39">
        <v>1</v>
      </c>
    </row>
    <row r="585" spans="1:7" ht="30" x14ac:dyDescent="0.2">
      <c r="A585" s="38" t="s">
        <v>1130</v>
      </c>
      <c r="B585" s="38" t="s">
        <v>33</v>
      </c>
      <c r="C585" s="38" t="s">
        <v>1131</v>
      </c>
      <c r="D585" s="38" t="s">
        <v>48</v>
      </c>
      <c r="E585" s="38" t="s">
        <v>48</v>
      </c>
      <c r="F585" s="38" t="s">
        <v>834</v>
      </c>
      <c r="G585" s="39">
        <v>1</v>
      </c>
    </row>
    <row r="586" spans="1:7" ht="15" x14ac:dyDescent="0.2">
      <c r="A586" s="38" t="s">
        <v>1132</v>
      </c>
      <c r="B586" s="38" t="s">
        <v>33</v>
      </c>
      <c r="C586" s="38" t="s">
        <v>1133</v>
      </c>
      <c r="D586" s="38" t="s">
        <v>48</v>
      </c>
      <c r="E586" s="38" t="s">
        <v>48</v>
      </c>
      <c r="F586" s="38" t="s">
        <v>48</v>
      </c>
      <c r="G586" s="39">
        <v>0</v>
      </c>
    </row>
    <row r="587" spans="1:7" ht="15" x14ac:dyDescent="0.2">
      <c r="A587" s="38" t="s">
        <v>1134</v>
      </c>
      <c r="B587" s="38" t="s">
        <v>33</v>
      </c>
      <c r="C587" s="38" t="s">
        <v>1135</v>
      </c>
      <c r="D587" s="38" t="s">
        <v>48</v>
      </c>
      <c r="E587" s="38" t="s">
        <v>48</v>
      </c>
      <c r="F587" s="38" t="s">
        <v>834</v>
      </c>
      <c r="G587" s="39">
        <v>1</v>
      </c>
    </row>
    <row r="588" spans="1:7" ht="30" x14ac:dyDescent="0.2">
      <c r="A588" s="38" t="s">
        <v>1136</v>
      </c>
      <c r="B588" s="38" t="s">
        <v>33</v>
      </c>
      <c r="C588" s="38" t="s">
        <v>1137</v>
      </c>
      <c r="D588" s="38" t="s">
        <v>48</v>
      </c>
      <c r="E588" s="38" t="s">
        <v>48</v>
      </c>
      <c r="F588" s="38" t="s">
        <v>48</v>
      </c>
      <c r="G588" s="39">
        <v>0</v>
      </c>
    </row>
    <row r="589" spans="1:7" ht="30" x14ac:dyDescent="0.2">
      <c r="A589" s="38" t="s">
        <v>1138</v>
      </c>
      <c r="B589" s="38" t="s">
        <v>33</v>
      </c>
      <c r="C589" s="38" t="s">
        <v>1139</v>
      </c>
      <c r="D589" s="38" t="s">
        <v>48</v>
      </c>
      <c r="E589" s="38" t="s">
        <v>48</v>
      </c>
      <c r="F589" s="38" t="s">
        <v>834</v>
      </c>
      <c r="G589" s="39">
        <v>1</v>
      </c>
    </row>
    <row r="590" spans="1:7" ht="30" x14ac:dyDescent="0.2">
      <c r="A590" s="38" t="s">
        <v>1140</v>
      </c>
      <c r="B590" s="38" t="s">
        <v>33</v>
      </c>
      <c r="C590" s="38" t="s">
        <v>1141</v>
      </c>
      <c r="D590" s="38" t="s">
        <v>48</v>
      </c>
      <c r="E590" s="38" t="s">
        <v>48</v>
      </c>
      <c r="F590" s="38" t="s">
        <v>834</v>
      </c>
      <c r="G590" s="39">
        <v>1</v>
      </c>
    </row>
    <row r="591" spans="1:7" ht="30" x14ac:dyDescent="0.2">
      <c r="A591" s="38" t="s">
        <v>1142</v>
      </c>
      <c r="B591" s="38" t="s">
        <v>33</v>
      </c>
      <c r="C591" s="38" t="s">
        <v>1143</v>
      </c>
      <c r="D591" s="38" t="s">
        <v>48</v>
      </c>
      <c r="E591" s="38" t="s">
        <v>48</v>
      </c>
      <c r="F591" s="38" t="s">
        <v>834</v>
      </c>
      <c r="G591" s="39">
        <v>1</v>
      </c>
    </row>
    <row r="592" spans="1:7" ht="30" x14ac:dyDescent="0.2">
      <c r="A592" s="38" t="s">
        <v>1144</v>
      </c>
      <c r="B592" s="38" t="s">
        <v>33</v>
      </c>
      <c r="C592" s="38" t="s">
        <v>1145</v>
      </c>
      <c r="D592" s="38" t="s">
        <v>48</v>
      </c>
      <c r="E592" s="38" t="s">
        <v>48</v>
      </c>
      <c r="F592" s="38" t="s">
        <v>834</v>
      </c>
      <c r="G592" s="39">
        <v>1</v>
      </c>
    </row>
    <row r="593" spans="1:7" ht="15" x14ac:dyDescent="0.2">
      <c r="A593" s="38" t="s">
        <v>1146</v>
      </c>
      <c r="B593" s="38" t="s">
        <v>33</v>
      </c>
      <c r="C593" s="38" t="s">
        <v>1147</v>
      </c>
      <c r="D593" s="38" t="s">
        <v>48</v>
      </c>
      <c r="E593" s="38" t="s">
        <v>48</v>
      </c>
      <c r="F593" s="38" t="s">
        <v>48</v>
      </c>
      <c r="G593" s="39">
        <v>0</v>
      </c>
    </row>
    <row r="594" spans="1:7" ht="15" x14ac:dyDescent="0.2">
      <c r="A594" s="38" t="s">
        <v>1148</v>
      </c>
      <c r="B594" s="38" t="s">
        <v>33</v>
      </c>
      <c r="C594" s="38" t="s">
        <v>1149</v>
      </c>
      <c r="D594" s="38" t="s">
        <v>48</v>
      </c>
      <c r="E594" s="38" t="s">
        <v>48</v>
      </c>
      <c r="F594" s="38" t="s">
        <v>834</v>
      </c>
      <c r="G594" s="39">
        <v>1</v>
      </c>
    </row>
    <row r="595" spans="1:7" ht="30" x14ac:dyDescent="0.2">
      <c r="A595" s="38" t="s">
        <v>1150</v>
      </c>
      <c r="B595" s="38" t="s">
        <v>33</v>
      </c>
      <c r="C595" s="38" t="s">
        <v>1151</v>
      </c>
      <c r="D595" s="38" t="s">
        <v>48</v>
      </c>
      <c r="E595" s="38" t="s">
        <v>48</v>
      </c>
      <c r="F595" s="38" t="s">
        <v>48</v>
      </c>
      <c r="G595" s="39">
        <v>0</v>
      </c>
    </row>
    <row r="596" spans="1:7" ht="30" x14ac:dyDescent="0.2">
      <c r="A596" s="38" t="s">
        <v>1152</v>
      </c>
      <c r="B596" s="38" t="s">
        <v>33</v>
      </c>
      <c r="C596" s="38" t="s">
        <v>1153</v>
      </c>
      <c r="D596" s="38" t="s">
        <v>48</v>
      </c>
      <c r="E596" s="38" t="s">
        <v>48</v>
      </c>
      <c r="F596" s="38" t="s">
        <v>834</v>
      </c>
      <c r="G596" s="39">
        <v>1</v>
      </c>
    </row>
    <row r="597" spans="1:7" ht="30" x14ac:dyDescent="0.2">
      <c r="A597" s="38" t="s">
        <v>1154</v>
      </c>
      <c r="B597" s="38" t="s">
        <v>33</v>
      </c>
      <c r="C597" s="38" t="s">
        <v>1155</v>
      </c>
      <c r="D597" s="38" t="s">
        <v>48</v>
      </c>
      <c r="E597" s="38" t="s">
        <v>48</v>
      </c>
      <c r="F597" s="38" t="s">
        <v>834</v>
      </c>
      <c r="G597" s="39">
        <v>1</v>
      </c>
    </row>
    <row r="598" spans="1:7" ht="30" x14ac:dyDescent="0.2">
      <c r="A598" s="38" t="s">
        <v>1156</v>
      </c>
      <c r="B598" s="38" t="s">
        <v>33</v>
      </c>
      <c r="C598" s="38" t="s">
        <v>1157</v>
      </c>
      <c r="D598" s="38" t="s">
        <v>48</v>
      </c>
      <c r="E598" s="38" t="s">
        <v>48</v>
      </c>
      <c r="F598" s="38" t="s">
        <v>834</v>
      </c>
      <c r="G598" s="39">
        <v>1</v>
      </c>
    </row>
    <row r="599" spans="1:7" ht="30" x14ac:dyDescent="0.2">
      <c r="A599" s="38" t="s">
        <v>1158</v>
      </c>
      <c r="B599" s="38" t="s">
        <v>33</v>
      </c>
      <c r="C599" s="38" t="s">
        <v>1159</v>
      </c>
      <c r="D599" s="38" t="s">
        <v>48</v>
      </c>
      <c r="E599" s="38" t="s">
        <v>48</v>
      </c>
      <c r="F599" s="38" t="s">
        <v>834</v>
      </c>
      <c r="G599" s="39">
        <v>1</v>
      </c>
    </row>
    <row r="600" spans="1:7" ht="15" x14ac:dyDescent="0.2">
      <c r="A600" s="38" t="s">
        <v>1160</v>
      </c>
      <c r="B600" s="38" t="s">
        <v>33</v>
      </c>
      <c r="C600" s="38" t="s">
        <v>1161</v>
      </c>
      <c r="D600" s="38" t="s">
        <v>48</v>
      </c>
      <c r="E600" s="38" t="s">
        <v>48</v>
      </c>
      <c r="F600" s="38" t="s">
        <v>48</v>
      </c>
      <c r="G600" s="39">
        <v>0</v>
      </c>
    </row>
    <row r="601" spans="1:7" ht="30" x14ac:dyDescent="0.2">
      <c r="A601" s="38" t="s">
        <v>1162</v>
      </c>
      <c r="B601" s="38" t="s">
        <v>33</v>
      </c>
      <c r="C601" s="38" t="s">
        <v>1163</v>
      </c>
      <c r="D601" s="38" t="s">
        <v>48</v>
      </c>
      <c r="E601" s="38" t="s">
        <v>48</v>
      </c>
      <c r="F601" s="38" t="s">
        <v>48</v>
      </c>
      <c r="G601" s="39">
        <v>0</v>
      </c>
    </row>
    <row r="602" spans="1:7" ht="30" x14ac:dyDescent="0.2">
      <c r="A602" s="38" t="s">
        <v>1164</v>
      </c>
      <c r="B602" s="38" t="s">
        <v>33</v>
      </c>
      <c r="C602" s="38" t="s">
        <v>1165</v>
      </c>
      <c r="D602" s="38" t="s">
        <v>48</v>
      </c>
      <c r="E602" s="38" t="s">
        <v>48</v>
      </c>
      <c r="F602" s="38" t="s">
        <v>834</v>
      </c>
      <c r="G602" s="39">
        <v>1</v>
      </c>
    </row>
    <row r="603" spans="1:7" ht="30" x14ac:dyDescent="0.2">
      <c r="A603" s="38" t="s">
        <v>1166</v>
      </c>
      <c r="B603" s="38" t="s">
        <v>33</v>
      </c>
      <c r="C603" s="38" t="s">
        <v>1167</v>
      </c>
      <c r="D603" s="38" t="s">
        <v>48</v>
      </c>
      <c r="E603" s="38" t="s">
        <v>48</v>
      </c>
      <c r="F603" s="38" t="s">
        <v>834</v>
      </c>
      <c r="G603" s="39">
        <v>1</v>
      </c>
    </row>
    <row r="604" spans="1:7" ht="30" x14ac:dyDescent="0.2">
      <c r="A604" s="38" t="s">
        <v>1168</v>
      </c>
      <c r="B604" s="38" t="s">
        <v>33</v>
      </c>
      <c r="C604" s="38" t="s">
        <v>1169</v>
      </c>
      <c r="D604" s="38" t="s">
        <v>48</v>
      </c>
      <c r="E604" s="38" t="s">
        <v>48</v>
      </c>
      <c r="F604" s="38" t="s">
        <v>834</v>
      </c>
      <c r="G604" s="39">
        <v>1</v>
      </c>
    </row>
    <row r="605" spans="1:7" ht="15" x14ac:dyDescent="0.2">
      <c r="A605" s="38" t="s">
        <v>1170</v>
      </c>
      <c r="B605" s="38" t="s">
        <v>33</v>
      </c>
      <c r="C605" s="38" t="s">
        <v>1171</v>
      </c>
      <c r="D605" s="38" t="s">
        <v>48</v>
      </c>
      <c r="E605" s="38" t="s">
        <v>48</v>
      </c>
      <c r="F605" s="38" t="s">
        <v>48</v>
      </c>
      <c r="G605" s="39">
        <v>0</v>
      </c>
    </row>
    <row r="606" spans="1:7" ht="15" x14ac:dyDescent="0.2">
      <c r="A606" s="38" t="s">
        <v>1172</v>
      </c>
      <c r="B606" s="38" t="s">
        <v>33</v>
      </c>
      <c r="C606" s="38" t="s">
        <v>1173</v>
      </c>
      <c r="D606" s="38" t="s">
        <v>48</v>
      </c>
      <c r="E606" s="38" t="s">
        <v>48</v>
      </c>
      <c r="F606" s="38" t="s">
        <v>48</v>
      </c>
      <c r="G606" s="39">
        <v>0</v>
      </c>
    </row>
    <row r="607" spans="1:7" ht="30" x14ac:dyDescent="0.2">
      <c r="A607" s="38" t="s">
        <v>1174</v>
      </c>
      <c r="B607" s="38" t="s">
        <v>33</v>
      </c>
      <c r="C607" s="38" t="s">
        <v>1175</v>
      </c>
      <c r="D607" s="38" t="s">
        <v>48</v>
      </c>
      <c r="E607" s="38" t="s">
        <v>48</v>
      </c>
      <c r="F607" s="38" t="s">
        <v>834</v>
      </c>
      <c r="G607" s="39">
        <v>1</v>
      </c>
    </row>
    <row r="608" spans="1:7" ht="30" x14ac:dyDescent="0.2">
      <c r="A608" s="38" t="s">
        <v>1176</v>
      </c>
      <c r="B608" s="38" t="s">
        <v>33</v>
      </c>
      <c r="C608" s="38" t="s">
        <v>1177</v>
      </c>
      <c r="D608" s="38" t="s">
        <v>48</v>
      </c>
      <c r="E608" s="38" t="s">
        <v>48</v>
      </c>
      <c r="F608" s="38" t="s">
        <v>834</v>
      </c>
      <c r="G608" s="39">
        <v>1</v>
      </c>
    </row>
    <row r="609" spans="1:7" ht="30" x14ac:dyDescent="0.2">
      <c r="A609" s="38" t="s">
        <v>1178</v>
      </c>
      <c r="B609" s="38" t="s">
        <v>33</v>
      </c>
      <c r="C609" s="38" t="s">
        <v>1179</v>
      </c>
      <c r="D609" s="38" t="s">
        <v>48</v>
      </c>
      <c r="E609" s="38" t="s">
        <v>48</v>
      </c>
      <c r="F609" s="38" t="s">
        <v>834</v>
      </c>
      <c r="G609" s="39">
        <v>1</v>
      </c>
    </row>
    <row r="610" spans="1:7" ht="15" x14ac:dyDescent="0.2">
      <c r="A610" s="38" t="s">
        <v>1180</v>
      </c>
      <c r="B610" s="38" t="s">
        <v>33</v>
      </c>
      <c r="C610" s="38" t="s">
        <v>1181</v>
      </c>
      <c r="D610" s="38" t="s">
        <v>48</v>
      </c>
      <c r="E610" s="38" t="s">
        <v>48</v>
      </c>
      <c r="F610" s="38" t="s">
        <v>48</v>
      </c>
      <c r="G610" s="39">
        <v>0</v>
      </c>
    </row>
    <row r="611" spans="1:7" ht="15" x14ac:dyDescent="0.2">
      <c r="A611" s="38" t="s">
        <v>1182</v>
      </c>
      <c r="B611" s="38" t="s">
        <v>33</v>
      </c>
      <c r="C611" s="38" t="s">
        <v>1183</v>
      </c>
      <c r="D611" s="38" t="s">
        <v>48</v>
      </c>
      <c r="E611" s="38" t="s">
        <v>48</v>
      </c>
      <c r="F611" s="38" t="s">
        <v>834</v>
      </c>
      <c r="G611" s="39">
        <v>1</v>
      </c>
    </row>
    <row r="612" spans="1:7" ht="30" x14ac:dyDescent="0.2">
      <c r="A612" s="38" t="s">
        <v>1184</v>
      </c>
      <c r="B612" s="38" t="s">
        <v>33</v>
      </c>
      <c r="C612" s="38" t="s">
        <v>1185</v>
      </c>
      <c r="D612" s="38" t="s">
        <v>48</v>
      </c>
      <c r="E612" s="38" t="s">
        <v>48</v>
      </c>
      <c r="F612" s="38" t="s">
        <v>834</v>
      </c>
      <c r="G612" s="39">
        <v>1</v>
      </c>
    </row>
    <row r="613" spans="1:7" ht="30" x14ac:dyDescent="0.2">
      <c r="A613" s="38" t="s">
        <v>1186</v>
      </c>
      <c r="B613" s="38" t="s">
        <v>33</v>
      </c>
      <c r="C613" s="38" t="s">
        <v>1187</v>
      </c>
      <c r="D613" s="38" t="s">
        <v>48</v>
      </c>
      <c r="E613" s="38" t="s">
        <v>48</v>
      </c>
      <c r="F613" s="38" t="s">
        <v>834</v>
      </c>
      <c r="G613" s="39">
        <v>1</v>
      </c>
    </row>
    <row r="614" spans="1:7" ht="30" x14ac:dyDescent="0.2">
      <c r="A614" s="38" t="s">
        <v>1188</v>
      </c>
      <c r="B614" s="38" t="s">
        <v>33</v>
      </c>
      <c r="C614" s="38" t="s">
        <v>1189</v>
      </c>
      <c r="D614" s="38" t="s">
        <v>48</v>
      </c>
      <c r="E614" s="38" t="s">
        <v>48</v>
      </c>
      <c r="F614" s="38" t="s">
        <v>834</v>
      </c>
      <c r="G614" s="39">
        <v>1</v>
      </c>
    </row>
    <row r="615" spans="1:7" ht="15" x14ac:dyDescent="0.2">
      <c r="A615" s="38" t="s">
        <v>1190</v>
      </c>
      <c r="B615" s="38" t="s">
        <v>33</v>
      </c>
      <c r="C615" s="38" t="s">
        <v>1191</v>
      </c>
      <c r="D615" s="38" t="s">
        <v>48</v>
      </c>
      <c r="E615" s="38" t="s">
        <v>48</v>
      </c>
      <c r="F615" s="38" t="s">
        <v>48</v>
      </c>
      <c r="G615" s="39">
        <v>0</v>
      </c>
    </row>
    <row r="616" spans="1:7" ht="15" x14ac:dyDescent="0.2">
      <c r="A616" s="38" t="s">
        <v>1192</v>
      </c>
      <c r="B616" s="38" t="s">
        <v>33</v>
      </c>
      <c r="C616" s="38" t="s">
        <v>1193</v>
      </c>
      <c r="D616" s="38" t="s">
        <v>48</v>
      </c>
      <c r="E616" s="38" t="s">
        <v>48</v>
      </c>
      <c r="F616" s="38" t="s">
        <v>834</v>
      </c>
      <c r="G616" s="39">
        <v>1</v>
      </c>
    </row>
    <row r="617" spans="1:7" ht="30" x14ac:dyDescent="0.2">
      <c r="A617" s="38" t="s">
        <v>1194</v>
      </c>
      <c r="B617" s="38" t="s">
        <v>33</v>
      </c>
      <c r="C617" s="38" t="s">
        <v>1195</v>
      </c>
      <c r="D617" s="38" t="s">
        <v>48</v>
      </c>
      <c r="E617" s="38" t="s">
        <v>48</v>
      </c>
      <c r="F617" s="38" t="s">
        <v>834</v>
      </c>
      <c r="G617" s="39">
        <v>1</v>
      </c>
    </row>
    <row r="618" spans="1:7" ht="30" x14ac:dyDescent="0.2">
      <c r="A618" s="38" t="s">
        <v>1196</v>
      </c>
      <c r="B618" s="38" t="s">
        <v>33</v>
      </c>
      <c r="C618" s="38" t="s">
        <v>1197</v>
      </c>
      <c r="D618" s="38" t="s">
        <v>48</v>
      </c>
      <c r="E618" s="38" t="s">
        <v>48</v>
      </c>
      <c r="F618" s="38" t="s">
        <v>834</v>
      </c>
      <c r="G618" s="39">
        <v>1</v>
      </c>
    </row>
    <row r="619" spans="1:7" ht="30" x14ac:dyDescent="0.2">
      <c r="A619" s="38" t="s">
        <v>1198</v>
      </c>
      <c r="B619" s="38" t="s">
        <v>33</v>
      </c>
      <c r="C619" s="38" t="s">
        <v>1199</v>
      </c>
      <c r="D619" s="38" t="s">
        <v>48</v>
      </c>
      <c r="E619" s="38" t="s">
        <v>48</v>
      </c>
      <c r="F619" s="38" t="s">
        <v>834</v>
      </c>
      <c r="G619" s="39">
        <v>1</v>
      </c>
    </row>
    <row r="620" spans="1:7" ht="15" x14ac:dyDescent="0.2">
      <c r="A620" s="38" t="s">
        <v>1200</v>
      </c>
      <c r="B620" s="38" t="s">
        <v>33</v>
      </c>
      <c r="C620" s="38" t="s">
        <v>1201</v>
      </c>
      <c r="D620" s="38" t="s">
        <v>48</v>
      </c>
      <c r="E620" s="38" t="s">
        <v>48</v>
      </c>
      <c r="F620" s="38" t="s">
        <v>48</v>
      </c>
      <c r="G620" s="39">
        <v>0</v>
      </c>
    </row>
    <row r="621" spans="1:7" ht="15" x14ac:dyDescent="0.2">
      <c r="A621" s="38" t="s">
        <v>1202</v>
      </c>
      <c r="B621" s="38" t="s">
        <v>33</v>
      </c>
      <c r="C621" s="38" t="s">
        <v>1203</v>
      </c>
      <c r="D621" s="38" t="s">
        <v>48</v>
      </c>
      <c r="E621" s="38" t="s">
        <v>48</v>
      </c>
      <c r="F621" s="38" t="s">
        <v>48</v>
      </c>
      <c r="G621" s="39">
        <v>0</v>
      </c>
    </row>
    <row r="622" spans="1:7" ht="30" x14ac:dyDescent="0.2">
      <c r="A622" s="38" t="s">
        <v>1204</v>
      </c>
      <c r="B622" s="38" t="s">
        <v>33</v>
      </c>
      <c r="C622" s="38" t="s">
        <v>1205</v>
      </c>
      <c r="D622" s="38" t="s">
        <v>48</v>
      </c>
      <c r="E622" s="38" t="s">
        <v>48</v>
      </c>
      <c r="F622" s="38" t="s">
        <v>834</v>
      </c>
      <c r="G622" s="39">
        <v>1</v>
      </c>
    </row>
    <row r="623" spans="1:7" ht="30" x14ac:dyDescent="0.2">
      <c r="A623" s="38" t="s">
        <v>1206</v>
      </c>
      <c r="B623" s="38" t="s">
        <v>33</v>
      </c>
      <c r="C623" s="38" t="s">
        <v>1207</v>
      </c>
      <c r="D623" s="38" t="s">
        <v>48</v>
      </c>
      <c r="E623" s="38" t="s">
        <v>48</v>
      </c>
      <c r="F623" s="38" t="s">
        <v>834</v>
      </c>
      <c r="G623" s="39">
        <v>1</v>
      </c>
    </row>
    <row r="624" spans="1:7" ht="30" x14ac:dyDescent="0.2">
      <c r="A624" s="38" t="s">
        <v>1208</v>
      </c>
      <c r="B624" s="38" t="s">
        <v>33</v>
      </c>
      <c r="C624" s="38" t="s">
        <v>1209</v>
      </c>
      <c r="D624" s="38" t="s">
        <v>48</v>
      </c>
      <c r="E624" s="38" t="s">
        <v>48</v>
      </c>
      <c r="F624" s="38" t="s">
        <v>834</v>
      </c>
      <c r="G624" s="39">
        <v>1</v>
      </c>
    </row>
    <row r="625" spans="1:7" ht="15" x14ac:dyDescent="0.2">
      <c r="A625" s="38" t="s">
        <v>1210</v>
      </c>
      <c r="B625" s="38" t="s">
        <v>33</v>
      </c>
      <c r="C625" s="38" t="s">
        <v>1211</v>
      </c>
      <c r="D625" s="38" t="s">
        <v>48</v>
      </c>
      <c r="E625" s="38" t="s">
        <v>48</v>
      </c>
      <c r="F625" s="38" t="s">
        <v>48</v>
      </c>
      <c r="G625" s="39">
        <v>0</v>
      </c>
    </row>
    <row r="626" spans="1:7" ht="15" x14ac:dyDescent="0.2">
      <c r="A626" s="38" t="s">
        <v>1212</v>
      </c>
      <c r="B626" s="38" t="s">
        <v>33</v>
      </c>
      <c r="C626" s="38" t="s">
        <v>1213</v>
      </c>
      <c r="D626" s="38" t="s">
        <v>48</v>
      </c>
      <c r="E626" s="38" t="s">
        <v>48</v>
      </c>
      <c r="F626" s="38" t="s">
        <v>48</v>
      </c>
      <c r="G626" s="39">
        <v>0</v>
      </c>
    </row>
    <row r="627" spans="1:7" ht="30" x14ac:dyDescent="0.2">
      <c r="A627" s="38" t="s">
        <v>1214</v>
      </c>
      <c r="B627" s="38" t="s">
        <v>33</v>
      </c>
      <c r="C627" s="38" t="s">
        <v>1215</v>
      </c>
      <c r="D627" s="38" t="s">
        <v>48</v>
      </c>
      <c r="E627" s="38" t="s">
        <v>48</v>
      </c>
      <c r="F627" s="38" t="s">
        <v>834</v>
      </c>
      <c r="G627" s="39">
        <v>1</v>
      </c>
    </row>
    <row r="628" spans="1:7" ht="30" x14ac:dyDescent="0.2">
      <c r="A628" s="38" t="s">
        <v>1216</v>
      </c>
      <c r="B628" s="38" t="s">
        <v>33</v>
      </c>
      <c r="C628" s="38" t="s">
        <v>1217</v>
      </c>
      <c r="D628" s="38" t="s">
        <v>48</v>
      </c>
      <c r="E628" s="38" t="s">
        <v>48</v>
      </c>
      <c r="F628" s="38" t="s">
        <v>834</v>
      </c>
      <c r="G628" s="39">
        <v>1</v>
      </c>
    </row>
    <row r="629" spans="1:7" ht="30" x14ac:dyDescent="0.2">
      <c r="A629" s="38" t="s">
        <v>1218</v>
      </c>
      <c r="B629" s="38" t="s">
        <v>33</v>
      </c>
      <c r="C629" s="38" t="s">
        <v>1219</v>
      </c>
      <c r="D629" s="38" t="s">
        <v>48</v>
      </c>
      <c r="E629" s="38" t="s">
        <v>48</v>
      </c>
      <c r="F629" s="38" t="s">
        <v>834</v>
      </c>
      <c r="G629" s="39">
        <v>1</v>
      </c>
    </row>
    <row r="630" spans="1:7" ht="15" x14ac:dyDescent="0.2">
      <c r="A630" s="38" t="s">
        <v>1220</v>
      </c>
      <c r="B630" s="38" t="s">
        <v>33</v>
      </c>
      <c r="C630" s="38" t="s">
        <v>1221</v>
      </c>
      <c r="D630" s="38" t="s">
        <v>48</v>
      </c>
      <c r="E630" s="38" t="s">
        <v>48</v>
      </c>
      <c r="F630" s="38" t="s">
        <v>48</v>
      </c>
      <c r="G630" s="39">
        <v>0</v>
      </c>
    </row>
    <row r="631" spans="1:7" ht="15" x14ac:dyDescent="0.2">
      <c r="A631" s="38" t="s">
        <v>1222</v>
      </c>
      <c r="B631" s="38" t="s">
        <v>33</v>
      </c>
      <c r="C631" s="38" t="s">
        <v>1223</v>
      </c>
      <c r="D631" s="38" t="s">
        <v>48</v>
      </c>
      <c r="E631" s="38" t="s">
        <v>48</v>
      </c>
      <c r="F631" s="38" t="s">
        <v>48</v>
      </c>
      <c r="G631" s="39">
        <v>0</v>
      </c>
    </row>
    <row r="632" spans="1:7" ht="30" x14ac:dyDescent="0.2">
      <c r="A632" s="38" t="s">
        <v>1224</v>
      </c>
      <c r="B632" s="38" t="s">
        <v>33</v>
      </c>
      <c r="C632" s="38" t="s">
        <v>1225</v>
      </c>
      <c r="D632" s="38" t="s">
        <v>48</v>
      </c>
      <c r="E632" s="38" t="s">
        <v>48</v>
      </c>
      <c r="F632" s="38" t="s">
        <v>834</v>
      </c>
      <c r="G632" s="39">
        <v>1</v>
      </c>
    </row>
    <row r="633" spans="1:7" ht="30" x14ac:dyDescent="0.2">
      <c r="A633" s="38" t="s">
        <v>1226</v>
      </c>
      <c r="B633" s="38" t="s">
        <v>33</v>
      </c>
      <c r="C633" s="38" t="s">
        <v>1227</v>
      </c>
      <c r="D633" s="38" t="s">
        <v>48</v>
      </c>
      <c r="E633" s="38" t="s">
        <v>48</v>
      </c>
      <c r="F633" s="38" t="s">
        <v>834</v>
      </c>
      <c r="G633" s="39">
        <v>1</v>
      </c>
    </row>
    <row r="634" spans="1:7" ht="30" x14ac:dyDescent="0.2">
      <c r="A634" s="38" t="s">
        <v>1228</v>
      </c>
      <c r="B634" s="38" t="s">
        <v>33</v>
      </c>
      <c r="C634" s="38" t="s">
        <v>1229</v>
      </c>
      <c r="D634" s="38" t="s">
        <v>48</v>
      </c>
      <c r="E634" s="38" t="s">
        <v>48</v>
      </c>
      <c r="F634" s="38" t="s">
        <v>834</v>
      </c>
      <c r="G634" s="39">
        <v>1</v>
      </c>
    </row>
    <row r="635" spans="1:7" ht="15" x14ac:dyDescent="0.2">
      <c r="A635" s="38" t="s">
        <v>1230</v>
      </c>
      <c r="B635" s="38" t="s">
        <v>33</v>
      </c>
      <c r="C635" s="38" t="s">
        <v>1231</v>
      </c>
      <c r="D635" s="38" t="s">
        <v>48</v>
      </c>
      <c r="E635" s="38" t="s">
        <v>48</v>
      </c>
      <c r="F635" s="38" t="s">
        <v>48</v>
      </c>
      <c r="G635" s="39">
        <v>0</v>
      </c>
    </row>
    <row r="636" spans="1:7" ht="15" x14ac:dyDescent="0.2">
      <c r="A636" s="38" t="s">
        <v>1232</v>
      </c>
      <c r="B636" s="38" t="s">
        <v>33</v>
      </c>
      <c r="C636" s="38" t="s">
        <v>1233</v>
      </c>
      <c r="D636" s="38" t="s">
        <v>48</v>
      </c>
      <c r="E636" s="38" t="s">
        <v>48</v>
      </c>
      <c r="F636" s="38" t="s">
        <v>48</v>
      </c>
      <c r="G636" s="39">
        <v>0</v>
      </c>
    </row>
    <row r="637" spans="1:7" ht="30" x14ac:dyDescent="0.2">
      <c r="A637" s="38" t="s">
        <v>1234</v>
      </c>
      <c r="B637" s="38" t="s">
        <v>33</v>
      </c>
      <c r="C637" s="38" t="s">
        <v>1235</v>
      </c>
      <c r="D637" s="38" t="s">
        <v>48</v>
      </c>
      <c r="E637" s="38" t="s">
        <v>48</v>
      </c>
      <c r="F637" s="38" t="s">
        <v>834</v>
      </c>
      <c r="G637" s="39">
        <v>1</v>
      </c>
    </row>
    <row r="638" spans="1:7" ht="30" x14ac:dyDescent="0.2">
      <c r="A638" s="38" t="s">
        <v>1236</v>
      </c>
      <c r="B638" s="38" t="s">
        <v>33</v>
      </c>
      <c r="C638" s="38" t="s">
        <v>1237</v>
      </c>
      <c r="D638" s="38" t="s">
        <v>48</v>
      </c>
      <c r="E638" s="38" t="s">
        <v>48</v>
      </c>
      <c r="F638" s="38" t="s">
        <v>834</v>
      </c>
      <c r="G638" s="39">
        <v>1</v>
      </c>
    </row>
    <row r="639" spans="1:7" ht="30" x14ac:dyDescent="0.2">
      <c r="A639" s="38" t="s">
        <v>1238</v>
      </c>
      <c r="B639" s="38" t="s">
        <v>33</v>
      </c>
      <c r="C639" s="38" t="s">
        <v>1239</v>
      </c>
      <c r="D639" s="38" t="s">
        <v>48</v>
      </c>
      <c r="E639" s="38" t="s">
        <v>48</v>
      </c>
      <c r="F639" s="38" t="s">
        <v>834</v>
      </c>
      <c r="G639" s="39">
        <v>1</v>
      </c>
    </row>
    <row r="640" spans="1:7" ht="15" x14ac:dyDescent="0.2">
      <c r="A640" s="38" t="s">
        <v>1240</v>
      </c>
      <c r="B640" s="38" t="s">
        <v>33</v>
      </c>
      <c r="C640" s="38" t="s">
        <v>1241</v>
      </c>
      <c r="D640" s="38" t="s">
        <v>48</v>
      </c>
      <c r="E640" s="38" t="s">
        <v>48</v>
      </c>
      <c r="F640" s="38" t="s">
        <v>48</v>
      </c>
      <c r="G640" s="39">
        <v>0</v>
      </c>
    </row>
    <row r="641" spans="1:7" ht="15" x14ac:dyDescent="0.2">
      <c r="A641" s="38" t="s">
        <v>1242</v>
      </c>
      <c r="B641" s="38" t="s">
        <v>33</v>
      </c>
      <c r="C641" s="38" t="s">
        <v>1243</v>
      </c>
      <c r="D641" s="38" t="s">
        <v>48</v>
      </c>
      <c r="E641" s="38" t="s">
        <v>48</v>
      </c>
      <c r="F641" s="38" t="s">
        <v>834</v>
      </c>
      <c r="G641" s="39">
        <v>1</v>
      </c>
    </row>
    <row r="642" spans="1:7" ht="15" x14ac:dyDescent="0.2">
      <c r="A642" s="38" t="s">
        <v>1244</v>
      </c>
      <c r="B642" s="38" t="s">
        <v>33</v>
      </c>
      <c r="C642" s="38" t="s">
        <v>1245</v>
      </c>
      <c r="D642" s="38" t="s">
        <v>48</v>
      </c>
      <c r="E642" s="38" t="s">
        <v>48</v>
      </c>
      <c r="F642" s="38" t="s">
        <v>48</v>
      </c>
      <c r="G642" s="39">
        <v>0</v>
      </c>
    </row>
    <row r="643" spans="1:7" ht="15" x14ac:dyDescent="0.2">
      <c r="A643" s="38" t="s">
        <v>1246</v>
      </c>
      <c r="B643" s="38" t="s">
        <v>33</v>
      </c>
      <c r="C643" s="38" t="s">
        <v>1247</v>
      </c>
      <c r="D643" s="38" t="s">
        <v>48</v>
      </c>
      <c r="E643" s="38" t="s">
        <v>48</v>
      </c>
      <c r="F643" s="38" t="s">
        <v>834</v>
      </c>
      <c r="G643" s="39">
        <v>1</v>
      </c>
    </row>
    <row r="644" spans="1:7" ht="15" x14ac:dyDescent="0.2">
      <c r="A644" s="38" t="s">
        <v>1248</v>
      </c>
      <c r="B644" s="38" t="s">
        <v>33</v>
      </c>
      <c r="C644" s="38" t="s">
        <v>1249</v>
      </c>
      <c r="D644" s="38" t="s">
        <v>48</v>
      </c>
      <c r="E644" s="38" t="s">
        <v>48</v>
      </c>
      <c r="F644" s="38" t="s">
        <v>48</v>
      </c>
      <c r="G644" s="39">
        <v>0</v>
      </c>
    </row>
    <row r="645" spans="1:7" ht="15" x14ac:dyDescent="0.2">
      <c r="A645" s="38" t="s">
        <v>1250</v>
      </c>
      <c r="B645" s="38" t="s">
        <v>33</v>
      </c>
      <c r="C645" s="38" t="s">
        <v>1251</v>
      </c>
      <c r="D645" s="38" t="s">
        <v>48</v>
      </c>
      <c r="E645" s="38" t="s">
        <v>48</v>
      </c>
      <c r="F645" s="38" t="s">
        <v>834</v>
      </c>
      <c r="G645" s="39">
        <v>1</v>
      </c>
    </row>
    <row r="646" spans="1:7" ht="15" x14ac:dyDescent="0.2">
      <c r="A646" s="38" t="s">
        <v>1252</v>
      </c>
      <c r="B646" s="38" t="s">
        <v>33</v>
      </c>
      <c r="C646" s="38" t="s">
        <v>1253</v>
      </c>
      <c r="D646" s="38" t="s">
        <v>48</v>
      </c>
      <c r="E646" s="38" t="s">
        <v>48</v>
      </c>
      <c r="F646" s="38" t="s">
        <v>48</v>
      </c>
      <c r="G646" s="39">
        <v>0</v>
      </c>
    </row>
    <row r="647" spans="1:7" ht="15" x14ac:dyDescent="0.2">
      <c r="A647" s="38" t="s">
        <v>1254</v>
      </c>
      <c r="B647" s="38" t="s">
        <v>33</v>
      </c>
      <c r="C647" s="38" t="s">
        <v>1255</v>
      </c>
      <c r="D647" s="38" t="s">
        <v>48</v>
      </c>
      <c r="E647" s="38" t="s">
        <v>48</v>
      </c>
      <c r="F647" s="38" t="s">
        <v>834</v>
      </c>
      <c r="G647" s="39">
        <v>1</v>
      </c>
    </row>
    <row r="648" spans="1:7" ht="15" x14ac:dyDescent="0.2">
      <c r="A648" s="38" t="s">
        <v>1256</v>
      </c>
      <c r="B648" s="38" t="s">
        <v>33</v>
      </c>
      <c r="C648" s="38" t="s">
        <v>1257</v>
      </c>
      <c r="D648" s="38" t="s">
        <v>48</v>
      </c>
      <c r="E648" s="38" t="s">
        <v>48</v>
      </c>
      <c r="F648" s="38" t="s">
        <v>48</v>
      </c>
      <c r="G648" s="39">
        <v>0</v>
      </c>
    </row>
    <row r="649" spans="1:7" ht="15" x14ac:dyDescent="0.2">
      <c r="A649" s="38" t="s">
        <v>1258</v>
      </c>
      <c r="B649" s="38" t="s">
        <v>33</v>
      </c>
      <c r="C649" s="38" t="s">
        <v>1259</v>
      </c>
      <c r="D649" s="38" t="s">
        <v>48</v>
      </c>
      <c r="E649" s="38" t="s">
        <v>48</v>
      </c>
      <c r="F649" s="38" t="s">
        <v>834</v>
      </c>
      <c r="G649" s="39">
        <v>1</v>
      </c>
    </row>
    <row r="650" spans="1:7" ht="15" x14ac:dyDescent="0.2">
      <c r="A650" s="38" t="s">
        <v>1260</v>
      </c>
      <c r="B650" s="38" t="s">
        <v>33</v>
      </c>
      <c r="C650" s="38" t="s">
        <v>1261</v>
      </c>
      <c r="D650" s="38" t="s">
        <v>48</v>
      </c>
      <c r="E650" s="38" t="s">
        <v>48</v>
      </c>
      <c r="F650" s="38" t="s">
        <v>48</v>
      </c>
      <c r="G650" s="39">
        <v>0</v>
      </c>
    </row>
    <row r="651" spans="1:7" ht="15" x14ac:dyDescent="0.2">
      <c r="A651" s="38" t="s">
        <v>1262</v>
      </c>
      <c r="B651" s="38" t="s">
        <v>33</v>
      </c>
      <c r="C651" s="38" t="s">
        <v>1263</v>
      </c>
      <c r="D651" s="38" t="s">
        <v>48</v>
      </c>
      <c r="E651" s="38" t="s">
        <v>48</v>
      </c>
      <c r="F651" s="38" t="s">
        <v>834</v>
      </c>
      <c r="G651" s="39">
        <v>1</v>
      </c>
    </row>
    <row r="652" spans="1:7" ht="15" x14ac:dyDescent="0.2">
      <c r="A652" s="38" t="s">
        <v>1264</v>
      </c>
      <c r="B652" s="38" t="s">
        <v>33</v>
      </c>
      <c r="C652" s="38" t="s">
        <v>1265</v>
      </c>
      <c r="D652" s="38" t="s">
        <v>48</v>
      </c>
      <c r="E652" s="38" t="s">
        <v>48</v>
      </c>
      <c r="F652" s="38" t="s">
        <v>48</v>
      </c>
      <c r="G652" s="39">
        <v>0</v>
      </c>
    </row>
    <row r="653" spans="1:7" ht="30" x14ac:dyDescent="0.2">
      <c r="A653" s="38" t="s">
        <v>1266</v>
      </c>
      <c r="B653" s="38" t="s">
        <v>33</v>
      </c>
      <c r="C653" s="38" t="s">
        <v>1267</v>
      </c>
      <c r="D653" s="38" t="s">
        <v>48</v>
      </c>
      <c r="E653" s="38" t="s">
        <v>48</v>
      </c>
      <c r="F653" s="38" t="s">
        <v>48</v>
      </c>
      <c r="G653" s="39">
        <v>0</v>
      </c>
    </row>
    <row r="654" spans="1:7" ht="15" x14ac:dyDescent="0.2">
      <c r="A654" s="38" t="s">
        <v>1268</v>
      </c>
      <c r="B654" s="38" t="s">
        <v>33</v>
      </c>
      <c r="C654" s="38" t="s">
        <v>1269</v>
      </c>
      <c r="D654" s="38" t="s">
        <v>48</v>
      </c>
      <c r="E654" s="38" t="s">
        <v>48</v>
      </c>
      <c r="F654" s="38" t="s">
        <v>48</v>
      </c>
      <c r="G654" s="39">
        <v>0</v>
      </c>
    </row>
    <row r="655" spans="1:7" ht="15" x14ac:dyDescent="0.2">
      <c r="A655" s="38" t="s">
        <v>1270</v>
      </c>
      <c r="B655" s="38" t="s">
        <v>33</v>
      </c>
      <c r="C655" s="38" t="s">
        <v>1271</v>
      </c>
      <c r="D655" s="38" t="s">
        <v>48</v>
      </c>
      <c r="E655" s="38" t="s">
        <v>48</v>
      </c>
      <c r="F655" s="38" t="s">
        <v>48</v>
      </c>
      <c r="G655" s="39">
        <v>0</v>
      </c>
    </row>
    <row r="656" spans="1:7" ht="15" x14ac:dyDescent="0.2">
      <c r="A656" s="38" t="s">
        <v>1272</v>
      </c>
      <c r="B656" s="38" t="s">
        <v>33</v>
      </c>
      <c r="C656" s="38" t="s">
        <v>1273</v>
      </c>
      <c r="D656" s="38" t="s">
        <v>48</v>
      </c>
      <c r="E656" s="38" t="s">
        <v>48</v>
      </c>
      <c r="F656" s="38" t="s">
        <v>48</v>
      </c>
      <c r="G656" s="39">
        <v>0</v>
      </c>
    </row>
    <row r="657" spans="1:7" ht="15" x14ac:dyDescent="0.2">
      <c r="A657" s="38" t="s">
        <v>1274</v>
      </c>
      <c r="B657" s="38" t="s">
        <v>33</v>
      </c>
      <c r="C657" s="38" t="s">
        <v>1275</v>
      </c>
      <c r="D657" s="38" t="s">
        <v>48</v>
      </c>
      <c r="E657" s="38" t="s">
        <v>48</v>
      </c>
      <c r="F657" s="38" t="s">
        <v>834</v>
      </c>
      <c r="G657" s="39">
        <v>1</v>
      </c>
    </row>
    <row r="658" spans="1:7" ht="15" x14ac:dyDescent="0.2">
      <c r="A658" s="38" t="s">
        <v>1276</v>
      </c>
      <c r="B658" s="38" t="s">
        <v>33</v>
      </c>
      <c r="C658" s="38" t="s">
        <v>1277</v>
      </c>
      <c r="D658" s="38" t="s">
        <v>48</v>
      </c>
      <c r="E658" s="38" t="s">
        <v>48</v>
      </c>
      <c r="F658" s="38" t="s">
        <v>48</v>
      </c>
      <c r="G658" s="39">
        <v>0</v>
      </c>
    </row>
    <row r="659" spans="1:7" ht="15" x14ac:dyDescent="0.2">
      <c r="A659" s="38" t="s">
        <v>1278</v>
      </c>
      <c r="B659" s="38" t="s">
        <v>33</v>
      </c>
      <c r="C659" s="38" t="s">
        <v>1279</v>
      </c>
      <c r="D659" s="38" t="s">
        <v>48</v>
      </c>
      <c r="E659" s="38" t="s">
        <v>48</v>
      </c>
      <c r="F659" s="38" t="s">
        <v>834</v>
      </c>
      <c r="G659" s="39">
        <v>1</v>
      </c>
    </row>
    <row r="660" spans="1:7" ht="15" x14ac:dyDescent="0.2">
      <c r="A660" s="38" t="s">
        <v>1280</v>
      </c>
      <c r="B660" s="38" t="s">
        <v>33</v>
      </c>
      <c r="C660" s="38" t="s">
        <v>1281</v>
      </c>
      <c r="D660" s="38" t="s">
        <v>48</v>
      </c>
      <c r="E660" s="38" t="s">
        <v>48</v>
      </c>
      <c r="F660" s="38" t="s">
        <v>48</v>
      </c>
      <c r="G660" s="39">
        <v>0</v>
      </c>
    </row>
    <row r="661" spans="1:7" ht="15" x14ac:dyDescent="0.2">
      <c r="A661" s="38" t="s">
        <v>1282</v>
      </c>
      <c r="B661" s="38" t="s">
        <v>33</v>
      </c>
      <c r="C661" s="38" t="s">
        <v>1283</v>
      </c>
      <c r="D661" s="38" t="s">
        <v>48</v>
      </c>
      <c r="E661" s="38" t="s">
        <v>48</v>
      </c>
      <c r="F661" s="38" t="s">
        <v>48</v>
      </c>
      <c r="G661" s="39">
        <v>0</v>
      </c>
    </row>
    <row r="662" spans="1:7" ht="15" x14ac:dyDescent="0.2">
      <c r="A662" s="38" t="s">
        <v>1284</v>
      </c>
      <c r="B662" s="38" t="s">
        <v>33</v>
      </c>
      <c r="C662" s="38" t="s">
        <v>1285</v>
      </c>
      <c r="D662" s="38" t="s">
        <v>48</v>
      </c>
      <c r="E662" s="38" t="s">
        <v>48</v>
      </c>
      <c r="F662" s="38" t="s">
        <v>48</v>
      </c>
      <c r="G662" s="39">
        <v>0</v>
      </c>
    </row>
    <row r="663" spans="1:7" ht="15" x14ac:dyDescent="0.2">
      <c r="A663" s="38" t="s">
        <v>1286</v>
      </c>
      <c r="B663" s="38" t="s">
        <v>33</v>
      </c>
      <c r="C663" s="38" t="s">
        <v>1287</v>
      </c>
      <c r="D663" s="38" t="s">
        <v>48</v>
      </c>
      <c r="E663" s="38" t="s">
        <v>48</v>
      </c>
      <c r="F663" s="38" t="s">
        <v>48</v>
      </c>
      <c r="G663" s="39">
        <v>0</v>
      </c>
    </row>
    <row r="664" spans="1:7" ht="15" x14ac:dyDescent="0.2">
      <c r="A664" s="38" t="s">
        <v>1288</v>
      </c>
      <c r="B664" s="38" t="s">
        <v>33</v>
      </c>
      <c r="C664" s="38" t="s">
        <v>1289</v>
      </c>
      <c r="D664" s="38" t="s">
        <v>48</v>
      </c>
      <c r="E664" s="38" t="s">
        <v>48</v>
      </c>
      <c r="F664" s="38" t="s">
        <v>48</v>
      </c>
      <c r="G664" s="39">
        <v>0</v>
      </c>
    </row>
    <row r="665" spans="1:7" ht="15" x14ac:dyDescent="0.2">
      <c r="A665" s="38" t="s">
        <v>1290</v>
      </c>
      <c r="B665" s="38" t="s">
        <v>33</v>
      </c>
      <c r="C665" s="38" t="s">
        <v>1291</v>
      </c>
      <c r="D665" s="38" t="s">
        <v>48</v>
      </c>
      <c r="E665" s="38" t="s">
        <v>48</v>
      </c>
      <c r="F665" s="38" t="s">
        <v>48</v>
      </c>
      <c r="G665" s="39">
        <v>0</v>
      </c>
    </row>
    <row r="666" spans="1:7" ht="15" x14ac:dyDescent="0.2">
      <c r="A666" s="38" t="s">
        <v>1292</v>
      </c>
      <c r="B666" s="38" t="s">
        <v>33</v>
      </c>
      <c r="C666" s="38" t="s">
        <v>1293</v>
      </c>
      <c r="D666" s="38" t="s">
        <v>48</v>
      </c>
      <c r="E666" s="38" t="s">
        <v>48</v>
      </c>
      <c r="F666" s="38" t="s">
        <v>48</v>
      </c>
      <c r="G666" s="39">
        <v>0</v>
      </c>
    </row>
    <row r="667" spans="1:7" ht="15" x14ac:dyDescent="0.2">
      <c r="A667" s="38" t="s">
        <v>1294</v>
      </c>
      <c r="B667" s="38" t="s">
        <v>33</v>
      </c>
      <c r="C667" s="38" t="s">
        <v>1295</v>
      </c>
      <c r="D667" s="38" t="s">
        <v>48</v>
      </c>
      <c r="E667" s="38" t="s">
        <v>48</v>
      </c>
      <c r="F667" s="38" t="s">
        <v>48</v>
      </c>
      <c r="G667" s="39">
        <v>0</v>
      </c>
    </row>
    <row r="668" spans="1:7" ht="15" x14ac:dyDescent="0.2">
      <c r="A668" s="38" t="s">
        <v>1296</v>
      </c>
      <c r="B668" s="38" t="s">
        <v>33</v>
      </c>
      <c r="C668" s="38" t="s">
        <v>1297</v>
      </c>
      <c r="D668" s="38" t="s">
        <v>48</v>
      </c>
      <c r="E668" s="38" t="s">
        <v>48</v>
      </c>
      <c r="F668" s="38" t="s">
        <v>48</v>
      </c>
      <c r="G668" s="39">
        <v>0</v>
      </c>
    </row>
    <row r="669" spans="1:7" ht="15" x14ac:dyDescent="0.2">
      <c r="A669" s="38" t="s">
        <v>1298</v>
      </c>
      <c r="B669" s="38" t="s">
        <v>33</v>
      </c>
      <c r="C669" s="38" t="s">
        <v>1299</v>
      </c>
      <c r="D669" s="38" t="s">
        <v>48</v>
      </c>
      <c r="E669" s="38" t="s">
        <v>48</v>
      </c>
      <c r="F669" s="38" t="s">
        <v>48</v>
      </c>
      <c r="G669" s="39">
        <v>0</v>
      </c>
    </row>
    <row r="670" spans="1:7" ht="15" x14ac:dyDescent="0.2">
      <c r="A670" s="38" t="s">
        <v>1300</v>
      </c>
      <c r="B670" s="38" t="s">
        <v>33</v>
      </c>
      <c r="C670" s="38" t="s">
        <v>1301</v>
      </c>
      <c r="D670" s="38" t="s">
        <v>48</v>
      </c>
      <c r="E670" s="38" t="s">
        <v>48</v>
      </c>
      <c r="F670" s="38" t="s">
        <v>48</v>
      </c>
      <c r="G670" s="39">
        <v>0</v>
      </c>
    </row>
    <row r="671" spans="1:7" ht="15" x14ac:dyDescent="0.2">
      <c r="A671" s="38" t="s">
        <v>1302</v>
      </c>
      <c r="B671" s="38" t="s">
        <v>33</v>
      </c>
      <c r="C671" s="38" t="s">
        <v>1303</v>
      </c>
      <c r="D671" s="38" t="s">
        <v>48</v>
      </c>
      <c r="E671" s="38" t="s">
        <v>48</v>
      </c>
      <c r="F671" s="38" t="s">
        <v>48</v>
      </c>
      <c r="G671" s="39">
        <v>0</v>
      </c>
    </row>
    <row r="672" spans="1:7" ht="15" x14ac:dyDescent="0.2">
      <c r="A672" s="38" t="s">
        <v>1304</v>
      </c>
      <c r="B672" s="38" t="s">
        <v>33</v>
      </c>
      <c r="C672" s="38" t="s">
        <v>1305</v>
      </c>
      <c r="D672" s="38" t="s">
        <v>48</v>
      </c>
      <c r="E672" s="38" t="s">
        <v>48</v>
      </c>
      <c r="F672" s="38" t="s">
        <v>48</v>
      </c>
      <c r="G672" s="39">
        <v>0</v>
      </c>
    </row>
    <row r="673" spans="1:7" ht="15" x14ac:dyDescent="0.2">
      <c r="A673" s="38" t="s">
        <v>1306</v>
      </c>
      <c r="B673" s="38" t="s">
        <v>33</v>
      </c>
      <c r="C673" s="38" t="s">
        <v>1307</v>
      </c>
      <c r="D673" s="38" t="s">
        <v>48</v>
      </c>
      <c r="E673" s="38" t="s">
        <v>48</v>
      </c>
      <c r="F673" s="38" t="s">
        <v>48</v>
      </c>
      <c r="G673" s="39">
        <v>0</v>
      </c>
    </row>
    <row r="674" spans="1:7" ht="15" x14ac:dyDescent="0.2">
      <c r="A674" s="38" t="s">
        <v>1308</v>
      </c>
      <c r="B674" s="38" t="s">
        <v>33</v>
      </c>
      <c r="C674" s="38" t="s">
        <v>1309</v>
      </c>
      <c r="D674" s="38" t="s">
        <v>48</v>
      </c>
      <c r="E674" s="38" t="s">
        <v>48</v>
      </c>
      <c r="F674" s="38" t="s">
        <v>48</v>
      </c>
      <c r="G674" s="39">
        <v>0</v>
      </c>
    </row>
    <row r="675" spans="1:7" ht="15" x14ac:dyDescent="0.2">
      <c r="A675" s="38" t="s">
        <v>1310</v>
      </c>
      <c r="B675" s="38" t="s">
        <v>33</v>
      </c>
      <c r="C675" s="38" t="s">
        <v>1311</v>
      </c>
      <c r="D675" s="38" t="s">
        <v>48</v>
      </c>
      <c r="E675" s="38" t="s">
        <v>48</v>
      </c>
      <c r="F675" s="38" t="s">
        <v>48</v>
      </c>
      <c r="G675" s="39">
        <v>0</v>
      </c>
    </row>
    <row r="676" spans="1:7" ht="30" x14ac:dyDescent="0.2">
      <c r="A676" s="38" t="s">
        <v>1312</v>
      </c>
      <c r="B676" s="38" t="s">
        <v>33</v>
      </c>
      <c r="C676" s="38" t="s">
        <v>1313</v>
      </c>
      <c r="D676" s="38" t="s">
        <v>48</v>
      </c>
      <c r="E676" s="38" t="s">
        <v>48</v>
      </c>
      <c r="F676" s="38" t="s">
        <v>48</v>
      </c>
      <c r="G676" s="39">
        <v>0</v>
      </c>
    </row>
    <row r="677" spans="1:7" ht="30" x14ac:dyDescent="0.2">
      <c r="A677" s="38" t="s">
        <v>1314</v>
      </c>
      <c r="B677" s="38" t="s">
        <v>33</v>
      </c>
      <c r="C677" s="38" t="s">
        <v>1315</v>
      </c>
      <c r="D677" s="38" t="s">
        <v>48</v>
      </c>
      <c r="E677" s="38" t="s">
        <v>48</v>
      </c>
      <c r="F677" s="38" t="s">
        <v>48</v>
      </c>
      <c r="G677" s="39">
        <v>0</v>
      </c>
    </row>
    <row r="678" spans="1:7" ht="15" x14ac:dyDescent="0.2">
      <c r="A678" s="38" t="s">
        <v>1316</v>
      </c>
      <c r="B678" s="38" t="s">
        <v>33</v>
      </c>
      <c r="C678" s="38" t="s">
        <v>1317</v>
      </c>
      <c r="D678" s="38" t="s">
        <v>48</v>
      </c>
      <c r="E678" s="38" t="s">
        <v>48</v>
      </c>
      <c r="F678" s="38" t="s">
        <v>48</v>
      </c>
      <c r="G678" s="39">
        <v>0</v>
      </c>
    </row>
    <row r="679" spans="1:7" ht="15" x14ac:dyDescent="0.2">
      <c r="A679" s="38" t="s">
        <v>1318</v>
      </c>
      <c r="B679" s="38" t="s">
        <v>33</v>
      </c>
      <c r="C679" s="38" t="s">
        <v>1319</v>
      </c>
      <c r="D679" s="38" t="s">
        <v>48</v>
      </c>
      <c r="E679" s="38" t="s">
        <v>48</v>
      </c>
      <c r="F679" s="38" t="s">
        <v>48</v>
      </c>
      <c r="G679" s="39">
        <v>0</v>
      </c>
    </row>
    <row r="680" spans="1:7" ht="30" x14ac:dyDescent="0.2">
      <c r="A680" s="38" t="s">
        <v>1320</v>
      </c>
      <c r="B680" s="38" t="s">
        <v>33</v>
      </c>
      <c r="C680" s="38" t="s">
        <v>1321</v>
      </c>
      <c r="D680" s="38" t="s">
        <v>48</v>
      </c>
      <c r="E680" s="38" t="s">
        <v>48</v>
      </c>
      <c r="F680" s="38" t="s">
        <v>48</v>
      </c>
      <c r="G680" s="39">
        <v>0</v>
      </c>
    </row>
    <row r="681" spans="1:7" ht="15" x14ac:dyDescent="0.2">
      <c r="A681" s="38" t="s">
        <v>1322</v>
      </c>
      <c r="B681" s="38" t="s">
        <v>33</v>
      </c>
      <c r="C681" s="38" t="s">
        <v>1323</v>
      </c>
      <c r="D681" s="38" t="s">
        <v>48</v>
      </c>
      <c r="E681" s="38" t="s">
        <v>48</v>
      </c>
      <c r="F681" s="38" t="s">
        <v>48</v>
      </c>
      <c r="G681" s="39">
        <v>0</v>
      </c>
    </row>
    <row r="682" spans="1:7" ht="15" x14ac:dyDescent="0.2">
      <c r="A682" s="38" t="s">
        <v>1324</v>
      </c>
      <c r="B682" s="38" t="s">
        <v>33</v>
      </c>
      <c r="C682" s="38" t="s">
        <v>1325</v>
      </c>
      <c r="D682" s="38" t="s">
        <v>48</v>
      </c>
      <c r="E682" s="38" t="s">
        <v>48</v>
      </c>
      <c r="F682" s="38" t="s">
        <v>48</v>
      </c>
      <c r="G682" s="39">
        <v>0</v>
      </c>
    </row>
    <row r="683" spans="1:7" ht="15" x14ac:dyDescent="0.2">
      <c r="A683" s="38" t="s">
        <v>1326</v>
      </c>
      <c r="B683" s="38" t="s">
        <v>33</v>
      </c>
      <c r="C683" s="38" t="s">
        <v>1327</v>
      </c>
      <c r="D683" s="38" t="s">
        <v>48</v>
      </c>
      <c r="E683" s="38" t="s">
        <v>48</v>
      </c>
      <c r="F683" s="38" t="s">
        <v>48</v>
      </c>
      <c r="G683" s="39">
        <v>0</v>
      </c>
    </row>
    <row r="684" spans="1:7" ht="15" x14ac:dyDescent="0.2">
      <c r="A684" s="38" t="s">
        <v>1328</v>
      </c>
      <c r="B684" s="38" t="s">
        <v>33</v>
      </c>
      <c r="C684" s="38" t="s">
        <v>1329</v>
      </c>
      <c r="D684" s="38" t="s">
        <v>48</v>
      </c>
      <c r="E684" s="38" t="s">
        <v>48</v>
      </c>
      <c r="F684" s="38" t="s">
        <v>48</v>
      </c>
      <c r="G684" s="39">
        <v>0</v>
      </c>
    </row>
    <row r="685" spans="1:7" ht="15" x14ac:dyDescent="0.2">
      <c r="A685" s="38" t="s">
        <v>1330</v>
      </c>
      <c r="B685" s="38" t="s">
        <v>33</v>
      </c>
      <c r="C685" s="38" t="s">
        <v>1331</v>
      </c>
      <c r="D685" s="38" t="s">
        <v>48</v>
      </c>
      <c r="E685" s="38" t="s">
        <v>48</v>
      </c>
      <c r="F685" s="38" t="s">
        <v>48</v>
      </c>
      <c r="G685" s="39">
        <v>0</v>
      </c>
    </row>
    <row r="686" spans="1:7" ht="30" x14ac:dyDescent="0.2">
      <c r="A686" s="38" t="s">
        <v>1332</v>
      </c>
      <c r="B686" s="38" t="s">
        <v>33</v>
      </c>
      <c r="C686" s="38" t="s">
        <v>1106</v>
      </c>
      <c r="D686" s="38" t="s">
        <v>48</v>
      </c>
      <c r="E686" s="38" t="s">
        <v>48</v>
      </c>
      <c r="F686" s="38" t="s">
        <v>501</v>
      </c>
      <c r="G686" s="39">
        <v>1</v>
      </c>
    </row>
    <row r="687" spans="1:7" ht="15" x14ac:dyDescent="0.2">
      <c r="A687" s="38" t="s">
        <v>1333</v>
      </c>
      <c r="B687" s="38" t="s">
        <v>33</v>
      </c>
      <c r="C687" s="38" t="s">
        <v>1334</v>
      </c>
      <c r="D687" s="38" t="s">
        <v>48</v>
      </c>
      <c r="E687" s="38" t="s">
        <v>48</v>
      </c>
      <c r="F687" s="38" t="s">
        <v>48</v>
      </c>
      <c r="G687" s="39">
        <v>0</v>
      </c>
    </row>
    <row r="688" spans="1:7" ht="15" x14ac:dyDescent="0.2">
      <c r="A688" s="38" t="s">
        <v>1335</v>
      </c>
      <c r="B688" s="38" t="s">
        <v>33</v>
      </c>
      <c r="C688" s="38" t="s">
        <v>1336</v>
      </c>
      <c r="D688" s="38" t="s">
        <v>48</v>
      </c>
      <c r="E688" s="38" t="s">
        <v>48</v>
      </c>
      <c r="F688" s="38" t="s">
        <v>48</v>
      </c>
      <c r="G688" s="39">
        <v>0</v>
      </c>
    </row>
    <row r="689" spans="1:7" ht="15" x14ac:dyDescent="0.2">
      <c r="A689" s="38" t="s">
        <v>1337</v>
      </c>
      <c r="B689" s="38" t="s">
        <v>33</v>
      </c>
      <c r="C689" s="38" t="s">
        <v>1338</v>
      </c>
      <c r="D689" s="38" t="s">
        <v>48</v>
      </c>
      <c r="E689" s="38" t="s">
        <v>48</v>
      </c>
      <c r="F689" s="38" t="s">
        <v>48</v>
      </c>
      <c r="G689" s="39">
        <v>0</v>
      </c>
    </row>
    <row r="690" spans="1:7" ht="15" x14ac:dyDescent="0.2">
      <c r="A690" s="38" t="s">
        <v>1339</v>
      </c>
      <c r="B690" s="38" t="s">
        <v>33</v>
      </c>
      <c r="C690" s="38" t="s">
        <v>1340</v>
      </c>
      <c r="D690" s="38" t="s">
        <v>48</v>
      </c>
      <c r="E690" s="38" t="s">
        <v>48</v>
      </c>
      <c r="F690" s="38" t="s">
        <v>48</v>
      </c>
      <c r="G690" s="39">
        <v>0</v>
      </c>
    </row>
    <row r="691" spans="1:7" ht="30" x14ac:dyDescent="0.2">
      <c r="A691" s="38" t="s">
        <v>1341</v>
      </c>
      <c r="B691" s="38" t="s">
        <v>33</v>
      </c>
      <c r="C691" s="38" t="s">
        <v>1342</v>
      </c>
      <c r="D691" s="38" t="s">
        <v>48</v>
      </c>
      <c r="E691" s="38" t="s">
        <v>48</v>
      </c>
      <c r="F691" s="38" t="s">
        <v>501</v>
      </c>
      <c r="G691" s="39">
        <v>1</v>
      </c>
    </row>
    <row r="692" spans="1:7" ht="15" x14ac:dyDescent="0.2">
      <c r="A692" s="38" t="s">
        <v>1343</v>
      </c>
      <c r="B692" s="38" t="s">
        <v>46</v>
      </c>
      <c r="C692" s="38" t="s">
        <v>1344</v>
      </c>
      <c r="D692" s="38" t="s">
        <v>48</v>
      </c>
      <c r="E692" s="38" t="s">
        <v>48</v>
      </c>
      <c r="F692" s="38" t="s">
        <v>61</v>
      </c>
      <c r="G692" s="39">
        <v>0</v>
      </c>
    </row>
    <row r="693" spans="1:7" ht="15" x14ac:dyDescent="0.2">
      <c r="A693" s="38" t="s">
        <v>1345</v>
      </c>
      <c r="B693" s="38" t="s">
        <v>24</v>
      </c>
      <c r="C693" s="38" t="s">
        <v>1346</v>
      </c>
      <c r="D693" s="38" t="s">
        <v>48</v>
      </c>
      <c r="E693" s="38" t="s">
        <v>48</v>
      </c>
      <c r="F693" s="38" t="s">
        <v>48</v>
      </c>
      <c r="G693" s="39">
        <v>0</v>
      </c>
    </row>
    <row r="694" spans="1:7" ht="15" x14ac:dyDescent="0.2">
      <c r="A694" s="38" t="s">
        <v>1347</v>
      </c>
      <c r="B694" s="38" t="s">
        <v>24</v>
      </c>
      <c r="C694" s="38" t="s">
        <v>1348</v>
      </c>
      <c r="D694" s="38" t="s">
        <v>48</v>
      </c>
      <c r="E694" s="38" t="s">
        <v>48</v>
      </c>
      <c r="F694" s="38" t="s">
        <v>48</v>
      </c>
      <c r="G694" s="39">
        <v>0</v>
      </c>
    </row>
    <row r="695" spans="1:7" ht="15" x14ac:dyDescent="0.2">
      <c r="A695" s="38" t="s">
        <v>1349</v>
      </c>
      <c r="B695" s="38" t="s">
        <v>24</v>
      </c>
      <c r="C695" s="38" t="s">
        <v>1350</v>
      </c>
      <c r="D695" s="38" t="s">
        <v>48</v>
      </c>
      <c r="E695" s="38" t="s">
        <v>48</v>
      </c>
      <c r="F695" s="38" t="s">
        <v>48</v>
      </c>
      <c r="G695" s="39">
        <v>0</v>
      </c>
    </row>
    <row r="696" spans="1:7" ht="15" x14ac:dyDescent="0.2">
      <c r="A696" s="38" t="s">
        <v>1351</v>
      </c>
      <c r="B696" s="38" t="s">
        <v>24</v>
      </c>
      <c r="C696" s="38" t="s">
        <v>1352</v>
      </c>
      <c r="D696" s="38" t="s">
        <v>48</v>
      </c>
      <c r="E696" s="38" t="s">
        <v>48</v>
      </c>
      <c r="F696" s="38" t="s">
        <v>48</v>
      </c>
      <c r="G696" s="39">
        <v>0</v>
      </c>
    </row>
    <row r="697" spans="1:7" ht="15" x14ac:dyDescent="0.2">
      <c r="A697" s="38" t="s">
        <v>1353</v>
      </c>
      <c r="B697" s="38" t="s">
        <v>24</v>
      </c>
      <c r="C697" s="38" t="s">
        <v>1354</v>
      </c>
      <c r="D697" s="38" t="s">
        <v>48</v>
      </c>
      <c r="E697" s="38" t="s">
        <v>48</v>
      </c>
      <c r="F697" s="38" t="s">
        <v>48</v>
      </c>
      <c r="G697" s="39">
        <v>0</v>
      </c>
    </row>
    <row r="698" spans="1:7" ht="15" x14ac:dyDescent="0.2">
      <c r="A698" s="38" t="s">
        <v>1355</v>
      </c>
      <c r="B698" s="38" t="s">
        <v>24</v>
      </c>
      <c r="C698" s="38" t="s">
        <v>1356</v>
      </c>
      <c r="D698" s="38" t="s">
        <v>48</v>
      </c>
      <c r="E698" s="38" t="s">
        <v>48</v>
      </c>
      <c r="F698" s="38" t="s">
        <v>48</v>
      </c>
      <c r="G698" s="39">
        <v>0</v>
      </c>
    </row>
    <row r="699" spans="1:7" ht="15" x14ac:dyDescent="0.2">
      <c r="A699" s="38" t="s">
        <v>1357</v>
      </c>
      <c r="B699" s="38" t="s">
        <v>24</v>
      </c>
      <c r="C699" s="38" t="s">
        <v>1358</v>
      </c>
      <c r="D699" s="38" t="s">
        <v>48</v>
      </c>
      <c r="E699" s="38" t="s">
        <v>48</v>
      </c>
      <c r="F699" s="38" t="s">
        <v>48</v>
      </c>
      <c r="G699" s="39">
        <v>0</v>
      </c>
    </row>
    <row r="700" spans="1:7" ht="15" x14ac:dyDescent="0.2">
      <c r="A700" s="38" t="s">
        <v>1359</v>
      </c>
      <c r="B700" s="38" t="s">
        <v>24</v>
      </c>
      <c r="C700" s="38" t="s">
        <v>1360</v>
      </c>
      <c r="D700" s="38" t="s">
        <v>48</v>
      </c>
      <c r="E700" s="38" t="s">
        <v>48</v>
      </c>
      <c r="F700" s="38" t="s">
        <v>48</v>
      </c>
      <c r="G700" s="39">
        <v>0</v>
      </c>
    </row>
    <row r="701" spans="1:7" ht="15" x14ac:dyDescent="0.2">
      <c r="A701" s="38" t="s">
        <v>1361</v>
      </c>
      <c r="B701" s="38" t="s">
        <v>24</v>
      </c>
      <c r="C701" s="38" t="s">
        <v>1362</v>
      </c>
      <c r="D701" s="38" t="s">
        <v>48</v>
      </c>
      <c r="E701" s="38" t="s">
        <v>48</v>
      </c>
      <c r="F701" s="38" t="s">
        <v>48</v>
      </c>
      <c r="G701" s="39">
        <v>0</v>
      </c>
    </row>
    <row r="702" spans="1:7" ht="15" x14ac:dyDescent="0.2">
      <c r="A702" s="38" t="s">
        <v>1363</v>
      </c>
      <c r="B702" s="38" t="s">
        <v>24</v>
      </c>
      <c r="C702" s="38" t="s">
        <v>1364</v>
      </c>
      <c r="D702" s="38" t="s">
        <v>48</v>
      </c>
      <c r="E702" s="38" t="s">
        <v>48</v>
      </c>
      <c r="F702" s="38" t="s">
        <v>48</v>
      </c>
      <c r="G702" s="39">
        <v>0</v>
      </c>
    </row>
    <row r="703" spans="1:7" ht="15" x14ac:dyDescent="0.2">
      <c r="A703" s="38" t="s">
        <v>1365</v>
      </c>
      <c r="B703" s="38" t="s">
        <v>24</v>
      </c>
      <c r="C703" s="38" t="s">
        <v>1366</v>
      </c>
      <c r="D703" s="38" t="s">
        <v>48</v>
      </c>
      <c r="E703" s="38" t="s">
        <v>48</v>
      </c>
      <c r="F703" s="38" t="s">
        <v>48</v>
      </c>
      <c r="G703" s="39">
        <v>0</v>
      </c>
    </row>
    <row r="704" spans="1:7" ht="15" x14ac:dyDescent="0.2">
      <c r="A704" s="38" t="s">
        <v>1367</v>
      </c>
      <c r="B704" s="38" t="s">
        <v>24</v>
      </c>
      <c r="C704" s="38" t="s">
        <v>1368</v>
      </c>
      <c r="D704" s="38" t="s">
        <v>48</v>
      </c>
      <c r="E704" s="38" t="s">
        <v>48</v>
      </c>
      <c r="F704" s="38" t="s">
        <v>48</v>
      </c>
      <c r="G704" s="39">
        <v>0</v>
      </c>
    </row>
    <row r="705" spans="1:7" ht="15" x14ac:dyDescent="0.2">
      <c r="A705" s="38" t="s">
        <v>1369</v>
      </c>
      <c r="B705" s="38" t="s">
        <v>24</v>
      </c>
      <c r="C705" s="38" t="s">
        <v>1370</v>
      </c>
      <c r="D705" s="38" t="s">
        <v>48</v>
      </c>
      <c r="E705" s="38" t="s">
        <v>48</v>
      </c>
      <c r="F705" s="38" t="s">
        <v>48</v>
      </c>
      <c r="G705" s="39">
        <v>0</v>
      </c>
    </row>
    <row r="706" spans="1:7" ht="15" x14ac:dyDescent="0.2">
      <c r="A706" s="38" t="s">
        <v>1371</v>
      </c>
      <c r="B706" s="38" t="s">
        <v>24</v>
      </c>
      <c r="C706" s="38" t="s">
        <v>1372</v>
      </c>
      <c r="D706" s="38" t="s">
        <v>48</v>
      </c>
      <c r="E706" s="38" t="s">
        <v>48</v>
      </c>
      <c r="F706" s="38" t="s">
        <v>48</v>
      </c>
      <c r="G706" s="39">
        <v>0</v>
      </c>
    </row>
    <row r="707" spans="1:7" ht="15" x14ac:dyDescent="0.2">
      <c r="A707" s="38" t="s">
        <v>1373</v>
      </c>
      <c r="B707" s="38" t="s">
        <v>24</v>
      </c>
      <c r="C707" s="38" t="s">
        <v>1374</v>
      </c>
      <c r="D707" s="38" t="s">
        <v>48</v>
      </c>
      <c r="E707" s="38" t="s">
        <v>48</v>
      </c>
      <c r="F707" s="38" t="s">
        <v>48</v>
      </c>
      <c r="G707" s="39">
        <v>0</v>
      </c>
    </row>
    <row r="708" spans="1:7" ht="15" x14ac:dyDescent="0.2">
      <c r="A708" s="38" t="s">
        <v>1375</v>
      </c>
      <c r="B708" s="38" t="s">
        <v>24</v>
      </c>
      <c r="C708" s="38" t="s">
        <v>1376</v>
      </c>
      <c r="D708" s="38" t="s">
        <v>48</v>
      </c>
      <c r="E708" s="38" t="s">
        <v>48</v>
      </c>
      <c r="F708" s="38" t="s">
        <v>48</v>
      </c>
      <c r="G708" s="39">
        <v>0</v>
      </c>
    </row>
    <row r="709" spans="1:7" ht="15" x14ac:dyDescent="0.2">
      <c r="A709" s="38" t="s">
        <v>1377</v>
      </c>
      <c r="B709" s="38" t="s">
        <v>24</v>
      </c>
      <c r="C709" s="38" t="s">
        <v>1378</v>
      </c>
      <c r="D709" s="38" t="s">
        <v>48</v>
      </c>
      <c r="E709" s="38" t="s">
        <v>48</v>
      </c>
      <c r="F709" s="38" t="s">
        <v>48</v>
      </c>
      <c r="G709" s="39">
        <v>0</v>
      </c>
    </row>
    <row r="710" spans="1:7" ht="15" x14ac:dyDescent="0.2">
      <c r="A710" s="38" t="s">
        <v>1379</v>
      </c>
      <c r="B710" s="38" t="s">
        <v>24</v>
      </c>
      <c r="C710" s="38" t="s">
        <v>1380</v>
      </c>
      <c r="D710" s="38" t="s">
        <v>48</v>
      </c>
      <c r="E710" s="38" t="s">
        <v>48</v>
      </c>
      <c r="F710" s="38" t="s">
        <v>48</v>
      </c>
      <c r="G710" s="39">
        <v>0</v>
      </c>
    </row>
    <row r="711" spans="1:7" ht="15" x14ac:dyDescent="0.2">
      <c r="A711" s="38" t="s">
        <v>1381</v>
      </c>
      <c r="B711" s="38" t="s">
        <v>24</v>
      </c>
      <c r="C711" s="38" t="s">
        <v>1382</v>
      </c>
      <c r="D711" s="38" t="s">
        <v>48</v>
      </c>
      <c r="E711" s="38" t="s">
        <v>48</v>
      </c>
      <c r="F711" s="38" t="s">
        <v>48</v>
      </c>
      <c r="G711" s="39">
        <v>0</v>
      </c>
    </row>
    <row r="712" spans="1:7" ht="15" x14ac:dyDescent="0.2">
      <c r="A712" s="38" t="s">
        <v>1383</v>
      </c>
      <c r="B712" s="38" t="s">
        <v>24</v>
      </c>
      <c r="C712" s="38" t="s">
        <v>1384</v>
      </c>
      <c r="D712" s="38" t="s">
        <v>48</v>
      </c>
      <c r="E712" s="38" t="s">
        <v>48</v>
      </c>
      <c r="F712" s="38" t="s">
        <v>48</v>
      </c>
      <c r="G712" s="39">
        <v>0</v>
      </c>
    </row>
    <row r="713" spans="1:7" ht="15" x14ac:dyDescent="0.2">
      <c r="A713" s="38" t="s">
        <v>1385</v>
      </c>
      <c r="B713" s="38" t="s">
        <v>24</v>
      </c>
      <c r="C713" s="38" t="s">
        <v>1386</v>
      </c>
      <c r="D713" s="38" t="s">
        <v>48</v>
      </c>
      <c r="E713" s="38" t="s">
        <v>48</v>
      </c>
      <c r="F713" s="38" t="s">
        <v>48</v>
      </c>
      <c r="G713" s="39">
        <v>0</v>
      </c>
    </row>
    <row r="714" spans="1:7" ht="15" x14ac:dyDescent="0.2">
      <c r="A714" s="38" t="s">
        <v>1387</v>
      </c>
      <c r="B714" s="38" t="s">
        <v>24</v>
      </c>
      <c r="C714" s="38" t="s">
        <v>1388</v>
      </c>
      <c r="D714" s="38" t="s">
        <v>48</v>
      </c>
      <c r="E714" s="38" t="s">
        <v>48</v>
      </c>
      <c r="F714" s="38" t="s">
        <v>48</v>
      </c>
      <c r="G714" s="39">
        <v>0</v>
      </c>
    </row>
    <row r="715" spans="1:7" ht="15" x14ac:dyDescent="0.2">
      <c r="A715" s="38" t="s">
        <v>1389</v>
      </c>
      <c r="B715" s="38" t="s">
        <v>24</v>
      </c>
      <c r="C715" s="38" t="s">
        <v>1390</v>
      </c>
      <c r="D715" s="38" t="s">
        <v>48</v>
      </c>
      <c r="E715" s="38" t="s">
        <v>48</v>
      </c>
      <c r="F715" s="38" t="s">
        <v>48</v>
      </c>
      <c r="G715" s="39">
        <v>0</v>
      </c>
    </row>
    <row r="716" spans="1:7" ht="15" x14ac:dyDescent="0.2">
      <c r="A716" s="38" t="s">
        <v>1391</v>
      </c>
      <c r="B716" s="38" t="s">
        <v>24</v>
      </c>
      <c r="C716" s="38" t="s">
        <v>1392</v>
      </c>
      <c r="D716" s="38" t="s">
        <v>48</v>
      </c>
      <c r="E716" s="38" t="s">
        <v>48</v>
      </c>
      <c r="F716" s="38" t="s">
        <v>48</v>
      </c>
      <c r="G716" s="39">
        <v>0</v>
      </c>
    </row>
    <row r="717" spans="1:7" ht="15" x14ac:dyDescent="0.2">
      <c r="A717" s="38" t="s">
        <v>1393</v>
      </c>
      <c r="B717" s="38" t="s">
        <v>24</v>
      </c>
      <c r="C717" s="38" t="s">
        <v>1394</v>
      </c>
      <c r="D717" s="38" t="s">
        <v>48</v>
      </c>
      <c r="E717" s="38" t="s">
        <v>48</v>
      </c>
      <c r="F717" s="38" t="s">
        <v>48</v>
      </c>
      <c r="G717" s="39">
        <v>0</v>
      </c>
    </row>
    <row r="718" spans="1:7" ht="15" x14ac:dyDescent="0.2">
      <c r="A718" s="38" t="s">
        <v>1395</v>
      </c>
      <c r="B718" s="38" t="s">
        <v>24</v>
      </c>
      <c r="C718" s="38" t="s">
        <v>1396</v>
      </c>
      <c r="D718" s="38" t="s">
        <v>48</v>
      </c>
      <c r="E718" s="38" t="s">
        <v>48</v>
      </c>
      <c r="F718" s="38" t="s">
        <v>48</v>
      </c>
      <c r="G718" s="39">
        <v>0</v>
      </c>
    </row>
    <row r="719" spans="1:7" ht="15" x14ac:dyDescent="0.2">
      <c r="A719" s="38" t="s">
        <v>1397</v>
      </c>
      <c r="B719" s="38" t="s">
        <v>24</v>
      </c>
      <c r="C719" s="38" t="s">
        <v>1398</v>
      </c>
      <c r="D719" s="38" t="s">
        <v>48</v>
      </c>
      <c r="E719" s="38" t="s">
        <v>48</v>
      </c>
      <c r="F719" s="38" t="s">
        <v>48</v>
      </c>
      <c r="G719" s="39">
        <v>0</v>
      </c>
    </row>
    <row r="720" spans="1:7" ht="15" x14ac:dyDescent="0.2">
      <c r="A720" s="38" t="s">
        <v>1399</v>
      </c>
      <c r="B720" s="38" t="s">
        <v>24</v>
      </c>
      <c r="C720" s="38" t="s">
        <v>1400</v>
      </c>
      <c r="D720" s="38" t="s">
        <v>48</v>
      </c>
      <c r="E720" s="38" t="s">
        <v>48</v>
      </c>
      <c r="F720" s="38" t="s">
        <v>48</v>
      </c>
      <c r="G720" s="39">
        <v>0</v>
      </c>
    </row>
    <row r="721" spans="1:7" ht="15" x14ac:dyDescent="0.2">
      <c r="A721" s="38" t="s">
        <v>1401</v>
      </c>
      <c r="B721" s="38" t="s">
        <v>24</v>
      </c>
      <c r="C721" s="38" t="s">
        <v>1402</v>
      </c>
      <c r="D721" s="38" t="s">
        <v>48</v>
      </c>
      <c r="E721" s="38" t="s">
        <v>48</v>
      </c>
      <c r="F721" s="38" t="s">
        <v>48</v>
      </c>
      <c r="G721" s="39">
        <v>0</v>
      </c>
    </row>
    <row r="722" spans="1:7" ht="15" x14ac:dyDescent="0.2">
      <c r="A722" s="38" t="s">
        <v>1403</v>
      </c>
      <c r="B722" s="38" t="s">
        <v>24</v>
      </c>
      <c r="C722" s="38" t="s">
        <v>1404</v>
      </c>
      <c r="D722" s="38" t="s">
        <v>48</v>
      </c>
      <c r="E722" s="38" t="s">
        <v>48</v>
      </c>
      <c r="F722" s="38" t="s">
        <v>48</v>
      </c>
      <c r="G722" s="39">
        <v>0</v>
      </c>
    </row>
    <row r="723" spans="1:7" ht="15" x14ac:dyDescent="0.2">
      <c r="A723" s="38" t="s">
        <v>1405</v>
      </c>
      <c r="B723" s="38" t="s">
        <v>24</v>
      </c>
      <c r="C723" s="38" t="s">
        <v>1406</v>
      </c>
      <c r="D723" s="38" t="s">
        <v>48</v>
      </c>
      <c r="E723" s="38" t="s">
        <v>48</v>
      </c>
      <c r="F723" s="38" t="s">
        <v>48</v>
      </c>
      <c r="G723" s="39">
        <v>0</v>
      </c>
    </row>
    <row r="724" spans="1:7" ht="15" x14ac:dyDescent="0.2">
      <c r="A724" s="38" t="s">
        <v>1407</v>
      </c>
      <c r="B724" s="38" t="s">
        <v>24</v>
      </c>
      <c r="C724" s="38" t="s">
        <v>1408</v>
      </c>
      <c r="D724" s="38" t="s">
        <v>48</v>
      </c>
      <c r="E724" s="38" t="s">
        <v>48</v>
      </c>
      <c r="F724" s="38" t="s">
        <v>48</v>
      </c>
      <c r="G724" s="39">
        <v>0</v>
      </c>
    </row>
    <row r="725" spans="1:7" ht="15" x14ac:dyDescent="0.2">
      <c r="A725" s="38" t="s">
        <v>1409</v>
      </c>
      <c r="B725" s="38" t="s">
        <v>24</v>
      </c>
      <c r="C725" s="38" t="s">
        <v>1410</v>
      </c>
      <c r="D725" s="38" t="s">
        <v>48</v>
      </c>
      <c r="E725" s="38" t="s">
        <v>48</v>
      </c>
      <c r="F725" s="38" t="s">
        <v>48</v>
      </c>
      <c r="G725" s="39">
        <v>0</v>
      </c>
    </row>
    <row r="726" spans="1:7" ht="15" x14ac:dyDescent="0.2">
      <c r="A726" s="38" t="s">
        <v>1411</v>
      </c>
      <c r="B726" s="38" t="s">
        <v>24</v>
      </c>
      <c r="C726" s="38" t="s">
        <v>1412</v>
      </c>
      <c r="D726" s="38" t="s">
        <v>48</v>
      </c>
      <c r="E726" s="38" t="s">
        <v>48</v>
      </c>
      <c r="F726" s="38" t="s">
        <v>48</v>
      </c>
      <c r="G726" s="39">
        <v>0</v>
      </c>
    </row>
    <row r="727" spans="1:7" ht="15" x14ac:dyDescent="0.2">
      <c r="A727" s="38" t="s">
        <v>1413</v>
      </c>
      <c r="B727" s="38" t="s">
        <v>24</v>
      </c>
      <c r="C727" s="38" t="s">
        <v>1414</v>
      </c>
      <c r="D727" s="38" t="s">
        <v>48</v>
      </c>
      <c r="E727" s="38" t="s">
        <v>48</v>
      </c>
      <c r="F727" s="38" t="s">
        <v>48</v>
      </c>
      <c r="G727" s="39">
        <v>0</v>
      </c>
    </row>
    <row r="728" spans="1:7" ht="15" x14ac:dyDescent="0.2">
      <c r="A728" s="38" t="s">
        <v>1415</v>
      </c>
      <c r="B728" s="38" t="s">
        <v>24</v>
      </c>
      <c r="C728" s="38" t="s">
        <v>1416</v>
      </c>
      <c r="D728" s="38" t="s">
        <v>48</v>
      </c>
      <c r="E728" s="38" t="s">
        <v>48</v>
      </c>
      <c r="F728" s="38" t="s">
        <v>48</v>
      </c>
      <c r="G728" s="39">
        <v>0</v>
      </c>
    </row>
    <row r="729" spans="1:7" ht="15" x14ac:dyDescent="0.2">
      <c r="A729" s="38" t="s">
        <v>1417</v>
      </c>
      <c r="B729" s="38" t="s">
        <v>24</v>
      </c>
      <c r="C729" s="38" t="s">
        <v>1418</v>
      </c>
      <c r="D729" s="38" t="s">
        <v>48</v>
      </c>
      <c r="E729" s="38" t="s">
        <v>48</v>
      </c>
      <c r="F729" s="38" t="s">
        <v>48</v>
      </c>
      <c r="G729" s="39">
        <v>0</v>
      </c>
    </row>
    <row r="730" spans="1:7" ht="15" x14ac:dyDescent="0.2">
      <c r="A730" s="38" t="s">
        <v>1419</v>
      </c>
      <c r="B730" s="38" t="s">
        <v>24</v>
      </c>
      <c r="C730" s="38" t="s">
        <v>1420</v>
      </c>
      <c r="D730" s="38" t="s">
        <v>48</v>
      </c>
      <c r="E730" s="38" t="s">
        <v>48</v>
      </c>
      <c r="F730" s="38" t="s">
        <v>48</v>
      </c>
      <c r="G730" s="39">
        <v>0</v>
      </c>
    </row>
    <row r="731" spans="1:7" ht="15" x14ac:dyDescent="0.2">
      <c r="A731" s="38" t="s">
        <v>1421</v>
      </c>
      <c r="B731" s="38" t="s">
        <v>24</v>
      </c>
      <c r="C731" s="38" t="s">
        <v>1422</v>
      </c>
      <c r="D731" s="38" t="s">
        <v>48</v>
      </c>
      <c r="E731" s="38" t="s">
        <v>48</v>
      </c>
      <c r="F731" s="38" t="s">
        <v>48</v>
      </c>
      <c r="G731" s="39">
        <v>0</v>
      </c>
    </row>
    <row r="732" spans="1:7" ht="15" x14ac:dyDescent="0.2">
      <c r="A732" s="38" t="s">
        <v>1423</v>
      </c>
      <c r="B732" s="38" t="s">
        <v>24</v>
      </c>
      <c r="C732" s="38" t="s">
        <v>1424</v>
      </c>
      <c r="D732" s="38" t="s">
        <v>48</v>
      </c>
      <c r="E732" s="38" t="s">
        <v>48</v>
      </c>
      <c r="F732" s="38" t="s">
        <v>48</v>
      </c>
      <c r="G732" s="39">
        <v>0</v>
      </c>
    </row>
    <row r="733" spans="1:7" ht="15" x14ac:dyDescent="0.2">
      <c r="A733" s="38" t="s">
        <v>1425</v>
      </c>
      <c r="B733" s="38" t="s">
        <v>24</v>
      </c>
      <c r="C733" s="38" t="s">
        <v>1426</v>
      </c>
      <c r="D733" s="38" t="s">
        <v>48</v>
      </c>
      <c r="E733" s="38" t="s">
        <v>48</v>
      </c>
      <c r="F733" s="38" t="s">
        <v>48</v>
      </c>
      <c r="G733" s="39">
        <v>0</v>
      </c>
    </row>
    <row r="734" spans="1:7" ht="15" x14ac:dyDescent="0.2">
      <c r="A734" s="38" t="s">
        <v>1427</v>
      </c>
      <c r="B734" s="38" t="s">
        <v>24</v>
      </c>
      <c r="C734" s="38" t="s">
        <v>1428</v>
      </c>
      <c r="D734" s="38" t="s">
        <v>48</v>
      </c>
      <c r="E734" s="38" t="s">
        <v>48</v>
      </c>
      <c r="F734" s="38" t="s">
        <v>48</v>
      </c>
      <c r="G734" s="39">
        <v>0</v>
      </c>
    </row>
    <row r="735" spans="1:7" ht="15" x14ac:dyDescent="0.2">
      <c r="A735" s="38" t="s">
        <v>1429</v>
      </c>
      <c r="B735" s="38" t="s">
        <v>24</v>
      </c>
      <c r="C735" s="38" t="s">
        <v>1430</v>
      </c>
      <c r="D735" s="38" t="s">
        <v>48</v>
      </c>
      <c r="E735" s="38" t="s">
        <v>48</v>
      </c>
      <c r="F735" s="38" t="s">
        <v>48</v>
      </c>
      <c r="G735" s="39">
        <v>0</v>
      </c>
    </row>
    <row r="736" spans="1:7" ht="15" x14ac:dyDescent="0.2">
      <c r="A736" s="38" t="s">
        <v>1431</v>
      </c>
      <c r="B736" s="38" t="s">
        <v>24</v>
      </c>
      <c r="C736" s="38" t="s">
        <v>1432</v>
      </c>
      <c r="D736" s="38" t="s">
        <v>48</v>
      </c>
      <c r="E736" s="38" t="s">
        <v>48</v>
      </c>
      <c r="F736" s="38" t="s">
        <v>48</v>
      </c>
      <c r="G736" s="39">
        <v>0</v>
      </c>
    </row>
    <row r="737" spans="1:7" ht="30" x14ac:dyDescent="0.2">
      <c r="A737" s="38" t="s">
        <v>1433</v>
      </c>
      <c r="B737" s="38" t="s">
        <v>24</v>
      </c>
      <c r="C737" s="38" t="s">
        <v>1434</v>
      </c>
      <c r="D737" s="38" t="s">
        <v>48</v>
      </c>
      <c r="E737" s="38" t="s">
        <v>48</v>
      </c>
      <c r="F737" s="38" t="s">
        <v>501</v>
      </c>
      <c r="G737" s="39">
        <v>1</v>
      </c>
    </row>
    <row r="738" spans="1:7" ht="15" x14ac:dyDescent="0.2">
      <c r="A738" s="38" t="s">
        <v>1435</v>
      </c>
      <c r="B738" s="38" t="s">
        <v>3</v>
      </c>
      <c r="C738" s="38" t="s">
        <v>1436</v>
      </c>
      <c r="D738" s="38" t="s">
        <v>48</v>
      </c>
      <c r="E738" s="38" t="s">
        <v>48</v>
      </c>
      <c r="F738" s="38" t="s">
        <v>48</v>
      </c>
      <c r="G738" s="39">
        <v>0</v>
      </c>
    </row>
    <row r="739" spans="1:7" ht="15" x14ac:dyDescent="0.2">
      <c r="A739" s="38" t="s">
        <v>1437</v>
      </c>
      <c r="B739" s="38" t="s">
        <v>3</v>
      </c>
      <c r="C739" s="38" t="s">
        <v>1438</v>
      </c>
      <c r="D739" s="38" t="s">
        <v>48</v>
      </c>
      <c r="E739" s="38" t="s">
        <v>48</v>
      </c>
      <c r="F739" s="38" t="s">
        <v>48</v>
      </c>
      <c r="G739" s="39">
        <v>0</v>
      </c>
    </row>
    <row r="740" spans="1:7" ht="15" x14ac:dyDescent="0.2">
      <c r="A740" s="38" t="s">
        <v>1439</v>
      </c>
      <c r="B740" s="38" t="s">
        <v>3</v>
      </c>
      <c r="C740" s="38" t="s">
        <v>1440</v>
      </c>
      <c r="D740" s="38" t="s">
        <v>48</v>
      </c>
      <c r="E740" s="38" t="s">
        <v>48</v>
      </c>
      <c r="F740" s="38" t="s">
        <v>48</v>
      </c>
      <c r="G740" s="39">
        <v>0</v>
      </c>
    </row>
    <row r="741" spans="1:7" ht="15" x14ac:dyDescent="0.2">
      <c r="A741" s="38" t="s">
        <v>1441</v>
      </c>
      <c r="B741" s="38" t="s">
        <v>3</v>
      </c>
      <c r="C741" s="38" t="s">
        <v>1442</v>
      </c>
      <c r="D741" s="38" t="s">
        <v>48</v>
      </c>
      <c r="E741" s="38" t="s">
        <v>48</v>
      </c>
      <c r="F741" s="38" t="s">
        <v>48</v>
      </c>
      <c r="G741" s="39">
        <v>0</v>
      </c>
    </row>
    <row r="742" spans="1:7" ht="15" x14ac:dyDescent="0.2">
      <c r="A742" s="38" t="s">
        <v>1443</v>
      </c>
      <c r="B742" s="38" t="s">
        <v>3</v>
      </c>
      <c r="C742" s="38" t="s">
        <v>1444</v>
      </c>
      <c r="D742" s="38" t="s">
        <v>48</v>
      </c>
      <c r="E742" s="38" t="s">
        <v>48</v>
      </c>
      <c r="F742" s="38" t="s">
        <v>48</v>
      </c>
      <c r="G742" s="39">
        <v>0</v>
      </c>
    </row>
    <row r="743" spans="1:7" ht="15" x14ac:dyDescent="0.2">
      <c r="A743" s="38" t="s">
        <v>1445</v>
      </c>
      <c r="B743" s="38" t="s">
        <v>3</v>
      </c>
      <c r="C743" s="38" t="s">
        <v>1446</v>
      </c>
      <c r="D743" s="38" t="s">
        <v>48</v>
      </c>
      <c r="E743" s="38" t="s">
        <v>48</v>
      </c>
      <c r="F743" s="38" t="s">
        <v>48</v>
      </c>
      <c r="G743" s="39">
        <v>0</v>
      </c>
    </row>
    <row r="744" spans="1:7" ht="15" x14ac:dyDescent="0.2">
      <c r="A744" s="38" t="s">
        <v>1447</v>
      </c>
      <c r="B744" s="38" t="s">
        <v>3</v>
      </c>
      <c r="C744" s="38" t="s">
        <v>1448</v>
      </c>
      <c r="D744" s="38" t="s">
        <v>48</v>
      </c>
      <c r="E744" s="38" t="s">
        <v>48</v>
      </c>
      <c r="F744" s="38" t="s">
        <v>48</v>
      </c>
      <c r="G744" s="39">
        <v>0</v>
      </c>
    </row>
    <row r="745" spans="1:7" ht="15" x14ac:dyDescent="0.2">
      <c r="A745" s="38" t="s">
        <v>1449</v>
      </c>
      <c r="B745" s="38" t="s">
        <v>24</v>
      </c>
      <c r="C745" s="38" t="s">
        <v>1450</v>
      </c>
      <c r="D745" s="38" t="s">
        <v>48</v>
      </c>
      <c r="E745" s="38" t="s">
        <v>48</v>
      </c>
      <c r="F745" s="38" t="s">
        <v>48</v>
      </c>
      <c r="G745" s="39">
        <v>0</v>
      </c>
    </row>
    <row r="746" spans="1:7" ht="15" x14ac:dyDescent="0.2">
      <c r="A746" s="38" t="s">
        <v>1451</v>
      </c>
      <c r="B746" s="38" t="s">
        <v>24</v>
      </c>
      <c r="C746" s="38" t="s">
        <v>1452</v>
      </c>
      <c r="D746" s="38" t="s">
        <v>48</v>
      </c>
      <c r="E746" s="38" t="s">
        <v>48</v>
      </c>
      <c r="F746" s="38" t="s">
        <v>48</v>
      </c>
      <c r="G746" s="39">
        <v>0</v>
      </c>
    </row>
    <row r="747" spans="1:7" ht="15" x14ac:dyDescent="0.2">
      <c r="A747" s="38" t="s">
        <v>1453</v>
      </c>
      <c r="B747" s="38" t="s">
        <v>24</v>
      </c>
      <c r="C747" s="38" t="s">
        <v>1454</v>
      </c>
      <c r="D747" s="38" t="s">
        <v>48</v>
      </c>
      <c r="E747" s="38" t="s">
        <v>48</v>
      </c>
      <c r="F747" s="38" t="s">
        <v>48</v>
      </c>
      <c r="G747" s="39">
        <v>0</v>
      </c>
    </row>
    <row r="748" spans="1:7" ht="30" x14ac:dyDescent="0.2">
      <c r="A748" s="38" t="s">
        <v>1455</v>
      </c>
      <c r="B748" s="38" t="s">
        <v>24</v>
      </c>
      <c r="C748" s="38" t="s">
        <v>1456</v>
      </c>
      <c r="D748" s="38" t="s">
        <v>48</v>
      </c>
      <c r="E748" s="38" t="s">
        <v>48</v>
      </c>
      <c r="F748" s="38" t="s">
        <v>48</v>
      </c>
      <c r="G748" s="39">
        <v>0</v>
      </c>
    </row>
    <row r="749" spans="1:7" ht="15" x14ac:dyDescent="0.2">
      <c r="A749" s="38" t="s">
        <v>1457</v>
      </c>
      <c r="B749" s="38" t="s">
        <v>24</v>
      </c>
      <c r="C749" s="38" t="s">
        <v>1458</v>
      </c>
      <c r="D749" s="38" t="s">
        <v>48</v>
      </c>
      <c r="E749" s="38" t="s">
        <v>48</v>
      </c>
      <c r="F749" s="38" t="s">
        <v>48</v>
      </c>
      <c r="G749" s="39">
        <v>0</v>
      </c>
    </row>
    <row r="750" spans="1:7" ht="15" x14ac:dyDescent="0.2">
      <c r="A750" s="38" t="s">
        <v>1459</v>
      </c>
      <c r="B750" s="38" t="s">
        <v>24</v>
      </c>
      <c r="C750" s="38" t="s">
        <v>1460</v>
      </c>
      <c r="D750" s="38" t="s">
        <v>48</v>
      </c>
      <c r="E750" s="38" t="s">
        <v>48</v>
      </c>
      <c r="F750" s="38" t="s">
        <v>48</v>
      </c>
      <c r="G750" s="39">
        <v>0</v>
      </c>
    </row>
    <row r="751" spans="1:7" ht="15" x14ac:dyDescent="0.2">
      <c r="A751" s="38" t="s">
        <v>1461</v>
      </c>
      <c r="B751" s="38" t="s">
        <v>24</v>
      </c>
      <c r="C751" s="38" t="s">
        <v>1462</v>
      </c>
      <c r="D751" s="38" t="s">
        <v>48</v>
      </c>
      <c r="E751" s="38" t="s">
        <v>48</v>
      </c>
      <c r="F751" s="38" t="s">
        <v>48</v>
      </c>
      <c r="G751" s="39">
        <v>0</v>
      </c>
    </row>
    <row r="752" spans="1:7" ht="30" x14ac:dyDescent="0.2">
      <c r="A752" s="38" t="s">
        <v>1463</v>
      </c>
      <c r="B752" s="38" t="s">
        <v>24</v>
      </c>
      <c r="C752" s="38" t="s">
        <v>1464</v>
      </c>
      <c r="D752" s="38" t="s">
        <v>48</v>
      </c>
      <c r="E752" s="38" t="s">
        <v>48</v>
      </c>
      <c r="F752" s="38" t="s">
        <v>48</v>
      </c>
      <c r="G752" s="39">
        <v>0</v>
      </c>
    </row>
    <row r="753" spans="1:7" ht="15" x14ac:dyDescent="0.2">
      <c r="A753" s="38" t="s">
        <v>1465</v>
      </c>
      <c r="B753" s="38" t="s">
        <v>24</v>
      </c>
      <c r="C753" s="38" t="s">
        <v>1466</v>
      </c>
      <c r="D753" s="38" t="s">
        <v>48</v>
      </c>
      <c r="E753" s="38" t="s">
        <v>48</v>
      </c>
      <c r="F753" s="38" t="s">
        <v>48</v>
      </c>
      <c r="G753" s="39">
        <v>0</v>
      </c>
    </row>
    <row r="754" spans="1:7" ht="15" x14ac:dyDescent="0.2">
      <c r="A754" s="38" t="s">
        <v>1467</v>
      </c>
      <c r="B754" s="38" t="s">
        <v>24</v>
      </c>
      <c r="C754" s="38" t="s">
        <v>1468</v>
      </c>
      <c r="D754" s="38" t="s">
        <v>48</v>
      </c>
      <c r="E754" s="38" t="s">
        <v>48</v>
      </c>
      <c r="F754" s="38" t="s">
        <v>48</v>
      </c>
      <c r="G754" s="39">
        <v>0</v>
      </c>
    </row>
    <row r="755" spans="1:7" ht="15" x14ac:dyDescent="0.2">
      <c r="A755" s="38" t="s">
        <v>1469</v>
      </c>
      <c r="B755" s="38" t="s">
        <v>24</v>
      </c>
      <c r="C755" s="38" t="s">
        <v>1470</v>
      </c>
      <c r="D755" s="38" t="s">
        <v>48</v>
      </c>
      <c r="E755" s="38" t="s">
        <v>48</v>
      </c>
      <c r="F755" s="38" t="s">
        <v>48</v>
      </c>
      <c r="G755" s="39">
        <v>0</v>
      </c>
    </row>
    <row r="756" spans="1:7" ht="30" x14ac:dyDescent="0.2">
      <c r="A756" s="38" t="s">
        <v>1471</v>
      </c>
      <c r="B756" s="38" t="s">
        <v>24</v>
      </c>
      <c r="C756" s="38" t="s">
        <v>1472</v>
      </c>
      <c r="D756" s="38" t="s">
        <v>48</v>
      </c>
      <c r="E756" s="38" t="s">
        <v>48</v>
      </c>
      <c r="F756" s="38" t="s">
        <v>48</v>
      </c>
      <c r="G756" s="39">
        <v>0</v>
      </c>
    </row>
    <row r="757" spans="1:7" ht="15" x14ac:dyDescent="0.2">
      <c r="A757" s="38" t="s">
        <v>1473</v>
      </c>
      <c r="B757" s="38" t="s">
        <v>24</v>
      </c>
      <c r="C757" s="38" t="s">
        <v>1474</v>
      </c>
      <c r="D757" s="38" t="s">
        <v>48</v>
      </c>
      <c r="E757" s="38" t="s">
        <v>48</v>
      </c>
      <c r="F757" s="38" t="s">
        <v>48</v>
      </c>
      <c r="G757" s="39">
        <v>0</v>
      </c>
    </row>
    <row r="758" spans="1:7" ht="15" x14ac:dyDescent="0.2">
      <c r="A758" s="38" t="s">
        <v>1475</v>
      </c>
      <c r="B758" s="38" t="s">
        <v>24</v>
      </c>
      <c r="C758" s="38" t="s">
        <v>1476</v>
      </c>
      <c r="D758" s="38" t="s">
        <v>48</v>
      </c>
      <c r="E758" s="38" t="s">
        <v>48</v>
      </c>
      <c r="F758" s="38" t="s">
        <v>48</v>
      </c>
      <c r="G758" s="39">
        <v>0</v>
      </c>
    </row>
    <row r="759" spans="1:7" ht="15" x14ac:dyDescent="0.2">
      <c r="A759" s="38" t="s">
        <v>1477</v>
      </c>
      <c r="B759" s="38" t="s">
        <v>24</v>
      </c>
      <c r="C759" s="38" t="s">
        <v>1478</v>
      </c>
      <c r="D759" s="38" t="s">
        <v>48</v>
      </c>
      <c r="E759" s="38" t="s">
        <v>48</v>
      </c>
      <c r="F759" s="38" t="s">
        <v>48</v>
      </c>
      <c r="G759" s="39">
        <v>0</v>
      </c>
    </row>
    <row r="760" spans="1:7" ht="30" x14ac:dyDescent="0.2">
      <c r="A760" s="38" t="s">
        <v>1479</v>
      </c>
      <c r="B760" s="38" t="s">
        <v>24</v>
      </c>
      <c r="C760" s="38" t="s">
        <v>1480</v>
      </c>
      <c r="D760" s="38" t="s">
        <v>48</v>
      </c>
      <c r="E760" s="38" t="s">
        <v>48</v>
      </c>
      <c r="F760" s="38" t="s">
        <v>48</v>
      </c>
      <c r="G760" s="39">
        <v>0</v>
      </c>
    </row>
    <row r="761" spans="1:7" ht="15" x14ac:dyDescent="0.2">
      <c r="A761" s="38" t="s">
        <v>1481</v>
      </c>
      <c r="B761" s="38" t="s">
        <v>24</v>
      </c>
      <c r="C761" s="38" t="s">
        <v>1482</v>
      </c>
      <c r="D761" s="38" t="s">
        <v>48</v>
      </c>
      <c r="E761" s="38" t="s">
        <v>48</v>
      </c>
      <c r="F761" s="38" t="s">
        <v>48</v>
      </c>
      <c r="G761" s="39">
        <v>0</v>
      </c>
    </row>
    <row r="762" spans="1:7" ht="15" x14ac:dyDescent="0.2">
      <c r="A762" s="38" t="s">
        <v>1483</v>
      </c>
      <c r="B762" s="38" t="s">
        <v>24</v>
      </c>
      <c r="C762" s="38" t="s">
        <v>1484</v>
      </c>
      <c r="D762" s="38" t="s">
        <v>48</v>
      </c>
      <c r="E762" s="38" t="s">
        <v>48</v>
      </c>
      <c r="F762" s="38" t="s">
        <v>48</v>
      </c>
      <c r="G762" s="39">
        <v>0</v>
      </c>
    </row>
    <row r="763" spans="1:7" ht="15" x14ac:dyDescent="0.2">
      <c r="A763" s="38" t="s">
        <v>1485</v>
      </c>
      <c r="B763" s="38" t="s">
        <v>24</v>
      </c>
      <c r="C763" s="38" t="s">
        <v>1486</v>
      </c>
      <c r="D763" s="38" t="s">
        <v>48</v>
      </c>
      <c r="E763" s="38" t="s">
        <v>48</v>
      </c>
      <c r="F763" s="38" t="s">
        <v>48</v>
      </c>
      <c r="G763" s="39">
        <v>0</v>
      </c>
    </row>
    <row r="764" spans="1:7" ht="15" x14ac:dyDescent="0.2">
      <c r="A764" s="38" t="s">
        <v>1487</v>
      </c>
      <c r="B764" s="38" t="s">
        <v>24</v>
      </c>
      <c r="C764" s="38" t="s">
        <v>1488</v>
      </c>
      <c r="D764" s="38" t="s">
        <v>48</v>
      </c>
      <c r="E764" s="38" t="s">
        <v>48</v>
      </c>
      <c r="F764" s="38" t="s">
        <v>48</v>
      </c>
      <c r="G764" s="39">
        <v>0</v>
      </c>
    </row>
    <row r="765" spans="1:7" ht="30" x14ac:dyDescent="0.2">
      <c r="A765" s="38" t="s">
        <v>1489</v>
      </c>
      <c r="B765" s="38" t="s">
        <v>24</v>
      </c>
      <c r="C765" s="38" t="s">
        <v>1490</v>
      </c>
      <c r="D765" s="38" t="s">
        <v>48</v>
      </c>
      <c r="E765" s="38" t="s">
        <v>48</v>
      </c>
      <c r="F765" s="38" t="s">
        <v>48</v>
      </c>
      <c r="G765" s="39">
        <v>0</v>
      </c>
    </row>
    <row r="766" spans="1:7" ht="15" x14ac:dyDescent="0.2">
      <c r="A766" s="38" t="s">
        <v>1491</v>
      </c>
      <c r="B766" s="38" t="s">
        <v>24</v>
      </c>
      <c r="C766" s="38" t="s">
        <v>1492</v>
      </c>
      <c r="D766" s="38" t="s">
        <v>48</v>
      </c>
      <c r="E766" s="38" t="s">
        <v>48</v>
      </c>
      <c r="F766" s="38" t="s">
        <v>48</v>
      </c>
      <c r="G766" s="39">
        <v>0</v>
      </c>
    </row>
    <row r="767" spans="1:7" ht="15" x14ac:dyDescent="0.2">
      <c r="A767" s="38" t="s">
        <v>1493</v>
      </c>
      <c r="B767" s="38" t="s">
        <v>24</v>
      </c>
      <c r="C767" s="38" t="s">
        <v>1494</v>
      </c>
      <c r="D767" s="38" t="s">
        <v>48</v>
      </c>
      <c r="E767" s="38" t="s">
        <v>48</v>
      </c>
      <c r="F767" s="38" t="s">
        <v>48</v>
      </c>
      <c r="G767" s="39">
        <v>0</v>
      </c>
    </row>
    <row r="768" spans="1:7" ht="15" x14ac:dyDescent="0.2">
      <c r="A768" s="38" t="s">
        <v>1495</v>
      </c>
      <c r="B768" s="38" t="s">
        <v>24</v>
      </c>
      <c r="C768" s="38" t="s">
        <v>1496</v>
      </c>
      <c r="D768" s="38" t="s">
        <v>48</v>
      </c>
      <c r="E768" s="38" t="s">
        <v>48</v>
      </c>
      <c r="F768" s="38" t="s">
        <v>48</v>
      </c>
      <c r="G768" s="39">
        <v>0</v>
      </c>
    </row>
    <row r="769" spans="1:7" ht="30" x14ac:dyDescent="0.2">
      <c r="A769" s="38" t="s">
        <v>1497</v>
      </c>
      <c r="B769" s="38" t="s">
        <v>24</v>
      </c>
      <c r="C769" s="38" t="s">
        <v>1498</v>
      </c>
      <c r="D769" s="38" t="s">
        <v>48</v>
      </c>
      <c r="E769" s="38" t="s">
        <v>48</v>
      </c>
      <c r="F769" s="38" t="s">
        <v>48</v>
      </c>
      <c r="G769" s="39">
        <v>0</v>
      </c>
    </row>
    <row r="770" spans="1:7" ht="15" x14ac:dyDescent="0.2">
      <c r="A770" s="38" t="s">
        <v>1499</v>
      </c>
      <c r="B770" s="38" t="s">
        <v>24</v>
      </c>
      <c r="C770" s="38" t="s">
        <v>1500</v>
      </c>
      <c r="D770" s="38" t="s">
        <v>48</v>
      </c>
      <c r="E770" s="38" t="s">
        <v>48</v>
      </c>
      <c r="F770" s="38" t="s">
        <v>48</v>
      </c>
      <c r="G770" s="39">
        <v>0</v>
      </c>
    </row>
    <row r="771" spans="1:7" ht="15" x14ac:dyDescent="0.2">
      <c r="A771" s="38" t="s">
        <v>1501</v>
      </c>
      <c r="B771" s="38" t="s">
        <v>24</v>
      </c>
      <c r="C771" s="38" t="s">
        <v>1502</v>
      </c>
      <c r="D771" s="38" t="s">
        <v>48</v>
      </c>
      <c r="E771" s="38" t="s">
        <v>48</v>
      </c>
      <c r="F771" s="38" t="s">
        <v>48</v>
      </c>
      <c r="G771" s="39">
        <v>0</v>
      </c>
    </row>
    <row r="772" spans="1:7" ht="15" x14ac:dyDescent="0.2">
      <c r="A772" s="38" t="s">
        <v>1503</v>
      </c>
      <c r="B772" s="38" t="s">
        <v>24</v>
      </c>
      <c r="C772" s="38" t="s">
        <v>1504</v>
      </c>
      <c r="D772" s="38" t="s">
        <v>48</v>
      </c>
      <c r="E772" s="38" t="s">
        <v>48</v>
      </c>
      <c r="F772" s="38" t="s">
        <v>48</v>
      </c>
      <c r="G772" s="39">
        <v>0</v>
      </c>
    </row>
    <row r="773" spans="1:7" ht="30" x14ac:dyDescent="0.2">
      <c r="A773" s="38" t="s">
        <v>1505</v>
      </c>
      <c r="B773" s="38" t="s">
        <v>24</v>
      </c>
      <c r="C773" s="38" t="s">
        <v>1506</v>
      </c>
      <c r="D773" s="38" t="s">
        <v>48</v>
      </c>
      <c r="E773" s="38" t="s">
        <v>48</v>
      </c>
      <c r="F773" s="38" t="s">
        <v>48</v>
      </c>
      <c r="G773" s="39">
        <v>0</v>
      </c>
    </row>
    <row r="774" spans="1:7" ht="15" x14ac:dyDescent="0.2">
      <c r="A774" s="38" t="s">
        <v>1507</v>
      </c>
      <c r="B774" s="38" t="s">
        <v>24</v>
      </c>
      <c r="C774" s="38" t="s">
        <v>1508</v>
      </c>
      <c r="D774" s="38" t="s">
        <v>48</v>
      </c>
      <c r="E774" s="38" t="s">
        <v>48</v>
      </c>
      <c r="F774" s="38" t="s">
        <v>48</v>
      </c>
      <c r="G774" s="39">
        <v>0</v>
      </c>
    </row>
    <row r="775" spans="1:7" ht="15" x14ac:dyDescent="0.2">
      <c r="A775" s="38" t="s">
        <v>1509</v>
      </c>
      <c r="B775" s="38" t="s">
        <v>24</v>
      </c>
      <c r="C775" s="38" t="s">
        <v>1510</v>
      </c>
      <c r="D775" s="38" t="s">
        <v>48</v>
      </c>
      <c r="E775" s="38" t="s">
        <v>48</v>
      </c>
      <c r="F775" s="38" t="s">
        <v>48</v>
      </c>
      <c r="G775" s="39">
        <v>0</v>
      </c>
    </row>
    <row r="776" spans="1:7" ht="15" x14ac:dyDescent="0.2">
      <c r="A776" s="38" t="s">
        <v>1511</v>
      </c>
      <c r="B776" s="38" t="s">
        <v>24</v>
      </c>
      <c r="C776" s="38" t="s">
        <v>1512</v>
      </c>
      <c r="D776" s="38" t="s">
        <v>48</v>
      </c>
      <c r="E776" s="38" t="s">
        <v>48</v>
      </c>
      <c r="F776" s="38" t="s">
        <v>48</v>
      </c>
      <c r="G776" s="39">
        <v>0</v>
      </c>
    </row>
    <row r="777" spans="1:7" ht="15" x14ac:dyDescent="0.2">
      <c r="A777" s="38" t="s">
        <v>1513</v>
      </c>
      <c r="B777" s="38" t="s">
        <v>24</v>
      </c>
      <c r="C777" s="38" t="s">
        <v>1514</v>
      </c>
      <c r="D777" s="38" t="s">
        <v>48</v>
      </c>
      <c r="E777" s="38" t="s">
        <v>48</v>
      </c>
      <c r="F777" s="38" t="s">
        <v>48</v>
      </c>
      <c r="G777" s="39">
        <v>0</v>
      </c>
    </row>
    <row r="778" spans="1:7" ht="30" x14ac:dyDescent="0.2">
      <c r="A778" s="38" t="s">
        <v>1515</v>
      </c>
      <c r="B778" s="38" t="s">
        <v>24</v>
      </c>
      <c r="C778" s="38" t="s">
        <v>1516</v>
      </c>
      <c r="D778" s="38" t="s">
        <v>48</v>
      </c>
      <c r="E778" s="38" t="s">
        <v>48</v>
      </c>
      <c r="F778" s="38" t="s">
        <v>48</v>
      </c>
      <c r="G778" s="39">
        <v>0</v>
      </c>
    </row>
    <row r="779" spans="1:7" ht="15" x14ac:dyDescent="0.2">
      <c r="A779" s="38" t="s">
        <v>1517</v>
      </c>
      <c r="B779" s="38" t="s">
        <v>24</v>
      </c>
      <c r="C779" s="38" t="s">
        <v>1518</v>
      </c>
      <c r="D779" s="38" t="s">
        <v>48</v>
      </c>
      <c r="E779" s="38" t="s">
        <v>48</v>
      </c>
      <c r="F779" s="38" t="s">
        <v>48</v>
      </c>
      <c r="G779" s="39">
        <v>0</v>
      </c>
    </row>
    <row r="780" spans="1:7" ht="15" x14ac:dyDescent="0.2">
      <c r="A780" s="38" t="s">
        <v>1519</v>
      </c>
      <c r="B780" s="38" t="s">
        <v>24</v>
      </c>
      <c r="C780" s="38" t="s">
        <v>1520</v>
      </c>
      <c r="D780" s="38" t="s">
        <v>48</v>
      </c>
      <c r="E780" s="38" t="s">
        <v>48</v>
      </c>
      <c r="F780" s="38" t="s">
        <v>48</v>
      </c>
      <c r="G780" s="39">
        <v>0</v>
      </c>
    </row>
    <row r="781" spans="1:7" ht="15" x14ac:dyDescent="0.2">
      <c r="A781" s="38" t="s">
        <v>1521</v>
      </c>
      <c r="B781" s="38" t="s">
        <v>24</v>
      </c>
      <c r="C781" s="38" t="s">
        <v>1522</v>
      </c>
      <c r="D781" s="38" t="s">
        <v>48</v>
      </c>
      <c r="E781" s="38" t="s">
        <v>48</v>
      </c>
      <c r="F781" s="38" t="s">
        <v>48</v>
      </c>
      <c r="G781" s="39">
        <v>0</v>
      </c>
    </row>
    <row r="782" spans="1:7" ht="30" x14ac:dyDescent="0.2">
      <c r="A782" s="38" t="s">
        <v>1523</v>
      </c>
      <c r="B782" s="38" t="s">
        <v>24</v>
      </c>
      <c r="C782" s="38" t="s">
        <v>1524</v>
      </c>
      <c r="D782" s="38" t="s">
        <v>48</v>
      </c>
      <c r="E782" s="38" t="s">
        <v>48</v>
      </c>
      <c r="F782" s="38" t="s">
        <v>48</v>
      </c>
      <c r="G782" s="39">
        <v>0</v>
      </c>
    </row>
    <row r="783" spans="1:7" ht="15" x14ac:dyDescent="0.2">
      <c r="A783" s="38" t="s">
        <v>1525</v>
      </c>
      <c r="B783" s="38" t="s">
        <v>24</v>
      </c>
      <c r="C783" s="38" t="s">
        <v>1526</v>
      </c>
      <c r="D783" s="38" t="s">
        <v>48</v>
      </c>
      <c r="E783" s="38" t="s">
        <v>48</v>
      </c>
      <c r="F783" s="38" t="s">
        <v>48</v>
      </c>
      <c r="G783" s="39">
        <v>0</v>
      </c>
    </row>
    <row r="784" spans="1:7" ht="15" x14ac:dyDescent="0.2">
      <c r="A784" s="38" t="s">
        <v>1527</v>
      </c>
      <c r="B784" s="38" t="s">
        <v>24</v>
      </c>
      <c r="C784" s="38" t="s">
        <v>1528</v>
      </c>
      <c r="D784" s="38" t="s">
        <v>48</v>
      </c>
      <c r="E784" s="38" t="s">
        <v>48</v>
      </c>
      <c r="F784" s="38" t="s">
        <v>48</v>
      </c>
      <c r="G784" s="39">
        <v>0</v>
      </c>
    </row>
    <row r="785" spans="1:7" ht="15" x14ac:dyDescent="0.2">
      <c r="A785" s="38" t="s">
        <v>1529</v>
      </c>
      <c r="B785" s="38" t="s">
        <v>24</v>
      </c>
      <c r="C785" s="38" t="s">
        <v>1530</v>
      </c>
      <c r="D785" s="38" t="s">
        <v>48</v>
      </c>
      <c r="E785" s="38" t="s">
        <v>48</v>
      </c>
      <c r="F785" s="38" t="s">
        <v>48</v>
      </c>
      <c r="G785" s="39">
        <v>0</v>
      </c>
    </row>
    <row r="786" spans="1:7" ht="15" x14ac:dyDescent="0.2">
      <c r="A786" s="38" t="s">
        <v>1531</v>
      </c>
      <c r="B786" s="38" t="s">
        <v>24</v>
      </c>
      <c r="C786" s="38" t="s">
        <v>1532</v>
      </c>
      <c r="D786" s="38" t="s">
        <v>48</v>
      </c>
      <c r="E786" s="38" t="s">
        <v>48</v>
      </c>
      <c r="F786" s="38" t="s">
        <v>48</v>
      </c>
      <c r="G786" s="39">
        <v>0</v>
      </c>
    </row>
    <row r="787" spans="1:7" ht="15" x14ac:dyDescent="0.2">
      <c r="A787" s="38" t="s">
        <v>1533</v>
      </c>
      <c r="B787" s="38" t="s">
        <v>24</v>
      </c>
      <c r="C787" s="38" t="s">
        <v>1534</v>
      </c>
      <c r="D787" s="38" t="s">
        <v>48</v>
      </c>
      <c r="E787" s="38" t="s">
        <v>48</v>
      </c>
      <c r="F787" s="38" t="s">
        <v>48</v>
      </c>
      <c r="G787" s="39">
        <v>0</v>
      </c>
    </row>
    <row r="788" spans="1:7" ht="30" x14ac:dyDescent="0.2">
      <c r="A788" s="38" t="s">
        <v>1535</v>
      </c>
      <c r="B788" s="38" t="s">
        <v>24</v>
      </c>
      <c r="C788" s="38" t="s">
        <v>1536</v>
      </c>
      <c r="D788" s="38" t="s">
        <v>48</v>
      </c>
      <c r="E788" s="38" t="s">
        <v>48</v>
      </c>
      <c r="F788" s="38" t="s">
        <v>48</v>
      </c>
      <c r="G788" s="39">
        <v>0</v>
      </c>
    </row>
    <row r="789" spans="1:7" ht="15" x14ac:dyDescent="0.2">
      <c r="A789" s="38" t="s">
        <v>1537</v>
      </c>
      <c r="B789" s="38" t="s">
        <v>24</v>
      </c>
      <c r="C789" s="38" t="s">
        <v>1538</v>
      </c>
      <c r="D789" s="38" t="s">
        <v>48</v>
      </c>
      <c r="E789" s="38" t="s">
        <v>48</v>
      </c>
      <c r="F789" s="38" t="s">
        <v>48</v>
      </c>
      <c r="G789" s="39">
        <v>0</v>
      </c>
    </row>
    <row r="790" spans="1:7" ht="15" x14ac:dyDescent="0.2">
      <c r="A790" s="38" t="s">
        <v>1539</v>
      </c>
      <c r="B790" s="38" t="s">
        <v>24</v>
      </c>
      <c r="C790" s="38" t="s">
        <v>1540</v>
      </c>
      <c r="D790" s="38" t="s">
        <v>48</v>
      </c>
      <c r="E790" s="38" t="s">
        <v>48</v>
      </c>
      <c r="F790" s="38" t="s">
        <v>48</v>
      </c>
      <c r="G790" s="39">
        <v>0</v>
      </c>
    </row>
    <row r="791" spans="1:7" ht="15" x14ac:dyDescent="0.2">
      <c r="A791" s="38" t="s">
        <v>1541</v>
      </c>
      <c r="B791" s="38" t="s">
        <v>24</v>
      </c>
      <c r="C791" s="38" t="s">
        <v>1542</v>
      </c>
      <c r="D791" s="38" t="s">
        <v>48</v>
      </c>
      <c r="E791" s="38" t="s">
        <v>48</v>
      </c>
      <c r="F791" s="38" t="s">
        <v>48</v>
      </c>
      <c r="G791" s="39">
        <v>0</v>
      </c>
    </row>
    <row r="792" spans="1:7" ht="15" x14ac:dyDescent="0.2">
      <c r="A792" s="38" t="s">
        <v>1543</v>
      </c>
      <c r="B792" s="38" t="s">
        <v>24</v>
      </c>
      <c r="C792" s="38" t="s">
        <v>1544</v>
      </c>
      <c r="D792" s="38" t="s">
        <v>48</v>
      </c>
      <c r="E792" s="38" t="s">
        <v>48</v>
      </c>
      <c r="F792" s="38" t="s">
        <v>48</v>
      </c>
      <c r="G792" s="39">
        <v>0</v>
      </c>
    </row>
    <row r="793" spans="1:7" ht="30" x14ac:dyDescent="0.2">
      <c r="A793" s="38" t="s">
        <v>1545</v>
      </c>
      <c r="B793" s="38" t="s">
        <v>24</v>
      </c>
      <c r="C793" s="38" t="s">
        <v>1546</v>
      </c>
      <c r="D793" s="38" t="s">
        <v>48</v>
      </c>
      <c r="E793" s="38" t="s">
        <v>48</v>
      </c>
      <c r="F793" s="38" t="s">
        <v>48</v>
      </c>
      <c r="G793" s="39">
        <v>0</v>
      </c>
    </row>
    <row r="794" spans="1:7" ht="15" x14ac:dyDescent="0.2">
      <c r="A794" s="38" t="s">
        <v>1547</v>
      </c>
      <c r="B794" s="38" t="s">
        <v>24</v>
      </c>
      <c r="C794" s="38" t="s">
        <v>1548</v>
      </c>
      <c r="D794" s="38" t="s">
        <v>48</v>
      </c>
      <c r="E794" s="38" t="s">
        <v>48</v>
      </c>
      <c r="F794" s="38" t="s">
        <v>48</v>
      </c>
      <c r="G794" s="39">
        <v>0</v>
      </c>
    </row>
    <row r="795" spans="1:7" ht="15" x14ac:dyDescent="0.2">
      <c r="A795" s="38" t="s">
        <v>1549</v>
      </c>
      <c r="B795" s="38" t="s">
        <v>24</v>
      </c>
      <c r="C795" s="38" t="s">
        <v>1550</v>
      </c>
      <c r="D795" s="38" t="s">
        <v>48</v>
      </c>
      <c r="E795" s="38" t="s">
        <v>48</v>
      </c>
      <c r="F795" s="38" t="s">
        <v>48</v>
      </c>
      <c r="G795" s="39">
        <v>0</v>
      </c>
    </row>
    <row r="796" spans="1:7" ht="15" x14ac:dyDescent="0.2">
      <c r="A796" s="38" t="s">
        <v>1551</v>
      </c>
      <c r="B796" s="38" t="s">
        <v>24</v>
      </c>
      <c r="C796" s="38" t="s">
        <v>1552</v>
      </c>
      <c r="D796" s="38" t="s">
        <v>48</v>
      </c>
      <c r="E796" s="38" t="s">
        <v>48</v>
      </c>
      <c r="F796" s="38" t="s">
        <v>48</v>
      </c>
      <c r="G796" s="39">
        <v>0</v>
      </c>
    </row>
    <row r="797" spans="1:7" ht="15" x14ac:dyDescent="0.2">
      <c r="A797" s="38" t="s">
        <v>1553</v>
      </c>
      <c r="B797" s="38" t="s">
        <v>24</v>
      </c>
      <c r="C797" s="38" t="s">
        <v>1554</v>
      </c>
      <c r="D797" s="38" t="s">
        <v>48</v>
      </c>
      <c r="E797" s="38" t="s">
        <v>48</v>
      </c>
      <c r="F797" s="38" t="s">
        <v>48</v>
      </c>
      <c r="G797" s="39">
        <v>0</v>
      </c>
    </row>
    <row r="798" spans="1:7" ht="15" x14ac:dyDescent="0.2">
      <c r="A798" s="38" t="s">
        <v>1555</v>
      </c>
      <c r="B798" s="38" t="s">
        <v>24</v>
      </c>
      <c r="C798" s="38" t="s">
        <v>1556</v>
      </c>
      <c r="D798" s="38" t="s">
        <v>48</v>
      </c>
      <c r="E798" s="38" t="s">
        <v>48</v>
      </c>
      <c r="F798" s="38" t="s">
        <v>48</v>
      </c>
      <c r="G798" s="39">
        <v>0</v>
      </c>
    </row>
    <row r="799" spans="1:7" ht="30" x14ac:dyDescent="0.2">
      <c r="A799" s="38" t="s">
        <v>1557</v>
      </c>
      <c r="B799" s="38" t="s">
        <v>24</v>
      </c>
      <c r="C799" s="38" t="s">
        <v>1558</v>
      </c>
      <c r="D799" s="38" t="s">
        <v>48</v>
      </c>
      <c r="E799" s="38" t="s">
        <v>48</v>
      </c>
      <c r="F799" s="38" t="s">
        <v>48</v>
      </c>
      <c r="G799" s="39">
        <v>0</v>
      </c>
    </row>
    <row r="800" spans="1:7" ht="15" x14ac:dyDescent="0.2">
      <c r="A800" s="38" t="s">
        <v>1559</v>
      </c>
      <c r="B800" s="38" t="s">
        <v>24</v>
      </c>
      <c r="C800" s="38" t="s">
        <v>1560</v>
      </c>
      <c r="D800" s="38" t="s">
        <v>48</v>
      </c>
      <c r="E800" s="38" t="s">
        <v>48</v>
      </c>
      <c r="F800" s="38" t="s">
        <v>48</v>
      </c>
      <c r="G800" s="39">
        <v>0</v>
      </c>
    </row>
    <row r="801" spans="1:7" ht="15" x14ac:dyDescent="0.2">
      <c r="A801" s="38" t="s">
        <v>1561</v>
      </c>
      <c r="B801" s="38" t="s">
        <v>24</v>
      </c>
      <c r="C801" s="38" t="s">
        <v>1562</v>
      </c>
      <c r="D801" s="38" t="s">
        <v>48</v>
      </c>
      <c r="E801" s="38" t="s">
        <v>48</v>
      </c>
      <c r="F801" s="38" t="s">
        <v>48</v>
      </c>
      <c r="G801" s="39">
        <v>0</v>
      </c>
    </row>
    <row r="802" spans="1:7" ht="15" x14ac:dyDescent="0.2">
      <c r="A802" s="38" t="s">
        <v>1563</v>
      </c>
      <c r="B802" s="38" t="s">
        <v>24</v>
      </c>
      <c r="C802" s="38" t="s">
        <v>1564</v>
      </c>
      <c r="D802" s="38" t="s">
        <v>48</v>
      </c>
      <c r="E802" s="38" t="s">
        <v>48</v>
      </c>
      <c r="F802" s="38" t="s">
        <v>48</v>
      </c>
      <c r="G802" s="39">
        <v>0</v>
      </c>
    </row>
    <row r="803" spans="1:7" ht="30" x14ac:dyDescent="0.2">
      <c r="A803" s="38" t="s">
        <v>1565</v>
      </c>
      <c r="B803" s="38" t="s">
        <v>24</v>
      </c>
      <c r="C803" s="38" t="s">
        <v>1566</v>
      </c>
      <c r="D803" s="38" t="s">
        <v>48</v>
      </c>
      <c r="E803" s="38" t="s">
        <v>48</v>
      </c>
      <c r="F803" s="38" t="s">
        <v>48</v>
      </c>
      <c r="G803" s="39">
        <v>0</v>
      </c>
    </row>
    <row r="804" spans="1:7" ht="15" x14ac:dyDescent="0.2">
      <c r="A804" s="38" t="s">
        <v>1567</v>
      </c>
      <c r="B804" s="38" t="s">
        <v>24</v>
      </c>
      <c r="C804" s="38" t="s">
        <v>1568</v>
      </c>
      <c r="D804" s="38" t="s">
        <v>48</v>
      </c>
      <c r="E804" s="38" t="s">
        <v>48</v>
      </c>
      <c r="F804" s="38" t="s">
        <v>48</v>
      </c>
      <c r="G804" s="39">
        <v>0</v>
      </c>
    </row>
    <row r="805" spans="1:7" ht="15" x14ac:dyDescent="0.2">
      <c r="A805" s="38" t="s">
        <v>1569</v>
      </c>
      <c r="B805" s="38" t="s">
        <v>24</v>
      </c>
      <c r="C805" s="38" t="s">
        <v>1570</v>
      </c>
      <c r="D805" s="38" t="s">
        <v>48</v>
      </c>
      <c r="E805" s="38" t="s">
        <v>48</v>
      </c>
      <c r="F805" s="38" t="s">
        <v>48</v>
      </c>
      <c r="G805" s="39">
        <v>0</v>
      </c>
    </row>
    <row r="806" spans="1:7" ht="15" x14ac:dyDescent="0.2">
      <c r="A806" s="38" t="s">
        <v>1571</v>
      </c>
      <c r="B806" s="38" t="s">
        <v>24</v>
      </c>
      <c r="C806" s="38" t="s">
        <v>1572</v>
      </c>
      <c r="D806" s="38" t="s">
        <v>48</v>
      </c>
      <c r="E806" s="38" t="s">
        <v>48</v>
      </c>
      <c r="F806" s="38" t="s">
        <v>48</v>
      </c>
      <c r="G806" s="39">
        <v>0</v>
      </c>
    </row>
    <row r="807" spans="1:7" ht="30" x14ac:dyDescent="0.2">
      <c r="A807" s="38" t="s">
        <v>1573</v>
      </c>
      <c r="B807" s="38" t="s">
        <v>24</v>
      </c>
      <c r="C807" s="38" t="s">
        <v>1574</v>
      </c>
      <c r="D807" s="38" t="s">
        <v>48</v>
      </c>
      <c r="E807" s="38" t="s">
        <v>48</v>
      </c>
      <c r="F807" s="38" t="s">
        <v>48</v>
      </c>
      <c r="G807" s="39">
        <v>0</v>
      </c>
    </row>
    <row r="808" spans="1:7" ht="15" x14ac:dyDescent="0.2">
      <c r="A808" s="38" t="s">
        <v>1575</v>
      </c>
      <c r="B808" s="38" t="s">
        <v>24</v>
      </c>
      <c r="C808" s="38" t="s">
        <v>1576</v>
      </c>
      <c r="D808" s="38" t="s">
        <v>48</v>
      </c>
      <c r="E808" s="38" t="s">
        <v>48</v>
      </c>
      <c r="F808" s="38" t="s">
        <v>48</v>
      </c>
      <c r="G808" s="39">
        <v>0</v>
      </c>
    </row>
    <row r="809" spans="1:7" ht="15" x14ac:dyDescent="0.2">
      <c r="A809" s="38" t="s">
        <v>1577</v>
      </c>
      <c r="B809" s="38" t="s">
        <v>24</v>
      </c>
      <c r="C809" s="38" t="s">
        <v>1578</v>
      </c>
      <c r="D809" s="38" t="s">
        <v>48</v>
      </c>
      <c r="E809" s="38" t="s">
        <v>48</v>
      </c>
      <c r="F809" s="38" t="s">
        <v>48</v>
      </c>
      <c r="G809" s="39">
        <v>0</v>
      </c>
    </row>
    <row r="810" spans="1:7" ht="15" x14ac:dyDescent="0.2">
      <c r="A810" s="38" t="s">
        <v>1579</v>
      </c>
      <c r="B810" s="38" t="s">
        <v>24</v>
      </c>
      <c r="C810" s="38" t="s">
        <v>1580</v>
      </c>
      <c r="D810" s="38" t="s">
        <v>48</v>
      </c>
      <c r="E810" s="38" t="s">
        <v>48</v>
      </c>
      <c r="F810" s="38" t="s">
        <v>48</v>
      </c>
      <c r="G810" s="39">
        <v>0</v>
      </c>
    </row>
    <row r="811" spans="1:7" ht="30" x14ac:dyDescent="0.2">
      <c r="A811" s="38" t="s">
        <v>1581</v>
      </c>
      <c r="B811" s="38" t="s">
        <v>24</v>
      </c>
      <c r="C811" s="38" t="s">
        <v>1582</v>
      </c>
      <c r="D811" s="38" t="s">
        <v>48</v>
      </c>
      <c r="E811" s="38" t="s">
        <v>48</v>
      </c>
      <c r="F811" s="38" t="s">
        <v>48</v>
      </c>
      <c r="G811" s="39">
        <v>0</v>
      </c>
    </row>
    <row r="812" spans="1:7" ht="15" x14ac:dyDescent="0.2">
      <c r="A812" s="38" t="s">
        <v>1583</v>
      </c>
      <c r="B812" s="38" t="s">
        <v>24</v>
      </c>
      <c r="C812" s="38" t="s">
        <v>1584</v>
      </c>
      <c r="D812" s="38" t="s">
        <v>48</v>
      </c>
      <c r="E812" s="38" t="s">
        <v>48</v>
      </c>
      <c r="F812" s="38" t="s">
        <v>48</v>
      </c>
      <c r="G812" s="39">
        <v>0</v>
      </c>
    </row>
    <row r="813" spans="1:7" ht="15" x14ac:dyDescent="0.2">
      <c r="A813" s="38" t="s">
        <v>1585</v>
      </c>
      <c r="B813" s="38" t="s">
        <v>24</v>
      </c>
      <c r="C813" s="38" t="s">
        <v>1586</v>
      </c>
      <c r="D813" s="38" t="s">
        <v>48</v>
      </c>
      <c r="E813" s="38" t="s">
        <v>48</v>
      </c>
      <c r="F813" s="38" t="s">
        <v>48</v>
      </c>
      <c r="G813" s="39">
        <v>0</v>
      </c>
    </row>
    <row r="814" spans="1:7" ht="15" x14ac:dyDescent="0.2">
      <c r="A814" s="38" t="s">
        <v>1587</v>
      </c>
      <c r="B814" s="38" t="s">
        <v>24</v>
      </c>
      <c r="C814" s="38" t="s">
        <v>1588</v>
      </c>
      <c r="D814" s="38" t="s">
        <v>48</v>
      </c>
      <c r="E814" s="38" t="s">
        <v>48</v>
      </c>
      <c r="F814" s="38" t="s">
        <v>48</v>
      </c>
      <c r="G814" s="39">
        <v>0</v>
      </c>
    </row>
    <row r="815" spans="1:7" ht="30" x14ac:dyDescent="0.2">
      <c r="A815" s="38" t="s">
        <v>1589</v>
      </c>
      <c r="B815" s="38" t="s">
        <v>24</v>
      </c>
      <c r="C815" s="38" t="s">
        <v>1590</v>
      </c>
      <c r="D815" s="38" t="s">
        <v>48</v>
      </c>
      <c r="E815" s="38" t="s">
        <v>48</v>
      </c>
      <c r="F815" s="38" t="s">
        <v>48</v>
      </c>
      <c r="G815" s="39">
        <v>0</v>
      </c>
    </row>
    <row r="816" spans="1:7" ht="15" x14ac:dyDescent="0.2">
      <c r="A816" s="38" t="s">
        <v>1591</v>
      </c>
      <c r="B816" s="38" t="s">
        <v>24</v>
      </c>
      <c r="C816" s="38" t="s">
        <v>1592</v>
      </c>
      <c r="D816" s="38" t="s">
        <v>48</v>
      </c>
      <c r="E816" s="38" t="s">
        <v>48</v>
      </c>
      <c r="F816" s="38" t="s">
        <v>48</v>
      </c>
      <c r="G816" s="39">
        <v>0</v>
      </c>
    </row>
    <row r="817" spans="1:7" ht="15" x14ac:dyDescent="0.2">
      <c r="A817" s="38" t="s">
        <v>1593</v>
      </c>
      <c r="B817" s="38" t="s">
        <v>24</v>
      </c>
      <c r="C817" s="38" t="s">
        <v>1594</v>
      </c>
      <c r="D817" s="38" t="s">
        <v>48</v>
      </c>
      <c r="E817" s="38" t="s">
        <v>48</v>
      </c>
      <c r="F817" s="38" t="s">
        <v>48</v>
      </c>
      <c r="G817" s="39">
        <v>0</v>
      </c>
    </row>
    <row r="818" spans="1:7" ht="15" x14ac:dyDescent="0.2">
      <c r="A818" s="38" t="s">
        <v>1595</v>
      </c>
      <c r="B818" s="38" t="s">
        <v>24</v>
      </c>
      <c r="C818" s="38" t="s">
        <v>1596</v>
      </c>
      <c r="D818" s="38" t="s">
        <v>48</v>
      </c>
      <c r="E818" s="38" t="s">
        <v>48</v>
      </c>
      <c r="F818" s="38" t="s">
        <v>48</v>
      </c>
      <c r="G818" s="39">
        <v>0</v>
      </c>
    </row>
    <row r="819" spans="1:7" ht="30" x14ac:dyDescent="0.2">
      <c r="A819" s="38" t="s">
        <v>1597</v>
      </c>
      <c r="B819" s="38" t="s">
        <v>24</v>
      </c>
      <c r="C819" s="38" t="s">
        <v>1598</v>
      </c>
      <c r="D819" s="38" t="s">
        <v>48</v>
      </c>
      <c r="E819" s="38" t="s">
        <v>48</v>
      </c>
      <c r="F819" s="38" t="s">
        <v>48</v>
      </c>
      <c r="G819" s="39">
        <v>0</v>
      </c>
    </row>
    <row r="820" spans="1:7" ht="15" x14ac:dyDescent="0.2">
      <c r="A820" s="38" t="s">
        <v>1599</v>
      </c>
      <c r="B820" s="38" t="s">
        <v>24</v>
      </c>
      <c r="C820" s="38" t="s">
        <v>1600</v>
      </c>
      <c r="D820" s="38" t="s">
        <v>48</v>
      </c>
      <c r="E820" s="38" t="s">
        <v>48</v>
      </c>
      <c r="F820" s="38" t="s">
        <v>48</v>
      </c>
      <c r="G820" s="39">
        <v>0</v>
      </c>
    </row>
    <row r="821" spans="1:7" ht="30" x14ac:dyDescent="0.2">
      <c r="A821" s="38" t="s">
        <v>1601</v>
      </c>
      <c r="B821" s="38" t="s">
        <v>24</v>
      </c>
      <c r="C821" s="38" t="s">
        <v>1602</v>
      </c>
      <c r="D821" s="38" t="s">
        <v>48</v>
      </c>
      <c r="E821" s="38" t="s">
        <v>48</v>
      </c>
      <c r="F821" s="38" t="s">
        <v>501</v>
      </c>
      <c r="G821" s="39">
        <v>1</v>
      </c>
    </row>
    <row r="822" spans="1:7" ht="30" x14ac:dyDescent="0.2">
      <c r="A822" s="38" t="s">
        <v>1603</v>
      </c>
      <c r="B822" s="38" t="s">
        <v>177</v>
      </c>
      <c r="C822" s="38" t="s">
        <v>1602</v>
      </c>
      <c r="D822" s="38" t="s">
        <v>48</v>
      </c>
      <c r="E822" s="38" t="s">
        <v>48</v>
      </c>
      <c r="F822" s="38" t="s">
        <v>501</v>
      </c>
      <c r="G822" s="39">
        <v>1</v>
      </c>
    </row>
    <row r="823" spans="1:7" ht="15" x14ac:dyDescent="0.2">
      <c r="A823" s="38" t="s">
        <v>1604</v>
      </c>
      <c r="B823" s="38" t="s">
        <v>46</v>
      </c>
      <c r="C823" s="38" t="s">
        <v>1605</v>
      </c>
      <c r="D823" s="38" t="s">
        <v>48</v>
      </c>
      <c r="E823" s="38" t="s">
        <v>48</v>
      </c>
      <c r="F823" s="38" t="s">
        <v>48</v>
      </c>
      <c r="G823" s="39">
        <v>0</v>
      </c>
    </row>
    <row r="824" spans="1:7" ht="15" x14ac:dyDescent="0.2">
      <c r="A824" s="38" t="s">
        <v>1606</v>
      </c>
      <c r="B824" s="38" t="s">
        <v>46</v>
      </c>
      <c r="C824" s="38" t="s">
        <v>1607</v>
      </c>
      <c r="D824" s="38" t="s">
        <v>48</v>
      </c>
      <c r="E824" s="38" t="s">
        <v>48</v>
      </c>
      <c r="F824" s="38" t="s">
        <v>48</v>
      </c>
      <c r="G824" s="39">
        <v>0</v>
      </c>
    </row>
    <row r="825" spans="1:7" ht="15" x14ac:dyDescent="0.2">
      <c r="A825" s="38" t="s">
        <v>1608</v>
      </c>
      <c r="B825" s="38" t="s">
        <v>46</v>
      </c>
      <c r="C825" s="38" t="s">
        <v>1609</v>
      </c>
      <c r="D825" s="38" t="s">
        <v>48</v>
      </c>
      <c r="E825" s="38" t="s">
        <v>48</v>
      </c>
      <c r="F825" s="38" t="s">
        <v>48</v>
      </c>
      <c r="G825" s="39">
        <v>0</v>
      </c>
    </row>
    <row r="826" spans="1:7" ht="15" x14ac:dyDescent="0.2">
      <c r="A826" s="38" t="s">
        <v>1610</v>
      </c>
      <c r="B826" s="38" t="s">
        <v>46</v>
      </c>
      <c r="C826" s="38" t="s">
        <v>1611</v>
      </c>
      <c r="D826" s="38" t="s">
        <v>48</v>
      </c>
      <c r="E826" s="38" t="s">
        <v>48</v>
      </c>
      <c r="F826" s="38" t="s">
        <v>48</v>
      </c>
      <c r="G826" s="39">
        <v>0</v>
      </c>
    </row>
    <row r="827" spans="1:7" ht="15" x14ac:dyDescent="0.2">
      <c r="A827" s="38" t="s">
        <v>1612</v>
      </c>
      <c r="B827" s="38" t="s">
        <v>46</v>
      </c>
      <c r="C827" s="38" t="s">
        <v>1613</v>
      </c>
      <c r="D827" s="38" t="s">
        <v>48</v>
      </c>
      <c r="E827" s="38" t="s">
        <v>48</v>
      </c>
      <c r="F827" s="38" t="s">
        <v>48</v>
      </c>
      <c r="G827" s="39">
        <v>0</v>
      </c>
    </row>
    <row r="828" spans="1:7" ht="15" x14ac:dyDescent="0.2">
      <c r="A828" s="38" t="s">
        <v>1614</v>
      </c>
      <c r="B828" s="38" t="s">
        <v>46</v>
      </c>
      <c r="C828" s="38" t="s">
        <v>1615</v>
      </c>
      <c r="D828" s="38" t="s">
        <v>48</v>
      </c>
      <c r="E828" s="38" t="s">
        <v>48</v>
      </c>
      <c r="F828" s="38" t="s">
        <v>48</v>
      </c>
      <c r="G828" s="39">
        <v>0</v>
      </c>
    </row>
    <row r="829" spans="1:7" ht="15" x14ac:dyDescent="0.2">
      <c r="A829" s="38" t="s">
        <v>1616</v>
      </c>
      <c r="B829" s="38" t="s">
        <v>46</v>
      </c>
      <c r="C829" s="38" t="s">
        <v>1617</v>
      </c>
      <c r="D829" s="38" t="s">
        <v>48</v>
      </c>
      <c r="E829" s="38" t="s">
        <v>48</v>
      </c>
      <c r="F829" s="38" t="s">
        <v>48</v>
      </c>
      <c r="G829" s="39">
        <v>0</v>
      </c>
    </row>
    <row r="830" spans="1:7" ht="15" x14ac:dyDescent="0.2">
      <c r="A830" s="38" t="s">
        <v>1618</v>
      </c>
      <c r="B830" s="38" t="s">
        <v>46</v>
      </c>
      <c r="C830" s="38" t="s">
        <v>1619</v>
      </c>
      <c r="D830" s="38" t="s">
        <v>48</v>
      </c>
      <c r="E830" s="38" t="s">
        <v>48</v>
      </c>
      <c r="F830" s="38" t="s">
        <v>48</v>
      </c>
      <c r="G830" s="39">
        <v>0</v>
      </c>
    </row>
    <row r="831" spans="1:7" ht="15" x14ac:dyDescent="0.2">
      <c r="A831" s="38" t="s">
        <v>1620</v>
      </c>
      <c r="B831" s="38" t="s">
        <v>33</v>
      </c>
      <c r="C831" s="38" t="s">
        <v>1621</v>
      </c>
      <c r="D831" s="38" t="s">
        <v>48</v>
      </c>
      <c r="E831" s="38" t="s">
        <v>48</v>
      </c>
      <c r="F831" s="38" t="s">
        <v>711</v>
      </c>
      <c r="G831" s="39">
        <v>0</v>
      </c>
    </row>
    <row r="832" spans="1:7" ht="15" x14ac:dyDescent="0.2">
      <c r="A832" s="38" t="s">
        <v>1622</v>
      </c>
      <c r="B832" s="38" t="s">
        <v>33</v>
      </c>
      <c r="C832" s="38" t="s">
        <v>1623</v>
      </c>
      <c r="D832" s="38" t="s">
        <v>48</v>
      </c>
      <c r="E832" s="38" t="s">
        <v>48</v>
      </c>
      <c r="F832" s="38" t="s">
        <v>711</v>
      </c>
      <c r="G832" s="39">
        <v>0</v>
      </c>
    </row>
    <row r="833" spans="1:7" ht="15" x14ac:dyDescent="0.2">
      <c r="A833" s="38" t="s">
        <v>1624</v>
      </c>
      <c r="B833" s="38" t="s">
        <v>33</v>
      </c>
      <c r="C833" s="38" t="s">
        <v>1625</v>
      </c>
      <c r="D833" s="38" t="s">
        <v>48</v>
      </c>
      <c r="E833" s="38" t="s">
        <v>48</v>
      </c>
      <c r="F833" s="38" t="s">
        <v>711</v>
      </c>
      <c r="G833" s="39">
        <v>0</v>
      </c>
    </row>
    <row r="834" spans="1:7" ht="15" x14ac:dyDescent="0.2">
      <c r="A834" s="38" t="s">
        <v>1626</v>
      </c>
      <c r="B834" s="38" t="s">
        <v>33</v>
      </c>
      <c r="C834" s="38" t="s">
        <v>1627</v>
      </c>
      <c r="D834" s="38" t="s">
        <v>48</v>
      </c>
      <c r="E834" s="38" t="s">
        <v>48</v>
      </c>
      <c r="F834" s="38" t="s">
        <v>711</v>
      </c>
      <c r="G834" s="39">
        <v>0</v>
      </c>
    </row>
    <row r="835" spans="1:7" ht="15" x14ac:dyDescent="0.2">
      <c r="A835" s="38" t="s">
        <v>1628</v>
      </c>
      <c r="B835" s="38" t="s">
        <v>33</v>
      </c>
      <c r="C835" s="38" t="s">
        <v>1629</v>
      </c>
      <c r="D835" s="38" t="s">
        <v>48</v>
      </c>
      <c r="E835" s="38" t="s">
        <v>48</v>
      </c>
      <c r="F835" s="38" t="s">
        <v>711</v>
      </c>
      <c r="G835" s="39">
        <v>0</v>
      </c>
    </row>
    <row r="836" spans="1:7" ht="15" x14ac:dyDescent="0.2">
      <c r="A836" s="38" t="s">
        <v>1630</v>
      </c>
      <c r="B836" s="38" t="s">
        <v>33</v>
      </c>
      <c r="C836" s="38" t="s">
        <v>1631</v>
      </c>
      <c r="D836" s="38" t="s">
        <v>48</v>
      </c>
      <c r="E836" s="38" t="s">
        <v>48</v>
      </c>
      <c r="F836" s="38" t="s">
        <v>711</v>
      </c>
      <c r="G836" s="39">
        <v>0</v>
      </c>
    </row>
    <row r="837" spans="1:7" ht="15" x14ac:dyDescent="0.2">
      <c r="A837" s="38" t="s">
        <v>1632</v>
      </c>
      <c r="B837" s="38" t="s">
        <v>46</v>
      </c>
      <c r="C837" s="38" t="s">
        <v>1621</v>
      </c>
      <c r="D837" s="38" t="s">
        <v>48</v>
      </c>
      <c r="E837" s="38" t="s">
        <v>48</v>
      </c>
      <c r="F837" s="38" t="s">
        <v>711</v>
      </c>
      <c r="G837" s="39">
        <v>0</v>
      </c>
    </row>
    <row r="838" spans="1:7" ht="15" x14ac:dyDescent="0.2">
      <c r="A838" s="38" t="s">
        <v>1633</v>
      </c>
      <c r="B838" s="38" t="s">
        <v>46</v>
      </c>
      <c r="C838" s="38" t="s">
        <v>1623</v>
      </c>
      <c r="D838" s="38" t="s">
        <v>48</v>
      </c>
      <c r="E838" s="38" t="s">
        <v>48</v>
      </c>
      <c r="F838" s="38" t="s">
        <v>711</v>
      </c>
      <c r="G838" s="39">
        <v>0</v>
      </c>
    </row>
    <row r="839" spans="1:7" ht="15" x14ac:dyDescent="0.2">
      <c r="A839" s="38" t="s">
        <v>1634</v>
      </c>
      <c r="B839" s="38" t="s">
        <v>46</v>
      </c>
      <c r="C839" s="38" t="s">
        <v>1625</v>
      </c>
      <c r="D839" s="38" t="s">
        <v>48</v>
      </c>
      <c r="E839" s="38" t="s">
        <v>48</v>
      </c>
      <c r="F839" s="38" t="s">
        <v>711</v>
      </c>
      <c r="G839" s="39">
        <v>0</v>
      </c>
    </row>
    <row r="840" spans="1:7" ht="15" x14ac:dyDescent="0.2">
      <c r="A840" s="38" t="s">
        <v>1635</v>
      </c>
      <c r="B840" s="38" t="s">
        <v>46</v>
      </c>
      <c r="C840" s="38" t="s">
        <v>1627</v>
      </c>
      <c r="D840" s="38" t="s">
        <v>48</v>
      </c>
      <c r="E840" s="38" t="s">
        <v>48</v>
      </c>
      <c r="F840" s="38" t="s">
        <v>711</v>
      </c>
      <c r="G840" s="39">
        <v>0</v>
      </c>
    </row>
    <row r="841" spans="1:7" ht="15" x14ac:dyDescent="0.2">
      <c r="A841" s="38" t="s">
        <v>1636</v>
      </c>
      <c r="B841" s="38" t="s">
        <v>46</v>
      </c>
      <c r="C841" s="38" t="s">
        <v>1629</v>
      </c>
      <c r="D841" s="38" t="s">
        <v>48</v>
      </c>
      <c r="E841" s="38" t="s">
        <v>48</v>
      </c>
      <c r="F841" s="38" t="s">
        <v>711</v>
      </c>
      <c r="G841" s="39">
        <v>0</v>
      </c>
    </row>
    <row r="842" spans="1:7" ht="15" x14ac:dyDescent="0.2">
      <c r="A842" s="38" t="s">
        <v>1637</v>
      </c>
      <c r="B842" s="38" t="s">
        <v>46</v>
      </c>
      <c r="C842" s="38" t="s">
        <v>1631</v>
      </c>
      <c r="D842" s="38" t="s">
        <v>48</v>
      </c>
      <c r="E842" s="38" t="s">
        <v>48</v>
      </c>
      <c r="F842" s="38" t="s">
        <v>711</v>
      </c>
      <c r="G842" s="39">
        <v>0</v>
      </c>
    </row>
    <row r="843" spans="1:7" ht="15" x14ac:dyDescent="0.2">
      <c r="A843" s="38" t="s">
        <v>1638</v>
      </c>
      <c r="B843" s="38" t="s">
        <v>46</v>
      </c>
      <c r="C843" s="38" t="s">
        <v>1639</v>
      </c>
      <c r="D843" s="38" t="s">
        <v>48</v>
      </c>
      <c r="E843" s="38" t="s">
        <v>48</v>
      </c>
      <c r="F843" s="38" t="s">
        <v>711</v>
      </c>
      <c r="G843" s="39">
        <v>0</v>
      </c>
    </row>
    <row r="844" spans="1:7" ht="15" x14ac:dyDescent="0.2">
      <c r="A844" s="38" t="s">
        <v>1640</v>
      </c>
      <c r="B844" s="38" t="s">
        <v>46</v>
      </c>
      <c r="C844" s="38" t="s">
        <v>1641</v>
      </c>
      <c r="D844" s="38" t="s">
        <v>48</v>
      </c>
      <c r="E844" s="38" t="s">
        <v>48</v>
      </c>
      <c r="F844" s="38" t="s">
        <v>711</v>
      </c>
      <c r="G844" s="39">
        <v>0</v>
      </c>
    </row>
    <row r="845" spans="1:7" ht="15" x14ac:dyDescent="0.2">
      <c r="A845" s="38" t="s">
        <v>1642</v>
      </c>
      <c r="B845" s="38" t="s">
        <v>33</v>
      </c>
      <c r="C845" s="38" t="s">
        <v>1639</v>
      </c>
      <c r="D845" s="38" t="s">
        <v>48</v>
      </c>
      <c r="E845" s="38" t="s">
        <v>48</v>
      </c>
      <c r="F845" s="38" t="s">
        <v>711</v>
      </c>
      <c r="G845" s="39">
        <v>0</v>
      </c>
    </row>
    <row r="846" spans="1:7" ht="15" x14ac:dyDescent="0.2">
      <c r="A846" s="38" t="s">
        <v>1643</v>
      </c>
      <c r="B846" s="38" t="s">
        <v>33</v>
      </c>
      <c r="C846" s="38" t="s">
        <v>1641</v>
      </c>
      <c r="D846" s="38" t="s">
        <v>48</v>
      </c>
      <c r="E846" s="38" t="s">
        <v>48</v>
      </c>
      <c r="F846" s="38" t="s">
        <v>48</v>
      </c>
      <c r="G846" s="39">
        <v>0</v>
      </c>
    </row>
    <row r="847" spans="1:7" ht="15" x14ac:dyDescent="0.2">
      <c r="A847" s="38" t="s">
        <v>1644</v>
      </c>
      <c r="B847" s="38" t="s">
        <v>33</v>
      </c>
      <c r="C847" s="38" t="s">
        <v>1645</v>
      </c>
      <c r="D847" s="38" t="s">
        <v>48</v>
      </c>
      <c r="E847" s="38" t="s">
        <v>48</v>
      </c>
      <c r="F847" s="38" t="s">
        <v>48</v>
      </c>
      <c r="G847" s="39">
        <v>0</v>
      </c>
    </row>
    <row r="848" spans="1:7" ht="15" x14ac:dyDescent="0.2">
      <c r="A848" s="38" t="s">
        <v>1646</v>
      </c>
      <c r="B848" s="38" t="s">
        <v>33</v>
      </c>
      <c r="C848" s="38" t="s">
        <v>1647</v>
      </c>
      <c r="D848" s="38" t="s">
        <v>48</v>
      </c>
      <c r="E848" s="38" t="s">
        <v>48</v>
      </c>
      <c r="F848" s="38" t="s">
        <v>48</v>
      </c>
      <c r="G848" s="39">
        <v>0</v>
      </c>
    </row>
    <row r="849" spans="1:7" ht="15" x14ac:dyDescent="0.2">
      <c r="A849" s="38" t="s">
        <v>1648</v>
      </c>
      <c r="B849" s="38" t="s">
        <v>33</v>
      </c>
      <c r="C849" s="38" t="s">
        <v>1649</v>
      </c>
      <c r="D849" s="38" t="s">
        <v>48</v>
      </c>
      <c r="E849" s="38" t="s">
        <v>48</v>
      </c>
      <c r="F849" s="38" t="s">
        <v>48</v>
      </c>
      <c r="G849" s="39">
        <v>0</v>
      </c>
    </row>
    <row r="850" spans="1:7" ht="15" x14ac:dyDescent="0.2">
      <c r="A850" s="38" t="s">
        <v>1650</v>
      </c>
      <c r="B850" s="38" t="s">
        <v>33</v>
      </c>
      <c r="C850" s="38" t="s">
        <v>1651</v>
      </c>
      <c r="D850" s="38" t="s">
        <v>48</v>
      </c>
      <c r="E850" s="38" t="s">
        <v>48</v>
      </c>
      <c r="F850" s="38" t="s">
        <v>48</v>
      </c>
      <c r="G850" s="39">
        <v>0</v>
      </c>
    </row>
    <row r="851" spans="1:7" ht="30" x14ac:dyDescent="0.2">
      <c r="A851" s="38" t="s">
        <v>1652</v>
      </c>
      <c r="B851" s="38" t="s">
        <v>46</v>
      </c>
      <c r="C851" s="38" t="s">
        <v>1653</v>
      </c>
      <c r="D851" s="38" t="s">
        <v>48</v>
      </c>
      <c r="E851" s="38" t="s">
        <v>48</v>
      </c>
      <c r="F851" s="38" t="s">
        <v>501</v>
      </c>
      <c r="G851" s="39">
        <v>1</v>
      </c>
    </row>
    <row r="852" spans="1:7" ht="30" x14ac:dyDescent="0.2">
      <c r="A852" s="38" t="s">
        <v>1654</v>
      </c>
      <c r="B852" s="38" t="s">
        <v>177</v>
      </c>
      <c r="C852" s="38" t="s">
        <v>1655</v>
      </c>
      <c r="D852" s="38" t="s">
        <v>48</v>
      </c>
      <c r="E852" s="38" t="s">
        <v>48</v>
      </c>
      <c r="F852" s="38" t="s">
        <v>1656</v>
      </c>
      <c r="G852" s="39">
        <v>1</v>
      </c>
    </row>
    <row r="853" spans="1:7" ht="15" x14ac:dyDescent="0.2">
      <c r="A853" s="38" t="s">
        <v>1657</v>
      </c>
      <c r="B853" s="38" t="s">
        <v>177</v>
      </c>
      <c r="C853" s="38" t="s">
        <v>1658</v>
      </c>
      <c r="D853" s="38" t="s">
        <v>48</v>
      </c>
      <c r="E853" s="38" t="s">
        <v>48</v>
      </c>
      <c r="F853" s="38" t="s">
        <v>48</v>
      </c>
      <c r="G853" s="39">
        <v>0</v>
      </c>
    </row>
    <row r="854" spans="1:7" ht="15" x14ac:dyDescent="0.2">
      <c r="A854" s="38" t="s">
        <v>1659</v>
      </c>
      <c r="B854" s="38" t="s">
        <v>46</v>
      </c>
      <c r="C854" s="38" t="s">
        <v>1660</v>
      </c>
      <c r="D854" s="38" t="s">
        <v>48</v>
      </c>
      <c r="E854" s="38" t="s">
        <v>48</v>
      </c>
      <c r="F854" s="38" t="s">
        <v>48</v>
      </c>
      <c r="G854" s="39">
        <v>0</v>
      </c>
    </row>
    <row r="855" spans="1:7" ht="15" x14ac:dyDescent="0.2">
      <c r="A855" s="38" t="s">
        <v>1661</v>
      </c>
      <c r="B855" s="38" t="s">
        <v>46</v>
      </c>
      <c r="C855" s="38" t="s">
        <v>1662</v>
      </c>
      <c r="D855" s="38" t="s">
        <v>48</v>
      </c>
      <c r="E855" s="38" t="s">
        <v>48</v>
      </c>
      <c r="F855" s="38" t="s">
        <v>48</v>
      </c>
      <c r="G855" s="39">
        <v>0</v>
      </c>
    </row>
    <row r="856" spans="1:7" ht="15" x14ac:dyDescent="0.2">
      <c r="A856" s="38" t="s">
        <v>1663</v>
      </c>
      <c r="B856" s="38" t="s">
        <v>46</v>
      </c>
      <c r="C856" s="38" t="s">
        <v>1664</v>
      </c>
      <c r="D856" s="38" t="s">
        <v>48</v>
      </c>
      <c r="E856" s="38" t="s">
        <v>48</v>
      </c>
      <c r="F856" s="38" t="s">
        <v>48</v>
      </c>
      <c r="G856" s="39">
        <v>0</v>
      </c>
    </row>
    <row r="857" spans="1:7" ht="15" x14ac:dyDescent="0.2">
      <c r="A857" s="38" t="s">
        <v>1665</v>
      </c>
      <c r="B857" s="38" t="s">
        <v>46</v>
      </c>
      <c r="C857" s="38" t="s">
        <v>1666</v>
      </c>
      <c r="D857" s="38" t="s">
        <v>48</v>
      </c>
      <c r="E857" s="38" t="s">
        <v>48</v>
      </c>
      <c r="F857" s="38" t="s">
        <v>48</v>
      </c>
      <c r="G857" s="39">
        <v>0</v>
      </c>
    </row>
    <row r="858" spans="1:7" ht="15" x14ac:dyDescent="0.2">
      <c r="A858" s="38" t="s">
        <v>1667</v>
      </c>
      <c r="B858" s="38" t="s">
        <v>55</v>
      </c>
      <c r="C858" s="38" t="s">
        <v>1668</v>
      </c>
      <c r="D858" s="38" t="s">
        <v>48</v>
      </c>
      <c r="E858" s="38" t="s">
        <v>48</v>
      </c>
      <c r="F858" s="38" t="s">
        <v>48</v>
      </c>
      <c r="G858" s="39">
        <v>0</v>
      </c>
    </row>
    <row r="859" spans="1:7" ht="15" x14ac:dyDescent="0.2">
      <c r="A859" s="38" t="s">
        <v>1669</v>
      </c>
      <c r="B859" s="38" t="s">
        <v>3</v>
      </c>
      <c r="C859" s="38" t="s">
        <v>1670</v>
      </c>
      <c r="D859" s="38" t="s">
        <v>48</v>
      </c>
      <c r="E859" s="38" t="s">
        <v>48</v>
      </c>
      <c r="F859" s="38" t="s">
        <v>48</v>
      </c>
      <c r="G859" s="39">
        <v>0</v>
      </c>
    </row>
    <row r="860" spans="1:7" ht="15" x14ac:dyDescent="0.2">
      <c r="A860" s="38" t="s">
        <v>1671</v>
      </c>
      <c r="B860" s="38" t="s">
        <v>3</v>
      </c>
      <c r="C860" s="38" t="s">
        <v>1672</v>
      </c>
      <c r="D860" s="38" t="s">
        <v>48</v>
      </c>
      <c r="E860" s="38" t="s">
        <v>48</v>
      </c>
      <c r="F860" s="38" t="s">
        <v>48</v>
      </c>
      <c r="G860" s="39">
        <v>0</v>
      </c>
    </row>
    <row r="861" spans="1:7" ht="15" x14ac:dyDescent="0.2">
      <c r="A861" s="38" t="s">
        <v>1673</v>
      </c>
      <c r="B861" s="38" t="s">
        <v>3</v>
      </c>
      <c r="C861" s="38" t="s">
        <v>1674</v>
      </c>
      <c r="D861" s="38" t="s">
        <v>48</v>
      </c>
      <c r="E861" s="38" t="s">
        <v>48</v>
      </c>
      <c r="F861" s="38" t="s">
        <v>48</v>
      </c>
      <c r="G861" s="39">
        <v>0</v>
      </c>
    </row>
    <row r="862" spans="1:7" ht="15" x14ac:dyDescent="0.2">
      <c r="A862" s="38" t="s">
        <v>1675</v>
      </c>
      <c r="B862" s="38" t="s">
        <v>3</v>
      </c>
      <c r="C862" s="38" t="s">
        <v>1676</v>
      </c>
      <c r="D862" s="38" t="s">
        <v>48</v>
      </c>
      <c r="E862" s="38" t="s">
        <v>48</v>
      </c>
      <c r="F862" s="38" t="s">
        <v>48</v>
      </c>
      <c r="G862" s="39">
        <v>0</v>
      </c>
    </row>
    <row r="863" spans="1:7" ht="15" x14ac:dyDescent="0.2">
      <c r="A863" s="38" t="s">
        <v>1677</v>
      </c>
      <c r="B863" s="38" t="s">
        <v>3</v>
      </c>
      <c r="C863" s="38" t="s">
        <v>1678</v>
      </c>
      <c r="D863" s="38" t="s">
        <v>48</v>
      </c>
      <c r="E863" s="38" t="s">
        <v>48</v>
      </c>
      <c r="F863" s="38" t="s">
        <v>48</v>
      </c>
      <c r="G863" s="39">
        <v>0</v>
      </c>
    </row>
    <row r="864" spans="1:7" ht="15" x14ac:dyDescent="0.2">
      <c r="A864" s="38" t="s">
        <v>1679</v>
      </c>
      <c r="B864" s="38" t="s">
        <v>3</v>
      </c>
      <c r="C864" s="38" t="s">
        <v>1680</v>
      </c>
      <c r="D864" s="38" t="s">
        <v>48</v>
      </c>
      <c r="E864" s="38" t="s">
        <v>48</v>
      </c>
      <c r="F864" s="38" t="s">
        <v>48</v>
      </c>
      <c r="G864" s="39">
        <v>0</v>
      </c>
    </row>
    <row r="865" spans="1:7" ht="15" x14ac:dyDescent="0.2">
      <c r="A865" s="38" t="s">
        <v>1681</v>
      </c>
      <c r="B865" s="38" t="s">
        <v>3</v>
      </c>
      <c r="C865" s="38" t="s">
        <v>1682</v>
      </c>
      <c r="D865" s="38" t="s">
        <v>48</v>
      </c>
      <c r="E865" s="38" t="s">
        <v>48</v>
      </c>
      <c r="F865" s="38" t="s">
        <v>48</v>
      </c>
      <c r="G865" s="39">
        <v>0</v>
      </c>
    </row>
    <row r="866" spans="1:7" ht="15" x14ac:dyDescent="0.2">
      <c r="A866" s="38" t="s">
        <v>1683</v>
      </c>
      <c r="B866" s="38" t="s">
        <v>3</v>
      </c>
      <c r="C866" s="38" t="s">
        <v>1684</v>
      </c>
      <c r="D866" s="38" t="s">
        <v>48</v>
      </c>
      <c r="E866" s="38" t="s">
        <v>48</v>
      </c>
      <c r="F866" s="38" t="s">
        <v>48</v>
      </c>
      <c r="G866" s="39">
        <v>0</v>
      </c>
    </row>
    <row r="867" spans="1:7" ht="15" x14ac:dyDescent="0.2">
      <c r="A867" s="38" t="s">
        <v>1685</v>
      </c>
      <c r="B867" s="38" t="s">
        <v>3</v>
      </c>
      <c r="C867" s="38" t="s">
        <v>1686</v>
      </c>
      <c r="D867" s="38" t="s">
        <v>48</v>
      </c>
      <c r="E867" s="38" t="s">
        <v>48</v>
      </c>
      <c r="F867" s="38" t="s">
        <v>48</v>
      </c>
      <c r="G867" s="39">
        <v>0</v>
      </c>
    </row>
    <row r="868" spans="1:7" ht="15" x14ac:dyDescent="0.2">
      <c r="A868" s="38" t="s">
        <v>1687</v>
      </c>
      <c r="B868" s="38" t="s">
        <v>3</v>
      </c>
      <c r="C868" s="38" t="s">
        <v>1688</v>
      </c>
      <c r="D868" s="38" t="s">
        <v>48</v>
      </c>
      <c r="E868" s="38" t="s">
        <v>48</v>
      </c>
      <c r="F868" s="38" t="s">
        <v>48</v>
      </c>
      <c r="G868" s="39">
        <v>0</v>
      </c>
    </row>
    <row r="869" spans="1:7" ht="15" x14ac:dyDescent="0.2">
      <c r="A869" s="38" t="s">
        <v>1689</v>
      </c>
      <c r="B869" s="38" t="s">
        <v>3</v>
      </c>
      <c r="C869" s="38" t="s">
        <v>1690</v>
      </c>
      <c r="D869" s="38" t="s">
        <v>48</v>
      </c>
      <c r="E869" s="38" t="s">
        <v>48</v>
      </c>
      <c r="F869" s="38" t="s">
        <v>48</v>
      </c>
      <c r="G869" s="39">
        <v>0</v>
      </c>
    </row>
    <row r="870" spans="1:7" ht="15" x14ac:dyDescent="0.2">
      <c r="A870" s="38" t="s">
        <v>1691</v>
      </c>
      <c r="B870" s="38" t="s">
        <v>3</v>
      </c>
      <c r="C870" s="38" t="s">
        <v>1692</v>
      </c>
      <c r="D870" s="38" t="s">
        <v>48</v>
      </c>
      <c r="E870" s="38" t="s">
        <v>48</v>
      </c>
      <c r="F870" s="38" t="s">
        <v>48</v>
      </c>
      <c r="G870" s="39">
        <v>0</v>
      </c>
    </row>
    <row r="871" spans="1:7" ht="15" x14ac:dyDescent="0.2">
      <c r="A871" s="38" t="s">
        <v>1693</v>
      </c>
      <c r="B871" s="38" t="s">
        <v>3</v>
      </c>
      <c r="C871" s="38" t="s">
        <v>1694</v>
      </c>
      <c r="D871" s="38" t="s">
        <v>48</v>
      </c>
      <c r="E871" s="38" t="s">
        <v>48</v>
      </c>
      <c r="F871" s="38" t="s">
        <v>48</v>
      </c>
      <c r="G871" s="39">
        <v>0</v>
      </c>
    </row>
    <row r="872" spans="1:7" ht="15" x14ac:dyDescent="0.2">
      <c r="A872" s="38" t="s">
        <v>1695</v>
      </c>
      <c r="B872" s="38" t="s">
        <v>3</v>
      </c>
      <c r="C872" s="38" t="s">
        <v>1696</v>
      </c>
      <c r="D872" s="38" t="s">
        <v>48</v>
      </c>
      <c r="E872" s="38" t="s">
        <v>48</v>
      </c>
      <c r="F872" s="38" t="s">
        <v>48</v>
      </c>
      <c r="G872" s="39">
        <v>0</v>
      </c>
    </row>
    <row r="873" spans="1:7" ht="15" x14ac:dyDescent="0.2">
      <c r="A873" s="38" t="s">
        <v>1697</v>
      </c>
      <c r="B873" s="38" t="s">
        <v>3</v>
      </c>
      <c r="C873" s="38" t="s">
        <v>1698</v>
      </c>
      <c r="D873" s="38" t="s">
        <v>48</v>
      </c>
      <c r="E873" s="38" t="s">
        <v>48</v>
      </c>
      <c r="F873" s="38" t="s">
        <v>48</v>
      </c>
      <c r="G873" s="39">
        <v>0</v>
      </c>
    </row>
    <row r="874" spans="1:7" ht="15" x14ac:dyDescent="0.2">
      <c r="A874" s="38" t="s">
        <v>1699</v>
      </c>
      <c r="B874" s="38" t="s">
        <v>3</v>
      </c>
      <c r="C874" s="38" t="s">
        <v>1700</v>
      </c>
      <c r="D874" s="38" t="s">
        <v>48</v>
      </c>
      <c r="E874" s="38" t="s">
        <v>48</v>
      </c>
      <c r="F874" s="38" t="s">
        <v>48</v>
      </c>
      <c r="G874" s="39">
        <v>0</v>
      </c>
    </row>
    <row r="875" spans="1:7" ht="15" x14ac:dyDescent="0.2">
      <c r="A875" s="38" t="s">
        <v>1701</v>
      </c>
      <c r="B875" s="38" t="s">
        <v>3</v>
      </c>
      <c r="C875" s="38" t="s">
        <v>1702</v>
      </c>
      <c r="D875" s="38" t="s">
        <v>48</v>
      </c>
      <c r="E875" s="38" t="s">
        <v>48</v>
      </c>
      <c r="F875" s="38" t="s">
        <v>48</v>
      </c>
      <c r="G875" s="39">
        <v>0</v>
      </c>
    </row>
    <row r="876" spans="1:7" ht="30" x14ac:dyDescent="0.2">
      <c r="A876" s="38" t="s">
        <v>1703</v>
      </c>
      <c r="B876" s="38" t="s">
        <v>3</v>
      </c>
      <c r="C876" s="38" t="s">
        <v>1704</v>
      </c>
      <c r="D876" s="38" t="s">
        <v>48</v>
      </c>
      <c r="E876" s="38" t="s">
        <v>48</v>
      </c>
      <c r="F876" s="38" t="s">
        <v>501</v>
      </c>
      <c r="G876" s="39">
        <v>1</v>
      </c>
    </row>
    <row r="877" spans="1:7" ht="30" x14ac:dyDescent="0.2">
      <c r="A877" s="38" t="s">
        <v>1705</v>
      </c>
      <c r="B877" s="38" t="s">
        <v>55</v>
      </c>
      <c r="C877" s="38" t="s">
        <v>1704</v>
      </c>
      <c r="D877" s="38" t="s">
        <v>48</v>
      </c>
      <c r="E877" s="38" t="s">
        <v>48</v>
      </c>
      <c r="F877" s="38" t="s">
        <v>501</v>
      </c>
      <c r="G877" s="39">
        <v>1</v>
      </c>
    </row>
    <row r="878" spans="1:7" ht="15" x14ac:dyDescent="0.2">
      <c r="A878" s="38" t="s">
        <v>1706</v>
      </c>
      <c r="B878" s="38" t="s">
        <v>3</v>
      </c>
      <c r="C878" s="38" t="s">
        <v>1707</v>
      </c>
      <c r="D878" s="38" t="s">
        <v>48</v>
      </c>
      <c r="E878" s="38" t="s">
        <v>48</v>
      </c>
      <c r="F878" s="38" t="s">
        <v>48</v>
      </c>
      <c r="G878" s="39">
        <v>0</v>
      </c>
    </row>
    <row r="879" spans="1:7" ht="15" x14ac:dyDescent="0.2">
      <c r="A879" s="38" t="s">
        <v>1708</v>
      </c>
      <c r="B879" s="38" t="s">
        <v>3</v>
      </c>
      <c r="C879" s="38" t="s">
        <v>1709</v>
      </c>
      <c r="D879" s="38" t="s">
        <v>48</v>
      </c>
      <c r="E879" s="38" t="s">
        <v>48</v>
      </c>
      <c r="F879" s="38" t="s">
        <v>48</v>
      </c>
      <c r="G879" s="39">
        <v>0</v>
      </c>
    </row>
    <row r="880" spans="1:7" ht="15" x14ac:dyDescent="0.2">
      <c r="A880" s="38" t="s">
        <v>1710</v>
      </c>
      <c r="B880" s="38" t="s">
        <v>3</v>
      </c>
      <c r="C880" s="38" t="s">
        <v>1711</v>
      </c>
      <c r="D880" s="38" t="s">
        <v>48</v>
      </c>
      <c r="E880" s="38" t="s">
        <v>48</v>
      </c>
      <c r="F880" s="38" t="s">
        <v>48</v>
      </c>
      <c r="G880" s="39">
        <v>0</v>
      </c>
    </row>
    <row r="881" spans="1:7" ht="15" x14ac:dyDescent="0.2">
      <c r="A881" s="38" t="s">
        <v>1712</v>
      </c>
      <c r="B881" s="38" t="s">
        <v>3</v>
      </c>
      <c r="C881" s="38" t="s">
        <v>1713</v>
      </c>
      <c r="D881" s="38" t="s">
        <v>48</v>
      </c>
      <c r="E881" s="38" t="s">
        <v>48</v>
      </c>
      <c r="F881" s="38" t="s">
        <v>48</v>
      </c>
      <c r="G881" s="39">
        <v>0</v>
      </c>
    </row>
    <row r="882" spans="1:7" ht="15" x14ac:dyDescent="0.2">
      <c r="A882" s="38" t="s">
        <v>1714</v>
      </c>
      <c r="B882" s="38" t="s">
        <v>3</v>
      </c>
      <c r="C882" s="38" t="s">
        <v>1715</v>
      </c>
      <c r="D882" s="38" t="s">
        <v>48</v>
      </c>
      <c r="E882" s="38" t="s">
        <v>48</v>
      </c>
      <c r="F882" s="38" t="s">
        <v>48</v>
      </c>
      <c r="G882" s="39">
        <v>0</v>
      </c>
    </row>
    <row r="883" spans="1:7" ht="15" x14ac:dyDescent="0.2">
      <c r="A883" s="38" t="s">
        <v>1716</v>
      </c>
      <c r="B883" s="38" t="s">
        <v>3</v>
      </c>
      <c r="C883" s="38" t="s">
        <v>1717</v>
      </c>
      <c r="D883" s="38" t="s">
        <v>48</v>
      </c>
      <c r="E883" s="38" t="s">
        <v>48</v>
      </c>
      <c r="F883" s="38" t="s">
        <v>48</v>
      </c>
      <c r="G883" s="39">
        <v>0</v>
      </c>
    </row>
    <row r="884" spans="1:7" ht="15" x14ac:dyDescent="0.2">
      <c r="A884" s="38" t="s">
        <v>1718</v>
      </c>
      <c r="B884" s="38" t="s">
        <v>3</v>
      </c>
      <c r="C884" s="38" t="s">
        <v>1719</v>
      </c>
      <c r="D884" s="38" t="s">
        <v>48</v>
      </c>
      <c r="E884" s="38" t="s">
        <v>48</v>
      </c>
      <c r="F884" s="38" t="s">
        <v>48</v>
      </c>
      <c r="G884" s="39">
        <v>0</v>
      </c>
    </row>
    <row r="885" spans="1:7" ht="15" x14ac:dyDescent="0.2">
      <c r="A885" s="38" t="s">
        <v>1720</v>
      </c>
      <c r="B885" s="38" t="s">
        <v>3</v>
      </c>
      <c r="C885" s="38" t="s">
        <v>1721</v>
      </c>
      <c r="D885" s="38" t="s">
        <v>48</v>
      </c>
      <c r="E885" s="38" t="s">
        <v>48</v>
      </c>
      <c r="F885" s="38" t="s">
        <v>48</v>
      </c>
      <c r="G885" s="39">
        <v>0</v>
      </c>
    </row>
    <row r="886" spans="1:7" ht="15" x14ac:dyDescent="0.2">
      <c r="A886" s="38" t="s">
        <v>1722</v>
      </c>
      <c r="B886" s="38" t="s">
        <v>3</v>
      </c>
      <c r="C886" s="38" t="s">
        <v>1723</v>
      </c>
      <c r="D886" s="38" t="s">
        <v>48</v>
      </c>
      <c r="E886" s="38" t="s">
        <v>48</v>
      </c>
      <c r="F886" s="38" t="s">
        <v>48</v>
      </c>
      <c r="G886" s="39">
        <v>0</v>
      </c>
    </row>
    <row r="887" spans="1:7" ht="15" x14ac:dyDescent="0.2">
      <c r="A887" s="38" t="s">
        <v>1724</v>
      </c>
      <c r="B887" s="38" t="s">
        <v>3</v>
      </c>
      <c r="C887" s="38" t="s">
        <v>1725</v>
      </c>
      <c r="D887" s="38" t="s">
        <v>48</v>
      </c>
      <c r="E887" s="38" t="s">
        <v>48</v>
      </c>
      <c r="F887" s="38" t="s">
        <v>48</v>
      </c>
      <c r="G887" s="39">
        <v>0</v>
      </c>
    </row>
    <row r="888" spans="1:7" ht="15" x14ac:dyDescent="0.2">
      <c r="A888" s="38" t="s">
        <v>1726</v>
      </c>
      <c r="B888" s="38" t="s">
        <v>3</v>
      </c>
      <c r="C888" s="38" t="s">
        <v>1727</v>
      </c>
      <c r="D888" s="38" t="s">
        <v>48</v>
      </c>
      <c r="E888" s="38" t="s">
        <v>48</v>
      </c>
      <c r="F888" s="38" t="s">
        <v>48</v>
      </c>
      <c r="G888" s="39">
        <v>0</v>
      </c>
    </row>
    <row r="889" spans="1:7" ht="15" x14ac:dyDescent="0.2">
      <c r="A889" s="38" t="s">
        <v>1728</v>
      </c>
      <c r="B889" s="38" t="s">
        <v>3</v>
      </c>
      <c r="C889" s="38" t="s">
        <v>1729</v>
      </c>
      <c r="D889" s="38" t="s">
        <v>48</v>
      </c>
      <c r="E889" s="38" t="s">
        <v>48</v>
      </c>
      <c r="F889" s="38" t="s">
        <v>48</v>
      </c>
      <c r="G889" s="39">
        <v>0</v>
      </c>
    </row>
    <row r="890" spans="1:7" ht="15" x14ac:dyDescent="0.2">
      <c r="A890" s="38" t="s">
        <v>1730</v>
      </c>
      <c r="B890" s="38" t="s">
        <v>3</v>
      </c>
      <c r="C890" s="38" t="s">
        <v>1731</v>
      </c>
      <c r="D890" s="38" t="s">
        <v>48</v>
      </c>
      <c r="E890" s="38" t="s">
        <v>48</v>
      </c>
      <c r="F890" s="38" t="s">
        <v>48</v>
      </c>
      <c r="G890" s="39">
        <v>0</v>
      </c>
    </row>
    <row r="891" spans="1:7" ht="15" x14ac:dyDescent="0.2">
      <c r="A891" s="38" t="s">
        <v>1732</v>
      </c>
      <c r="B891" s="38" t="s">
        <v>3</v>
      </c>
      <c r="C891" s="38" t="s">
        <v>1733</v>
      </c>
      <c r="D891" s="38" t="s">
        <v>48</v>
      </c>
      <c r="E891" s="38" t="s">
        <v>48</v>
      </c>
      <c r="F891" s="38" t="s">
        <v>48</v>
      </c>
      <c r="G891" s="39">
        <v>0</v>
      </c>
    </row>
    <row r="892" spans="1:7" ht="15" x14ac:dyDescent="0.2">
      <c r="A892" s="38" t="s">
        <v>1734</v>
      </c>
      <c r="B892" s="38" t="s">
        <v>3</v>
      </c>
      <c r="C892" s="38" t="s">
        <v>1735</v>
      </c>
      <c r="D892" s="38" t="s">
        <v>48</v>
      </c>
      <c r="E892" s="38" t="s">
        <v>48</v>
      </c>
      <c r="F892" s="38" t="s">
        <v>48</v>
      </c>
      <c r="G892" s="39">
        <v>0</v>
      </c>
    </row>
    <row r="893" spans="1:7" ht="15" x14ac:dyDescent="0.2">
      <c r="A893" s="38" t="s">
        <v>1736</v>
      </c>
      <c r="B893" s="38" t="s">
        <v>3</v>
      </c>
      <c r="C893" s="38" t="s">
        <v>1737</v>
      </c>
      <c r="D893" s="38" t="s">
        <v>48</v>
      </c>
      <c r="E893" s="38" t="s">
        <v>48</v>
      </c>
      <c r="F893" s="38" t="s">
        <v>48</v>
      </c>
      <c r="G893" s="39">
        <v>0</v>
      </c>
    </row>
    <row r="894" spans="1:7" ht="15" x14ac:dyDescent="0.2">
      <c r="A894" s="38" t="s">
        <v>1738</v>
      </c>
      <c r="B894" s="38" t="s">
        <v>3</v>
      </c>
      <c r="C894" s="38" t="s">
        <v>1739</v>
      </c>
      <c r="D894" s="38" t="s">
        <v>48</v>
      </c>
      <c r="E894" s="38" t="s">
        <v>48</v>
      </c>
      <c r="F894" s="38" t="s">
        <v>48</v>
      </c>
      <c r="G894" s="39">
        <v>0</v>
      </c>
    </row>
    <row r="895" spans="1:7" ht="15" x14ac:dyDescent="0.2">
      <c r="A895" s="38" t="s">
        <v>1740</v>
      </c>
      <c r="B895" s="38" t="s">
        <v>3</v>
      </c>
      <c r="C895" s="38" t="s">
        <v>1741</v>
      </c>
      <c r="D895" s="38" t="s">
        <v>48</v>
      </c>
      <c r="E895" s="38" t="s">
        <v>48</v>
      </c>
      <c r="F895" s="38" t="s">
        <v>48</v>
      </c>
      <c r="G895" s="39">
        <v>0</v>
      </c>
    </row>
    <row r="896" spans="1:7" ht="15" x14ac:dyDescent="0.2">
      <c r="A896" s="38" t="s">
        <v>1742</v>
      </c>
      <c r="B896" s="38" t="s">
        <v>3</v>
      </c>
      <c r="C896" s="38" t="s">
        <v>1743</v>
      </c>
      <c r="D896" s="38" t="s">
        <v>48</v>
      </c>
      <c r="E896" s="38" t="s">
        <v>48</v>
      </c>
      <c r="F896" s="38" t="s">
        <v>48</v>
      </c>
      <c r="G896" s="39">
        <v>0</v>
      </c>
    </row>
    <row r="897" spans="1:7" ht="15" x14ac:dyDescent="0.2">
      <c r="A897" s="38" t="s">
        <v>1744</v>
      </c>
      <c r="B897" s="38" t="s">
        <v>3</v>
      </c>
      <c r="C897" s="38" t="s">
        <v>1745</v>
      </c>
      <c r="D897" s="38" t="s">
        <v>48</v>
      </c>
      <c r="E897" s="38" t="s">
        <v>48</v>
      </c>
      <c r="F897" s="38" t="s">
        <v>48</v>
      </c>
      <c r="G897" s="39">
        <v>0</v>
      </c>
    </row>
    <row r="898" spans="1:7" ht="15" x14ac:dyDescent="0.2">
      <c r="A898" s="38" t="s">
        <v>1746</v>
      </c>
      <c r="B898" s="38" t="s">
        <v>3</v>
      </c>
      <c r="C898" s="38" t="s">
        <v>1747</v>
      </c>
      <c r="D898" s="38" t="s">
        <v>48</v>
      </c>
      <c r="E898" s="38" t="s">
        <v>48</v>
      </c>
      <c r="F898" s="38" t="s">
        <v>48</v>
      </c>
      <c r="G898" s="39">
        <v>0</v>
      </c>
    </row>
    <row r="899" spans="1:7" ht="15" x14ac:dyDescent="0.2">
      <c r="A899" s="38" t="s">
        <v>1748</v>
      </c>
      <c r="B899" s="38" t="s">
        <v>3</v>
      </c>
      <c r="C899" s="38" t="s">
        <v>1749</v>
      </c>
      <c r="D899" s="38" t="s">
        <v>48</v>
      </c>
      <c r="E899" s="38" t="s">
        <v>48</v>
      </c>
      <c r="F899" s="38" t="s">
        <v>48</v>
      </c>
      <c r="G899" s="39">
        <v>0</v>
      </c>
    </row>
    <row r="900" spans="1:7" ht="15" x14ac:dyDescent="0.2">
      <c r="A900" s="38" t="s">
        <v>1750</v>
      </c>
      <c r="B900" s="38" t="s">
        <v>3</v>
      </c>
      <c r="C900" s="38" t="s">
        <v>1751</v>
      </c>
      <c r="D900" s="38" t="s">
        <v>48</v>
      </c>
      <c r="E900" s="38" t="s">
        <v>48</v>
      </c>
      <c r="F900" s="38" t="s">
        <v>48</v>
      </c>
      <c r="G900" s="39">
        <v>0</v>
      </c>
    </row>
    <row r="901" spans="1:7" ht="15" x14ac:dyDescent="0.2">
      <c r="A901" s="38" t="s">
        <v>1752</v>
      </c>
      <c r="B901" s="38" t="s">
        <v>3</v>
      </c>
      <c r="C901" s="38" t="s">
        <v>1753</v>
      </c>
      <c r="D901" s="38" t="s">
        <v>48</v>
      </c>
      <c r="E901" s="38" t="s">
        <v>48</v>
      </c>
      <c r="F901" s="38" t="s">
        <v>48</v>
      </c>
      <c r="G901" s="39">
        <v>0</v>
      </c>
    </row>
    <row r="902" spans="1:7" ht="15" x14ac:dyDescent="0.2">
      <c r="A902" s="38" t="s">
        <v>1754</v>
      </c>
      <c r="B902" s="38" t="s">
        <v>3</v>
      </c>
      <c r="C902" s="38" t="s">
        <v>1755</v>
      </c>
      <c r="D902" s="38" t="s">
        <v>48</v>
      </c>
      <c r="E902" s="38" t="s">
        <v>48</v>
      </c>
      <c r="F902" s="38" t="s">
        <v>48</v>
      </c>
      <c r="G902" s="39">
        <v>0</v>
      </c>
    </row>
    <row r="903" spans="1:7" ht="15" x14ac:dyDescent="0.2">
      <c r="A903" s="38" t="s">
        <v>1756</v>
      </c>
      <c r="B903" s="38" t="s">
        <v>3</v>
      </c>
      <c r="C903" s="38" t="s">
        <v>1757</v>
      </c>
      <c r="D903" s="38" t="s">
        <v>48</v>
      </c>
      <c r="E903" s="38" t="s">
        <v>48</v>
      </c>
      <c r="F903" s="38" t="s">
        <v>48</v>
      </c>
      <c r="G903" s="39">
        <v>0</v>
      </c>
    </row>
    <row r="904" spans="1:7" ht="15" x14ac:dyDescent="0.2">
      <c r="A904" s="38" t="s">
        <v>1758</v>
      </c>
      <c r="B904" s="38" t="s">
        <v>3</v>
      </c>
      <c r="C904" s="38" t="s">
        <v>1759</v>
      </c>
      <c r="D904" s="38" t="s">
        <v>48</v>
      </c>
      <c r="E904" s="38" t="s">
        <v>48</v>
      </c>
      <c r="F904" s="38" t="s">
        <v>48</v>
      </c>
      <c r="G904" s="39">
        <v>0</v>
      </c>
    </row>
    <row r="905" spans="1:7" ht="15" x14ac:dyDescent="0.2">
      <c r="A905" s="38" t="s">
        <v>1760</v>
      </c>
      <c r="B905" s="38" t="s">
        <v>3</v>
      </c>
      <c r="C905" s="38" t="s">
        <v>1761</v>
      </c>
      <c r="D905" s="38" t="s">
        <v>48</v>
      </c>
      <c r="E905" s="38" t="s">
        <v>48</v>
      </c>
      <c r="F905" s="38" t="s">
        <v>48</v>
      </c>
      <c r="G905" s="39">
        <v>0</v>
      </c>
    </row>
    <row r="906" spans="1:7" ht="15" x14ac:dyDescent="0.2">
      <c r="A906" s="38" t="s">
        <v>1762</v>
      </c>
      <c r="B906" s="38" t="s">
        <v>3</v>
      </c>
      <c r="C906" s="38" t="s">
        <v>1763</v>
      </c>
      <c r="D906" s="38" t="s">
        <v>48</v>
      </c>
      <c r="E906" s="38" t="s">
        <v>48</v>
      </c>
      <c r="F906" s="38" t="s">
        <v>48</v>
      </c>
      <c r="G906" s="39">
        <v>0</v>
      </c>
    </row>
    <row r="907" spans="1:7" ht="15" x14ac:dyDescent="0.2">
      <c r="A907" s="38" t="s">
        <v>1764</v>
      </c>
      <c r="B907" s="38" t="s">
        <v>46</v>
      </c>
      <c r="C907" s="38" t="s">
        <v>1765</v>
      </c>
      <c r="D907" s="38" t="s">
        <v>48</v>
      </c>
      <c r="E907" s="38" t="s">
        <v>48</v>
      </c>
      <c r="F907" s="38" t="s">
        <v>48</v>
      </c>
      <c r="G907" s="39">
        <v>0</v>
      </c>
    </row>
    <row r="908" spans="1:7" ht="15" x14ac:dyDescent="0.2">
      <c r="A908" s="38" t="s">
        <v>1766</v>
      </c>
      <c r="B908" s="38" t="s">
        <v>3</v>
      </c>
      <c r="C908" s="38" t="s">
        <v>1767</v>
      </c>
      <c r="D908" s="38" t="s">
        <v>48</v>
      </c>
      <c r="E908" s="38" t="s">
        <v>48</v>
      </c>
      <c r="F908" s="38" t="s">
        <v>48</v>
      </c>
      <c r="G908" s="39">
        <v>0</v>
      </c>
    </row>
    <row r="909" spans="1:7" ht="15" x14ac:dyDescent="0.2">
      <c r="A909" s="38" t="s">
        <v>1768</v>
      </c>
      <c r="B909" s="38" t="s">
        <v>3</v>
      </c>
      <c r="C909" s="38" t="s">
        <v>1769</v>
      </c>
      <c r="D909" s="38" t="s">
        <v>48</v>
      </c>
      <c r="E909" s="38" t="s">
        <v>48</v>
      </c>
      <c r="F909" s="38" t="s">
        <v>48</v>
      </c>
      <c r="G909" s="39">
        <v>0</v>
      </c>
    </row>
    <row r="910" spans="1:7" ht="15" x14ac:dyDescent="0.2">
      <c r="A910" s="38" t="s">
        <v>1770</v>
      </c>
      <c r="B910" s="38" t="s">
        <v>3</v>
      </c>
      <c r="C910" s="38" t="s">
        <v>1771</v>
      </c>
      <c r="D910" s="38" t="s">
        <v>48</v>
      </c>
      <c r="E910" s="38" t="s">
        <v>48</v>
      </c>
      <c r="F910" s="38" t="s">
        <v>48</v>
      </c>
      <c r="G910" s="39">
        <v>0</v>
      </c>
    </row>
    <row r="911" spans="1:7" ht="15" x14ac:dyDescent="0.2">
      <c r="A911" s="38" t="s">
        <v>1772</v>
      </c>
      <c r="B911" s="38" t="s">
        <v>3</v>
      </c>
      <c r="C911" s="38" t="s">
        <v>1773</v>
      </c>
      <c r="D911" s="38" t="s">
        <v>48</v>
      </c>
      <c r="E911" s="38" t="s">
        <v>48</v>
      </c>
      <c r="F911" s="38" t="s">
        <v>48</v>
      </c>
      <c r="G911" s="39">
        <v>0</v>
      </c>
    </row>
    <row r="912" spans="1:7" ht="15" x14ac:dyDescent="0.2">
      <c r="A912" s="38" t="s">
        <v>1774</v>
      </c>
      <c r="B912" s="38" t="s">
        <v>55</v>
      </c>
      <c r="C912" s="38" t="s">
        <v>1775</v>
      </c>
      <c r="D912" s="38" t="s">
        <v>48</v>
      </c>
      <c r="E912" s="38" t="s">
        <v>48</v>
      </c>
      <c r="F912" s="38" t="s">
        <v>48</v>
      </c>
      <c r="G912" s="39">
        <v>0</v>
      </c>
    </row>
    <row r="913" spans="1:7" ht="15" x14ac:dyDescent="0.2">
      <c r="A913" s="38" t="s">
        <v>1776</v>
      </c>
      <c r="B913" s="38" t="s">
        <v>55</v>
      </c>
      <c r="C913" s="38" t="s">
        <v>1777</v>
      </c>
      <c r="D913" s="38" t="s">
        <v>48</v>
      </c>
      <c r="E913" s="38" t="s">
        <v>48</v>
      </c>
      <c r="F913" s="38" t="s">
        <v>48</v>
      </c>
      <c r="G913" s="39">
        <v>0</v>
      </c>
    </row>
    <row r="914" spans="1:7" ht="30" x14ac:dyDescent="0.2">
      <c r="A914" s="38" t="s">
        <v>1778</v>
      </c>
      <c r="B914" s="38" t="s">
        <v>3</v>
      </c>
      <c r="C914" s="38" t="s">
        <v>1779</v>
      </c>
      <c r="D914" s="38" t="s">
        <v>48</v>
      </c>
      <c r="E914" s="38" t="s">
        <v>48</v>
      </c>
      <c r="F914" s="38" t="s">
        <v>501</v>
      </c>
      <c r="G914" s="39">
        <v>1</v>
      </c>
    </row>
    <row r="915" spans="1:7" ht="30" x14ac:dyDescent="0.2">
      <c r="A915" s="38" t="s">
        <v>1780</v>
      </c>
      <c r="B915" s="38" t="s">
        <v>55</v>
      </c>
      <c r="C915" s="38" t="s">
        <v>1779</v>
      </c>
      <c r="D915" s="38" t="s">
        <v>48</v>
      </c>
      <c r="E915" s="38" t="s">
        <v>48</v>
      </c>
      <c r="F915" s="38" t="s">
        <v>501</v>
      </c>
      <c r="G915" s="39">
        <v>1</v>
      </c>
    </row>
    <row r="916" spans="1:7" ht="30" x14ac:dyDescent="0.2">
      <c r="A916" s="38" t="s">
        <v>1781</v>
      </c>
      <c r="B916" s="38" t="s">
        <v>46</v>
      </c>
      <c r="C916" s="38" t="s">
        <v>1779</v>
      </c>
      <c r="D916" s="38" t="s">
        <v>48</v>
      </c>
      <c r="E916" s="38" t="s">
        <v>48</v>
      </c>
      <c r="F916" s="38" t="s">
        <v>501</v>
      </c>
      <c r="G916" s="39">
        <v>1</v>
      </c>
    </row>
    <row r="917" spans="1:7" ht="15" x14ac:dyDescent="0.2">
      <c r="A917" s="38" t="s">
        <v>1782</v>
      </c>
      <c r="B917" s="38" t="s">
        <v>156</v>
      </c>
      <c r="C917" s="38" t="s">
        <v>1783</v>
      </c>
      <c r="D917" s="38" t="s">
        <v>48</v>
      </c>
      <c r="E917" s="38" t="s">
        <v>48</v>
      </c>
      <c r="F917" s="38" t="s">
        <v>48</v>
      </c>
      <c r="G917" s="39">
        <v>0</v>
      </c>
    </row>
    <row r="918" spans="1:7" ht="15" x14ac:dyDescent="0.2">
      <c r="A918" s="38" t="s">
        <v>1784</v>
      </c>
      <c r="B918" s="38" t="s">
        <v>156</v>
      </c>
      <c r="C918" s="38" t="s">
        <v>1785</v>
      </c>
      <c r="D918" s="38" t="s">
        <v>48</v>
      </c>
      <c r="E918" s="38" t="s">
        <v>48</v>
      </c>
      <c r="F918" s="38" t="s">
        <v>48</v>
      </c>
      <c r="G918" s="39">
        <v>0</v>
      </c>
    </row>
    <row r="919" spans="1:7" ht="30" x14ac:dyDescent="0.2">
      <c r="A919" s="38" t="s">
        <v>1786</v>
      </c>
      <c r="B919" s="38" t="s">
        <v>156</v>
      </c>
      <c r="C919" s="38" t="s">
        <v>1787</v>
      </c>
      <c r="D919" s="38" t="s">
        <v>48</v>
      </c>
      <c r="E919" s="38" t="s">
        <v>48</v>
      </c>
      <c r="F919" s="38" t="s">
        <v>48</v>
      </c>
      <c r="G919" s="39">
        <v>0</v>
      </c>
    </row>
    <row r="920" spans="1:7" ht="30" x14ac:dyDescent="0.2">
      <c r="A920" s="38" t="s">
        <v>1788</v>
      </c>
      <c r="B920" s="38" t="s">
        <v>156</v>
      </c>
      <c r="C920" s="38" t="s">
        <v>1789</v>
      </c>
      <c r="D920" s="38" t="s">
        <v>48</v>
      </c>
      <c r="E920" s="38" t="s">
        <v>48</v>
      </c>
      <c r="F920" s="38" t="s">
        <v>48</v>
      </c>
      <c r="G920" s="39">
        <v>0</v>
      </c>
    </row>
    <row r="921" spans="1:7" ht="15" x14ac:dyDescent="0.2">
      <c r="A921" s="38" t="s">
        <v>1790</v>
      </c>
      <c r="B921" s="38" t="s">
        <v>156</v>
      </c>
      <c r="C921" s="38" t="s">
        <v>1791</v>
      </c>
      <c r="D921" s="38" t="s">
        <v>48</v>
      </c>
      <c r="E921" s="38" t="s">
        <v>48</v>
      </c>
      <c r="F921" s="38" t="s">
        <v>48</v>
      </c>
      <c r="G921" s="39">
        <v>0</v>
      </c>
    </row>
    <row r="922" spans="1:7" ht="15" x14ac:dyDescent="0.2">
      <c r="A922" s="38" t="s">
        <v>1792</v>
      </c>
      <c r="B922" s="38" t="s">
        <v>156</v>
      </c>
      <c r="C922" s="38" t="s">
        <v>1793</v>
      </c>
      <c r="D922" s="38" t="s">
        <v>48</v>
      </c>
      <c r="E922" s="38" t="s">
        <v>48</v>
      </c>
      <c r="F922" s="38" t="s">
        <v>48</v>
      </c>
      <c r="G922" s="39">
        <v>0</v>
      </c>
    </row>
    <row r="923" spans="1:7" ht="15" x14ac:dyDescent="0.2">
      <c r="A923" s="38" t="s">
        <v>1794</v>
      </c>
      <c r="B923" s="38" t="s">
        <v>156</v>
      </c>
      <c r="C923" s="38" t="s">
        <v>1795</v>
      </c>
      <c r="D923" s="38" t="s">
        <v>48</v>
      </c>
      <c r="E923" s="38" t="s">
        <v>48</v>
      </c>
      <c r="F923" s="38" t="s">
        <v>48</v>
      </c>
      <c r="G923" s="39">
        <v>0</v>
      </c>
    </row>
    <row r="924" spans="1:7" ht="15" x14ac:dyDescent="0.2">
      <c r="A924" s="38" t="s">
        <v>1796</v>
      </c>
      <c r="B924" s="38" t="s">
        <v>156</v>
      </c>
      <c r="C924" s="38" t="s">
        <v>1797</v>
      </c>
      <c r="D924" s="38" t="s">
        <v>48</v>
      </c>
      <c r="E924" s="38" t="s">
        <v>48</v>
      </c>
      <c r="F924" s="38" t="s">
        <v>48</v>
      </c>
      <c r="G924" s="39">
        <v>0</v>
      </c>
    </row>
    <row r="925" spans="1:7" ht="15" x14ac:dyDescent="0.2">
      <c r="A925" s="38" t="s">
        <v>1798</v>
      </c>
      <c r="B925" s="38" t="s">
        <v>156</v>
      </c>
      <c r="C925" s="38" t="s">
        <v>1799</v>
      </c>
      <c r="D925" s="38" t="s">
        <v>48</v>
      </c>
      <c r="E925" s="38" t="s">
        <v>48</v>
      </c>
      <c r="F925" s="38" t="s">
        <v>48</v>
      </c>
      <c r="G925" s="39">
        <v>0</v>
      </c>
    </row>
    <row r="926" spans="1:7" ht="15" x14ac:dyDescent="0.2">
      <c r="A926" s="38" t="s">
        <v>1800</v>
      </c>
      <c r="B926" s="38" t="s">
        <v>156</v>
      </c>
      <c r="C926" s="38" t="s">
        <v>1801</v>
      </c>
      <c r="D926" s="38" t="s">
        <v>48</v>
      </c>
      <c r="E926" s="38" t="s">
        <v>48</v>
      </c>
      <c r="F926" s="38" t="s">
        <v>48</v>
      </c>
      <c r="G926" s="39">
        <v>0</v>
      </c>
    </row>
    <row r="927" spans="1:7" ht="15" x14ac:dyDescent="0.2">
      <c r="A927" s="38" t="s">
        <v>1802</v>
      </c>
      <c r="B927" s="38" t="s">
        <v>156</v>
      </c>
      <c r="C927" s="38" t="s">
        <v>1803</v>
      </c>
      <c r="D927" s="38" t="s">
        <v>48</v>
      </c>
      <c r="E927" s="38" t="s">
        <v>48</v>
      </c>
      <c r="F927" s="38" t="s">
        <v>48</v>
      </c>
      <c r="G927" s="39">
        <v>0</v>
      </c>
    </row>
    <row r="928" spans="1:7" ht="15" x14ac:dyDescent="0.2">
      <c r="A928" s="38" t="s">
        <v>1804</v>
      </c>
      <c r="B928" s="38" t="s">
        <v>156</v>
      </c>
      <c r="C928" s="38" t="s">
        <v>1805</v>
      </c>
      <c r="D928" s="38" t="s">
        <v>48</v>
      </c>
      <c r="E928" s="38" t="s">
        <v>48</v>
      </c>
      <c r="F928" s="38" t="s">
        <v>48</v>
      </c>
      <c r="G928" s="39">
        <v>0</v>
      </c>
    </row>
    <row r="929" spans="1:7" ht="15" x14ac:dyDescent="0.2">
      <c r="A929" s="38" t="s">
        <v>1806</v>
      </c>
      <c r="B929" s="38" t="s">
        <v>3</v>
      </c>
      <c r="C929" s="38" t="s">
        <v>1807</v>
      </c>
      <c r="D929" s="38" t="s">
        <v>48</v>
      </c>
      <c r="E929" s="38" t="s">
        <v>48</v>
      </c>
      <c r="F929" s="38" t="s">
        <v>48</v>
      </c>
      <c r="G929" s="39">
        <v>0</v>
      </c>
    </row>
    <row r="930" spans="1:7" ht="15" x14ac:dyDescent="0.2">
      <c r="A930" s="38" t="s">
        <v>1808</v>
      </c>
      <c r="B930" s="38" t="s">
        <v>3</v>
      </c>
      <c r="C930" s="38" t="s">
        <v>1809</v>
      </c>
      <c r="D930" s="38" t="s">
        <v>48</v>
      </c>
      <c r="E930" s="38" t="s">
        <v>48</v>
      </c>
      <c r="F930" s="38" t="s">
        <v>48</v>
      </c>
      <c r="G930" s="39">
        <v>0</v>
      </c>
    </row>
    <row r="931" spans="1:7" ht="15" x14ac:dyDescent="0.2">
      <c r="A931" s="38" t="s">
        <v>1810</v>
      </c>
      <c r="B931" s="38" t="s">
        <v>3</v>
      </c>
      <c r="C931" s="38" t="s">
        <v>1811</v>
      </c>
      <c r="D931" s="38" t="s">
        <v>48</v>
      </c>
      <c r="E931" s="38" t="s">
        <v>48</v>
      </c>
      <c r="F931" s="38" t="s">
        <v>48</v>
      </c>
      <c r="G931" s="39">
        <v>0</v>
      </c>
    </row>
    <row r="932" spans="1:7" ht="15" x14ac:dyDescent="0.2">
      <c r="A932" s="38" t="s">
        <v>1812</v>
      </c>
      <c r="B932" s="38" t="s">
        <v>3</v>
      </c>
      <c r="C932" s="38" t="s">
        <v>1813</v>
      </c>
      <c r="D932" s="38" t="s">
        <v>48</v>
      </c>
      <c r="E932" s="38" t="s">
        <v>48</v>
      </c>
      <c r="F932" s="38" t="s">
        <v>48</v>
      </c>
      <c r="G932" s="39">
        <v>0</v>
      </c>
    </row>
    <row r="933" spans="1:7" ht="15" x14ac:dyDescent="0.2">
      <c r="A933" s="38" t="s">
        <v>1814</v>
      </c>
      <c r="B933" s="38" t="s">
        <v>3</v>
      </c>
      <c r="C933" s="38" t="s">
        <v>1815</v>
      </c>
      <c r="D933" s="38" t="s">
        <v>48</v>
      </c>
      <c r="E933" s="38" t="s">
        <v>48</v>
      </c>
      <c r="F933" s="38" t="s">
        <v>48</v>
      </c>
      <c r="G933" s="39">
        <v>0</v>
      </c>
    </row>
    <row r="934" spans="1:7" ht="15" x14ac:dyDescent="0.2">
      <c r="A934" s="38" t="s">
        <v>1816</v>
      </c>
      <c r="B934" s="38" t="s">
        <v>3</v>
      </c>
      <c r="C934" s="38" t="s">
        <v>1817</v>
      </c>
      <c r="D934" s="38" t="s">
        <v>48</v>
      </c>
      <c r="E934" s="38" t="s">
        <v>48</v>
      </c>
      <c r="F934" s="38" t="s">
        <v>48</v>
      </c>
      <c r="G934" s="39">
        <v>0</v>
      </c>
    </row>
    <row r="935" spans="1:7" ht="15" x14ac:dyDescent="0.2">
      <c r="A935" s="38" t="s">
        <v>1818</v>
      </c>
      <c r="B935" s="38" t="s">
        <v>3</v>
      </c>
      <c r="C935" s="38" t="s">
        <v>1819</v>
      </c>
      <c r="D935" s="38" t="s">
        <v>48</v>
      </c>
      <c r="E935" s="38" t="s">
        <v>48</v>
      </c>
      <c r="F935" s="38" t="s">
        <v>48</v>
      </c>
      <c r="G935" s="39">
        <v>0</v>
      </c>
    </row>
    <row r="936" spans="1:7" ht="15" x14ac:dyDescent="0.2">
      <c r="A936" s="38" t="s">
        <v>1820</v>
      </c>
      <c r="B936" s="38" t="s">
        <v>3</v>
      </c>
      <c r="C936" s="38" t="s">
        <v>1821</v>
      </c>
      <c r="D936" s="38" t="s">
        <v>48</v>
      </c>
      <c r="E936" s="38" t="s">
        <v>48</v>
      </c>
      <c r="F936" s="38" t="s">
        <v>48</v>
      </c>
      <c r="G936" s="39">
        <v>0</v>
      </c>
    </row>
    <row r="937" spans="1:7" ht="15" x14ac:dyDescent="0.2">
      <c r="A937" s="38" t="s">
        <v>1822</v>
      </c>
      <c r="B937" s="38" t="s">
        <v>3</v>
      </c>
      <c r="C937" s="38" t="s">
        <v>1823</v>
      </c>
      <c r="D937" s="38" t="s">
        <v>48</v>
      </c>
      <c r="E937" s="38" t="s">
        <v>48</v>
      </c>
      <c r="F937" s="38" t="s">
        <v>48</v>
      </c>
      <c r="G937" s="39">
        <v>0</v>
      </c>
    </row>
    <row r="938" spans="1:7" ht="15" x14ac:dyDescent="0.2">
      <c r="A938" s="38" t="s">
        <v>1824</v>
      </c>
      <c r="B938" s="38" t="s">
        <v>3</v>
      </c>
      <c r="C938" s="38" t="s">
        <v>1825</v>
      </c>
      <c r="D938" s="38" t="s">
        <v>48</v>
      </c>
      <c r="E938" s="38" t="s">
        <v>48</v>
      </c>
      <c r="F938" s="38" t="s">
        <v>48</v>
      </c>
      <c r="G938" s="39">
        <v>0</v>
      </c>
    </row>
    <row r="939" spans="1:7" ht="15" x14ac:dyDescent="0.2">
      <c r="A939" s="38" t="s">
        <v>1826</v>
      </c>
      <c r="B939" s="38" t="s">
        <v>3</v>
      </c>
      <c r="C939" s="38" t="s">
        <v>1827</v>
      </c>
      <c r="D939" s="38" t="s">
        <v>48</v>
      </c>
      <c r="E939" s="38" t="s">
        <v>48</v>
      </c>
      <c r="F939" s="38" t="s">
        <v>48</v>
      </c>
      <c r="G939" s="39">
        <v>0</v>
      </c>
    </row>
    <row r="940" spans="1:7" ht="15" x14ac:dyDescent="0.2">
      <c r="A940" s="38" t="s">
        <v>1828</v>
      </c>
      <c r="B940" s="38" t="s">
        <v>3</v>
      </c>
      <c r="C940" s="38" t="s">
        <v>1829</v>
      </c>
      <c r="D940" s="38" t="s">
        <v>48</v>
      </c>
      <c r="E940" s="38" t="s">
        <v>48</v>
      </c>
      <c r="F940" s="38" t="s">
        <v>48</v>
      </c>
      <c r="G940" s="39">
        <v>0</v>
      </c>
    </row>
    <row r="941" spans="1:7" ht="15" x14ac:dyDescent="0.2">
      <c r="A941" s="38" t="s">
        <v>1830</v>
      </c>
      <c r="B941" s="38" t="s">
        <v>3</v>
      </c>
      <c r="C941" s="38" t="s">
        <v>1831</v>
      </c>
      <c r="D941" s="38" t="s">
        <v>48</v>
      </c>
      <c r="E941" s="38" t="s">
        <v>48</v>
      </c>
      <c r="F941" s="38" t="s">
        <v>48</v>
      </c>
      <c r="G941" s="39">
        <v>0</v>
      </c>
    </row>
    <row r="942" spans="1:7" ht="15" x14ac:dyDescent="0.2">
      <c r="A942" s="38" t="s">
        <v>1832</v>
      </c>
      <c r="B942" s="38" t="s">
        <v>3</v>
      </c>
      <c r="C942" s="38" t="s">
        <v>1833</v>
      </c>
      <c r="D942" s="38" t="s">
        <v>48</v>
      </c>
      <c r="E942" s="38" t="s">
        <v>48</v>
      </c>
      <c r="F942" s="38" t="s">
        <v>48</v>
      </c>
      <c r="G942" s="39">
        <v>0</v>
      </c>
    </row>
    <row r="943" spans="1:7" ht="15" x14ac:dyDescent="0.2">
      <c r="A943" s="38" t="s">
        <v>1834</v>
      </c>
      <c r="B943" s="38" t="s">
        <v>3</v>
      </c>
      <c r="C943" s="38" t="s">
        <v>1835</v>
      </c>
      <c r="D943" s="38" t="s">
        <v>48</v>
      </c>
      <c r="E943" s="38" t="s">
        <v>48</v>
      </c>
      <c r="F943" s="38" t="s">
        <v>48</v>
      </c>
      <c r="G943" s="39">
        <v>0</v>
      </c>
    </row>
    <row r="944" spans="1:7" ht="15" x14ac:dyDescent="0.2">
      <c r="A944" s="38" t="s">
        <v>1836</v>
      </c>
      <c r="B944" s="38" t="s">
        <v>3</v>
      </c>
      <c r="C944" s="38" t="s">
        <v>1837</v>
      </c>
      <c r="D944" s="38" t="s">
        <v>48</v>
      </c>
      <c r="E944" s="38" t="s">
        <v>48</v>
      </c>
      <c r="F944" s="38" t="s">
        <v>48</v>
      </c>
      <c r="G944" s="39">
        <v>0</v>
      </c>
    </row>
    <row r="945" spans="1:7" ht="15" x14ac:dyDescent="0.2">
      <c r="A945" s="38" t="s">
        <v>1838</v>
      </c>
      <c r="B945" s="38" t="s">
        <v>3</v>
      </c>
      <c r="C945" s="38" t="s">
        <v>1839</v>
      </c>
      <c r="D945" s="38" t="s">
        <v>48</v>
      </c>
      <c r="E945" s="38" t="s">
        <v>48</v>
      </c>
      <c r="F945" s="38" t="s">
        <v>48</v>
      </c>
      <c r="G945" s="39">
        <v>0</v>
      </c>
    </row>
    <row r="946" spans="1:7" ht="15" x14ac:dyDescent="0.2">
      <c r="A946" s="38" t="s">
        <v>1840</v>
      </c>
      <c r="B946" s="38" t="s">
        <v>3</v>
      </c>
      <c r="C946" s="38" t="s">
        <v>1841</v>
      </c>
      <c r="D946" s="38" t="s">
        <v>48</v>
      </c>
      <c r="E946" s="38" t="s">
        <v>48</v>
      </c>
      <c r="F946" s="38" t="s">
        <v>48</v>
      </c>
      <c r="G946" s="39">
        <v>0</v>
      </c>
    </row>
    <row r="947" spans="1:7" ht="30" x14ac:dyDescent="0.2">
      <c r="A947" s="38" t="s">
        <v>1842</v>
      </c>
      <c r="B947" s="38" t="s">
        <v>156</v>
      </c>
      <c r="C947" s="38" t="s">
        <v>1843</v>
      </c>
      <c r="D947" s="38" t="s">
        <v>48</v>
      </c>
      <c r="E947" s="38" t="s">
        <v>48</v>
      </c>
      <c r="F947" s="38" t="s">
        <v>501</v>
      </c>
      <c r="G947" s="39">
        <v>1</v>
      </c>
    </row>
    <row r="948" spans="1:7" ht="15" x14ac:dyDescent="0.2">
      <c r="A948" s="38" t="s">
        <v>1844</v>
      </c>
      <c r="B948" s="38" t="s">
        <v>55</v>
      </c>
      <c r="C948" s="38" t="s">
        <v>1845</v>
      </c>
      <c r="D948" s="38" t="s">
        <v>48</v>
      </c>
      <c r="E948" s="38" t="s">
        <v>48</v>
      </c>
      <c r="F948" s="38" t="s">
        <v>48</v>
      </c>
      <c r="G948" s="39">
        <v>0</v>
      </c>
    </row>
    <row r="949" spans="1:7" ht="15" x14ac:dyDescent="0.2">
      <c r="A949" s="38" t="s">
        <v>1846</v>
      </c>
      <c r="B949" s="38" t="s">
        <v>55</v>
      </c>
      <c r="C949" s="38" t="s">
        <v>1847</v>
      </c>
      <c r="D949" s="38" t="s">
        <v>48</v>
      </c>
      <c r="E949" s="38" t="s">
        <v>48</v>
      </c>
      <c r="F949" s="38" t="s">
        <v>48</v>
      </c>
      <c r="G949" s="39">
        <v>0</v>
      </c>
    </row>
    <row r="950" spans="1:7" ht="15" x14ac:dyDescent="0.2">
      <c r="A950" s="38" t="s">
        <v>1848</v>
      </c>
      <c r="B950" s="38" t="s">
        <v>55</v>
      </c>
      <c r="C950" s="38" t="s">
        <v>1849</v>
      </c>
      <c r="D950" s="38" t="s">
        <v>48</v>
      </c>
      <c r="E950" s="38" t="s">
        <v>48</v>
      </c>
      <c r="F950" s="38" t="s">
        <v>48</v>
      </c>
      <c r="G950" s="39">
        <v>0</v>
      </c>
    </row>
    <row r="951" spans="1:7" ht="15" x14ac:dyDescent="0.2">
      <c r="A951" s="38" t="s">
        <v>1850</v>
      </c>
      <c r="B951" s="38" t="s">
        <v>55</v>
      </c>
      <c r="C951" s="38" t="s">
        <v>1851</v>
      </c>
      <c r="D951" s="38" t="s">
        <v>48</v>
      </c>
      <c r="E951" s="38" t="s">
        <v>48</v>
      </c>
      <c r="F951" s="38" t="s">
        <v>48</v>
      </c>
      <c r="G951" s="39">
        <v>0</v>
      </c>
    </row>
    <row r="952" spans="1:7" ht="30" x14ac:dyDescent="0.2">
      <c r="A952" s="38" t="s">
        <v>1852</v>
      </c>
      <c r="B952" s="38" t="s">
        <v>33</v>
      </c>
      <c r="C952" s="38" t="s">
        <v>1853</v>
      </c>
      <c r="D952" s="38" t="s">
        <v>48</v>
      </c>
      <c r="E952" s="38" t="s">
        <v>48</v>
      </c>
      <c r="F952" s="38" t="s">
        <v>1854</v>
      </c>
      <c r="G952" s="39">
        <v>0</v>
      </c>
    </row>
    <row r="953" spans="1:7" ht="30" x14ac:dyDescent="0.2">
      <c r="A953" s="38" t="s">
        <v>1855</v>
      </c>
      <c r="B953" s="38" t="s">
        <v>33</v>
      </c>
      <c r="C953" s="38" t="s">
        <v>1856</v>
      </c>
      <c r="D953" s="38" t="s">
        <v>48</v>
      </c>
      <c r="E953" s="38" t="s">
        <v>48</v>
      </c>
      <c r="F953" s="38" t="s">
        <v>1854</v>
      </c>
      <c r="G953" s="39">
        <v>0</v>
      </c>
    </row>
    <row r="954" spans="1:7" ht="30" x14ac:dyDescent="0.2">
      <c r="A954" s="38" t="s">
        <v>1857</v>
      </c>
      <c r="B954" s="38" t="s">
        <v>33</v>
      </c>
      <c r="C954" s="38" t="s">
        <v>1858</v>
      </c>
      <c r="D954" s="38" t="s">
        <v>48</v>
      </c>
      <c r="E954" s="38" t="s">
        <v>48</v>
      </c>
      <c r="F954" s="38" t="s">
        <v>1854</v>
      </c>
      <c r="G954" s="39">
        <v>0</v>
      </c>
    </row>
    <row r="955" spans="1:7" ht="30" x14ac:dyDescent="0.2">
      <c r="A955" s="38" t="s">
        <v>1859</v>
      </c>
      <c r="B955" s="38" t="s">
        <v>33</v>
      </c>
      <c r="C955" s="38" t="s">
        <v>1860</v>
      </c>
      <c r="D955" s="38" t="s">
        <v>48</v>
      </c>
      <c r="E955" s="38" t="s">
        <v>48</v>
      </c>
      <c r="F955" s="38" t="s">
        <v>1854</v>
      </c>
      <c r="G955" s="39">
        <v>0</v>
      </c>
    </row>
    <row r="956" spans="1:7" ht="15" x14ac:dyDescent="0.2">
      <c r="A956" s="38" t="s">
        <v>1861</v>
      </c>
      <c r="B956" s="38" t="s">
        <v>33</v>
      </c>
      <c r="C956" s="38" t="s">
        <v>1853</v>
      </c>
      <c r="D956" s="38" t="s">
        <v>48</v>
      </c>
      <c r="E956" s="38" t="s">
        <v>48</v>
      </c>
      <c r="F956" s="38" t="s">
        <v>1862</v>
      </c>
      <c r="G956" s="39">
        <v>0</v>
      </c>
    </row>
    <row r="957" spans="1:7" ht="15" x14ac:dyDescent="0.2">
      <c r="A957" s="38" t="s">
        <v>1863</v>
      </c>
      <c r="B957" s="38" t="s">
        <v>33</v>
      </c>
      <c r="C957" s="38" t="s">
        <v>1856</v>
      </c>
      <c r="D957" s="38" t="s">
        <v>48</v>
      </c>
      <c r="E957" s="38" t="s">
        <v>48</v>
      </c>
      <c r="F957" s="38" t="s">
        <v>1862</v>
      </c>
      <c r="G957" s="39">
        <v>0</v>
      </c>
    </row>
    <row r="958" spans="1:7" ht="15" x14ac:dyDescent="0.2">
      <c r="A958" s="38" t="s">
        <v>1864</v>
      </c>
      <c r="B958" s="38" t="s">
        <v>33</v>
      </c>
      <c r="C958" s="38" t="s">
        <v>1858</v>
      </c>
      <c r="D958" s="38" t="s">
        <v>48</v>
      </c>
      <c r="E958" s="38" t="s">
        <v>48</v>
      </c>
      <c r="F958" s="38" t="s">
        <v>1862</v>
      </c>
      <c r="G958" s="39">
        <v>0</v>
      </c>
    </row>
    <row r="959" spans="1:7" ht="15" x14ac:dyDescent="0.2">
      <c r="A959" s="38" t="s">
        <v>1865</v>
      </c>
      <c r="B959" s="38" t="s">
        <v>33</v>
      </c>
      <c r="C959" s="38" t="s">
        <v>1860</v>
      </c>
      <c r="D959" s="38" t="s">
        <v>48</v>
      </c>
      <c r="E959" s="38" t="s">
        <v>48</v>
      </c>
      <c r="F959" s="38" t="s">
        <v>1862</v>
      </c>
      <c r="G959" s="39">
        <v>0</v>
      </c>
    </row>
    <row r="960" spans="1:7" ht="30" x14ac:dyDescent="0.2">
      <c r="A960" s="38" t="s">
        <v>1866</v>
      </c>
      <c r="B960" s="38" t="s">
        <v>33</v>
      </c>
      <c r="C960" s="38" t="s">
        <v>1853</v>
      </c>
      <c r="D960" s="38" t="s">
        <v>48</v>
      </c>
      <c r="E960" s="38" t="s">
        <v>48</v>
      </c>
      <c r="F960" s="38" t="s">
        <v>1867</v>
      </c>
      <c r="G960" s="39">
        <v>0</v>
      </c>
    </row>
    <row r="961" spans="1:7" ht="30" x14ac:dyDescent="0.2">
      <c r="A961" s="38" t="s">
        <v>1868</v>
      </c>
      <c r="B961" s="38" t="s">
        <v>33</v>
      </c>
      <c r="C961" s="38" t="s">
        <v>1856</v>
      </c>
      <c r="D961" s="38" t="s">
        <v>48</v>
      </c>
      <c r="E961" s="38" t="s">
        <v>48</v>
      </c>
      <c r="F961" s="38" t="s">
        <v>1867</v>
      </c>
      <c r="G961" s="39">
        <v>0</v>
      </c>
    </row>
    <row r="962" spans="1:7" ht="30" x14ac:dyDescent="0.2">
      <c r="A962" s="38" t="s">
        <v>1869</v>
      </c>
      <c r="B962" s="38" t="s">
        <v>33</v>
      </c>
      <c r="C962" s="38" t="s">
        <v>1858</v>
      </c>
      <c r="D962" s="38" t="s">
        <v>48</v>
      </c>
      <c r="E962" s="38" t="s">
        <v>48</v>
      </c>
      <c r="F962" s="38" t="s">
        <v>1867</v>
      </c>
      <c r="G962" s="39">
        <v>0</v>
      </c>
    </row>
    <row r="963" spans="1:7" ht="30" x14ac:dyDescent="0.2">
      <c r="A963" s="38" t="s">
        <v>1870</v>
      </c>
      <c r="B963" s="38" t="s">
        <v>33</v>
      </c>
      <c r="C963" s="38" t="s">
        <v>1860</v>
      </c>
      <c r="D963" s="38" t="s">
        <v>48</v>
      </c>
      <c r="E963" s="38" t="s">
        <v>48</v>
      </c>
      <c r="F963" s="38" t="s">
        <v>1867</v>
      </c>
      <c r="G963" s="39">
        <v>0</v>
      </c>
    </row>
    <row r="964" spans="1:7" ht="15" x14ac:dyDescent="0.2">
      <c r="A964" s="38" t="s">
        <v>1871</v>
      </c>
      <c r="B964" s="38" t="s">
        <v>33</v>
      </c>
      <c r="C964" s="38" t="s">
        <v>1853</v>
      </c>
      <c r="D964" s="38" t="s">
        <v>48</v>
      </c>
      <c r="E964" s="38" t="s">
        <v>48</v>
      </c>
      <c r="F964" s="38" t="s">
        <v>1872</v>
      </c>
      <c r="G964" s="39">
        <v>0</v>
      </c>
    </row>
    <row r="965" spans="1:7" ht="15" x14ac:dyDescent="0.2">
      <c r="A965" s="38" t="s">
        <v>1873</v>
      </c>
      <c r="B965" s="38" t="s">
        <v>33</v>
      </c>
      <c r="C965" s="38" t="s">
        <v>1856</v>
      </c>
      <c r="D965" s="38" t="s">
        <v>48</v>
      </c>
      <c r="E965" s="38" t="s">
        <v>48</v>
      </c>
      <c r="F965" s="38" t="s">
        <v>1872</v>
      </c>
      <c r="G965" s="39">
        <v>0</v>
      </c>
    </row>
    <row r="966" spans="1:7" ht="15" x14ac:dyDescent="0.2">
      <c r="A966" s="38" t="s">
        <v>1874</v>
      </c>
      <c r="B966" s="38" t="s">
        <v>33</v>
      </c>
      <c r="C966" s="38" t="s">
        <v>1858</v>
      </c>
      <c r="D966" s="38" t="s">
        <v>48</v>
      </c>
      <c r="E966" s="38" t="s">
        <v>48</v>
      </c>
      <c r="F966" s="38" t="s">
        <v>1872</v>
      </c>
      <c r="G966" s="39">
        <v>0</v>
      </c>
    </row>
    <row r="967" spans="1:7" ht="15" x14ac:dyDescent="0.2">
      <c r="A967" s="38" t="s">
        <v>1875</v>
      </c>
      <c r="B967" s="38" t="s">
        <v>33</v>
      </c>
      <c r="C967" s="38" t="s">
        <v>1860</v>
      </c>
      <c r="D967" s="38" t="s">
        <v>48</v>
      </c>
      <c r="E967" s="38" t="s">
        <v>48</v>
      </c>
      <c r="F967" s="38" t="s">
        <v>1872</v>
      </c>
      <c r="G967" s="39">
        <v>0</v>
      </c>
    </row>
    <row r="968" spans="1:7" ht="30" x14ac:dyDescent="0.2">
      <c r="A968" s="38" t="s">
        <v>1876</v>
      </c>
      <c r="B968" s="38" t="s">
        <v>33</v>
      </c>
      <c r="C968" s="38" t="s">
        <v>1853</v>
      </c>
      <c r="D968" s="38" t="s">
        <v>48</v>
      </c>
      <c r="E968" s="38" t="s">
        <v>48</v>
      </c>
      <c r="F968" s="38" t="s">
        <v>1877</v>
      </c>
      <c r="G968" s="39">
        <v>0</v>
      </c>
    </row>
    <row r="969" spans="1:7" ht="30" x14ac:dyDescent="0.2">
      <c r="A969" s="38" t="s">
        <v>1878</v>
      </c>
      <c r="B969" s="38" t="s">
        <v>33</v>
      </c>
      <c r="C969" s="38" t="s">
        <v>1856</v>
      </c>
      <c r="D969" s="38" t="s">
        <v>48</v>
      </c>
      <c r="E969" s="38" t="s">
        <v>48</v>
      </c>
      <c r="F969" s="38" t="s">
        <v>1877</v>
      </c>
      <c r="G969" s="39">
        <v>0</v>
      </c>
    </row>
    <row r="970" spans="1:7" ht="30" x14ac:dyDescent="0.2">
      <c r="A970" s="38" t="s">
        <v>1879</v>
      </c>
      <c r="B970" s="38" t="s">
        <v>33</v>
      </c>
      <c r="C970" s="38" t="s">
        <v>1858</v>
      </c>
      <c r="D970" s="38" t="s">
        <v>48</v>
      </c>
      <c r="E970" s="38" t="s">
        <v>48</v>
      </c>
      <c r="F970" s="38" t="s">
        <v>1877</v>
      </c>
      <c r="G970" s="39">
        <v>0</v>
      </c>
    </row>
    <row r="971" spans="1:7" ht="30" x14ac:dyDescent="0.2">
      <c r="A971" s="38" t="s">
        <v>1880</v>
      </c>
      <c r="B971" s="38" t="s">
        <v>33</v>
      </c>
      <c r="C971" s="38" t="s">
        <v>1860</v>
      </c>
      <c r="D971" s="38" t="s">
        <v>48</v>
      </c>
      <c r="E971" s="38" t="s">
        <v>48</v>
      </c>
      <c r="F971" s="38" t="s">
        <v>1877</v>
      </c>
      <c r="G971" s="39">
        <v>0</v>
      </c>
    </row>
    <row r="972" spans="1:7" ht="15" x14ac:dyDescent="0.2">
      <c r="A972" s="38" t="s">
        <v>1881</v>
      </c>
      <c r="B972" s="38" t="s">
        <v>55</v>
      </c>
      <c r="C972" s="38" t="s">
        <v>1882</v>
      </c>
      <c r="D972" s="38" t="s">
        <v>48</v>
      </c>
      <c r="E972" s="38" t="s">
        <v>48</v>
      </c>
      <c r="F972" s="38" t="s">
        <v>48</v>
      </c>
      <c r="G972" s="39">
        <v>0</v>
      </c>
    </row>
    <row r="973" spans="1:7" ht="15" x14ac:dyDescent="0.2">
      <c r="A973" s="38" t="s">
        <v>1883</v>
      </c>
      <c r="B973" s="38" t="s">
        <v>55</v>
      </c>
      <c r="C973" s="38" t="s">
        <v>1884</v>
      </c>
      <c r="D973" s="38" t="s">
        <v>48</v>
      </c>
      <c r="E973" s="38" t="s">
        <v>48</v>
      </c>
      <c r="F973" s="38" t="s">
        <v>48</v>
      </c>
      <c r="G973" s="39">
        <v>0</v>
      </c>
    </row>
    <row r="974" spans="1:7" ht="15" x14ac:dyDescent="0.2">
      <c r="A974" s="38" t="s">
        <v>1885</v>
      </c>
      <c r="B974" s="38" t="s">
        <v>33</v>
      </c>
      <c r="C974" s="38" t="s">
        <v>1853</v>
      </c>
      <c r="D974" s="38" t="s">
        <v>48</v>
      </c>
      <c r="E974" s="38" t="s">
        <v>48</v>
      </c>
      <c r="F974" s="38" t="s">
        <v>1886</v>
      </c>
      <c r="G974" s="39">
        <v>0</v>
      </c>
    </row>
    <row r="975" spans="1:7" ht="15" x14ac:dyDescent="0.2">
      <c r="A975" s="38" t="s">
        <v>1887</v>
      </c>
      <c r="B975" s="38" t="s">
        <v>33</v>
      </c>
      <c r="C975" s="38" t="s">
        <v>1856</v>
      </c>
      <c r="D975" s="38" t="s">
        <v>48</v>
      </c>
      <c r="E975" s="38" t="s">
        <v>48</v>
      </c>
      <c r="F975" s="38" t="s">
        <v>1886</v>
      </c>
      <c r="G975" s="39">
        <v>0</v>
      </c>
    </row>
    <row r="976" spans="1:7" ht="15" x14ac:dyDescent="0.2">
      <c r="A976" s="38" t="s">
        <v>1888</v>
      </c>
      <c r="B976" s="38" t="s">
        <v>33</v>
      </c>
      <c r="C976" s="38" t="s">
        <v>1858</v>
      </c>
      <c r="D976" s="38" t="s">
        <v>48</v>
      </c>
      <c r="E976" s="38" t="s">
        <v>48</v>
      </c>
      <c r="F976" s="38" t="s">
        <v>1886</v>
      </c>
      <c r="G976" s="39">
        <v>0</v>
      </c>
    </row>
    <row r="977" spans="1:7" ht="15" x14ac:dyDescent="0.2">
      <c r="A977" s="38" t="s">
        <v>1889</v>
      </c>
      <c r="B977" s="38" t="s">
        <v>33</v>
      </c>
      <c r="C977" s="38" t="s">
        <v>1860</v>
      </c>
      <c r="D977" s="38" t="s">
        <v>48</v>
      </c>
      <c r="E977" s="38" t="s">
        <v>48</v>
      </c>
      <c r="F977" s="38" t="s">
        <v>1886</v>
      </c>
      <c r="G977" s="39">
        <v>0</v>
      </c>
    </row>
    <row r="978" spans="1:7" ht="15" x14ac:dyDescent="0.2">
      <c r="A978" s="38" t="s">
        <v>1890</v>
      </c>
      <c r="B978" s="38" t="s">
        <v>33</v>
      </c>
      <c r="C978" s="38" t="s">
        <v>1891</v>
      </c>
      <c r="D978" s="38" t="s">
        <v>48</v>
      </c>
      <c r="E978" s="38" t="s">
        <v>48</v>
      </c>
      <c r="F978" s="38" t="s">
        <v>48</v>
      </c>
      <c r="G978" s="39">
        <v>0</v>
      </c>
    </row>
    <row r="979" spans="1:7" ht="15" x14ac:dyDescent="0.2">
      <c r="A979" s="38" t="s">
        <v>1892</v>
      </c>
      <c r="B979" s="38" t="s">
        <v>33</v>
      </c>
      <c r="C979" s="38" t="s">
        <v>1893</v>
      </c>
      <c r="D979" s="38" t="s">
        <v>48</v>
      </c>
      <c r="E979" s="38" t="s">
        <v>48</v>
      </c>
      <c r="F979" s="38" t="s">
        <v>48</v>
      </c>
      <c r="G979" s="39">
        <v>0</v>
      </c>
    </row>
    <row r="980" spans="1:7" ht="15" x14ac:dyDescent="0.2">
      <c r="A980" s="38" t="s">
        <v>1894</v>
      </c>
      <c r="B980" s="38" t="s">
        <v>33</v>
      </c>
      <c r="C980" s="38" t="s">
        <v>1895</v>
      </c>
      <c r="D980" s="38" t="s">
        <v>48</v>
      </c>
      <c r="E980" s="38" t="s">
        <v>48</v>
      </c>
      <c r="F980" s="38" t="s">
        <v>48</v>
      </c>
      <c r="G980" s="39">
        <v>0</v>
      </c>
    </row>
    <row r="981" spans="1:7" ht="15" x14ac:dyDescent="0.2">
      <c r="A981" s="38" t="s">
        <v>1896</v>
      </c>
      <c r="B981" s="38" t="s">
        <v>33</v>
      </c>
      <c r="C981" s="38" t="s">
        <v>1897</v>
      </c>
      <c r="D981" s="38" t="s">
        <v>48</v>
      </c>
      <c r="E981" s="38" t="s">
        <v>48</v>
      </c>
      <c r="F981" s="38" t="s">
        <v>48</v>
      </c>
      <c r="G981" s="39">
        <v>0</v>
      </c>
    </row>
    <row r="982" spans="1:7" ht="15" x14ac:dyDescent="0.2">
      <c r="A982" s="38" t="s">
        <v>1898</v>
      </c>
      <c r="B982" s="38" t="s">
        <v>177</v>
      </c>
      <c r="C982" s="38" t="s">
        <v>1899</v>
      </c>
      <c r="D982" s="38" t="s">
        <v>48</v>
      </c>
      <c r="E982" s="38" t="s">
        <v>48</v>
      </c>
      <c r="F982" s="38" t="s">
        <v>48</v>
      </c>
      <c r="G982" s="39">
        <v>0</v>
      </c>
    </row>
    <row r="983" spans="1:7" ht="15" x14ac:dyDescent="0.2">
      <c r="A983" s="38" t="s">
        <v>1900</v>
      </c>
      <c r="B983" s="38" t="s">
        <v>177</v>
      </c>
      <c r="C983" s="38" t="s">
        <v>1901</v>
      </c>
      <c r="D983" s="38" t="s">
        <v>48</v>
      </c>
      <c r="E983" s="38" t="s">
        <v>48</v>
      </c>
      <c r="F983" s="38" t="s">
        <v>48</v>
      </c>
      <c r="G983" s="39">
        <v>0</v>
      </c>
    </row>
    <row r="984" spans="1:7" ht="15" x14ac:dyDescent="0.2">
      <c r="A984" s="38" t="s">
        <v>1902</v>
      </c>
      <c r="B984" s="38" t="s">
        <v>177</v>
      </c>
      <c r="C984" s="38" t="s">
        <v>1903</v>
      </c>
      <c r="D984" s="38" t="s">
        <v>48</v>
      </c>
      <c r="E984" s="38" t="s">
        <v>48</v>
      </c>
      <c r="F984" s="38" t="s">
        <v>48</v>
      </c>
      <c r="G984" s="39">
        <v>0</v>
      </c>
    </row>
    <row r="985" spans="1:7" ht="15" x14ac:dyDescent="0.2">
      <c r="A985" s="38" t="s">
        <v>1904</v>
      </c>
      <c r="B985" s="38" t="s">
        <v>177</v>
      </c>
      <c r="C985" s="38" t="s">
        <v>1905</v>
      </c>
      <c r="D985" s="38" t="s">
        <v>48</v>
      </c>
      <c r="E985" s="38" t="s">
        <v>48</v>
      </c>
      <c r="F985" s="38" t="s">
        <v>48</v>
      </c>
      <c r="G985" s="39">
        <v>0</v>
      </c>
    </row>
    <row r="986" spans="1:7" ht="15" x14ac:dyDescent="0.2">
      <c r="A986" s="38" t="s">
        <v>1906</v>
      </c>
      <c r="B986" s="38" t="s">
        <v>24</v>
      </c>
      <c r="C986" s="38" t="s">
        <v>1907</v>
      </c>
      <c r="D986" s="38" t="s">
        <v>48</v>
      </c>
      <c r="E986" s="38" t="s">
        <v>48</v>
      </c>
      <c r="F986" s="38" t="s">
        <v>711</v>
      </c>
      <c r="G986" s="39">
        <v>0</v>
      </c>
    </row>
    <row r="987" spans="1:7" ht="15" x14ac:dyDescent="0.2">
      <c r="A987" s="38" t="s">
        <v>1908</v>
      </c>
      <c r="B987" s="38" t="s">
        <v>24</v>
      </c>
      <c r="C987" s="38" t="s">
        <v>1909</v>
      </c>
      <c r="D987" s="38" t="s">
        <v>48</v>
      </c>
      <c r="E987" s="38" t="s">
        <v>48</v>
      </c>
      <c r="F987" s="38" t="s">
        <v>711</v>
      </c>
      <c r="G987" s="39">
        <v>0</v>
      </c>
    </row>
    <row r="988" spans="1:7" ht="15" x14ac:dyDescent="0.2">
      <c r="A988" s="38" t="s">
        <v>1910</v>
      </c>
      <c r="B988" s="38" t="s">
        <v>24</v>
      </c>
      <c r="C988" s="38" t="s">
        <v>1911</v>
      </c>
      <c r="D988" s="38" t="s">
        <v>48</v>
      </c>
      <c r="E988" s="38" t="s">
        <v>48</v>
      </c>
      <c r="F988" s="38" t="s">
        <v>711</v>
      </c>
      <c r="G988" s="39">
        <v>0</v>
      </c>
    </row>
    <row r="989" spans="1:7" ht="15" x14ac:dyDescent="0.2">
      <c r="A989" s="38" t="s">
        <v>1912</v>
      </c>
      <c r="B989" s="38" t="s">
        <v>24</v>
      </c>
      <c r="C989" s="38" t="s">
        <v>1913</v>
      </c>
      <c r="D989" s="38" t="s">
        <v>48</v>
      </c>
      <c r="E989" s="38" t="s">
        <v>48</v>
      </c>
      <c r="F989" s="38" t="s">
        <v>711</v>
      </c>
      <c r="G989" s="39">
        <v>0</v>
      </c>
    </row>
    <row r="990" spans="1:7" ht="15" x14ac:dyDescent="0.2">
      <c r="A990" s="38" t="s">
        <v>1914</v>
      </c>
      <c r="B990" s="38" t="s">
        <v>33</v>
      </c>
      <c r="C990" s="38" t="s">
        <v>1907</v>
      </c>
      <c r="D990" s="38" t="s">
        <v>48</v>
      </c>
      <c r="E990" s="38" t="s">
        <v>48</v>
      </c>
      <c r="F990" s="38" t="s">
        <v>711</v>
      </c>
      <c r="G990" s="39">
        <v>0</v>
      </c>
    </row>
    <row r="991" spans="1:7" ht="15" x14ac:dyDescent="0.2">
      <c r="A991" s="38" t="s">
        <v>1915</v>
      </c>
      <c r="B991" s="38" t="s">
        <v>33</v>
      </c>
      <c r="C991" s="38" t="s">
        <v>1909</v>
      </c>
      <c r="D991" s="38" t="s">
        <v>48</v>
      </c>
      <c r="E991" s="38" t="s">
        <v>48</v>
      </c>
      <c r="F991" s="38" t="s">
        <v>711</v>
      </c>
      <c r="G991" s="39">
        <v>0</v>
      </c>
    </row>
    <row r="992" spans="1:7" ht="15" x14ac:dyDescent="0.2">
      <c r="A992" s="38" t="s">
        <v>1916</v>
      </c>
      <c r="B992" s="38" t="s">
        <v>33</v>
      </c>
      <c r="C992" s="38" t="s">
        <v>1911</v>
      </c>
      <c r="D992" s="38" t="s">
        <v>48</v>
      </c>
      <c r="E992" s="38" t="s">
        <v>48</v>
      </c>
      <c r="F992" s="38" t="s">
        <v>711</v>
      </c>
      <c r="G992" s="39">
        <v>0</v>
      </c>
    </row>
    <row r="993" spans="1:7" ht="15" x14ac:dyDescent="0.2">
      <c r="A993" s="38" t="s">
        <v>1917</v>
      </c>
      <c r="B993" s="38" t="s">
        <v>33</v>
      </c>
      <c r="C993" s="38" t="s">
        <v>1913</v>
      </c>
      <c r="D993" s="38" t="s">
        <v>48</v>
      </c>
      <c r="E993" s="38" t="s">
        <v>48</v>
      </c>
      <c r="F993" s="38" t="s">
        <v>711</v>
      </c>
      <c r="G993" s="39">
        <v>0</v>
      </c>
    </row>
    <row r="994" spans="1:7" ht="15" x14ac:dyDescent="0.2">
      <c r="A994" s="38" t="s">
        <v>1918</v>
      </c>
      <c r="B994" s="38" t="s">
        <v>33</v>
      </c>
      <c r="C994" s="38" t="s">
        <v>1919</v>
      </c>
      <c r="D994" s="38" t="s">
        <v>48</v>
      </c>
      <c r="E994" s="38" t="s">
        <v>48</v>
      </c>
      <c r="F994" s="38" t="s">
        <v>711</v>
      </c>
      <c r="G994" s="39">
        <v>0</v>
      </c>
    </row>
    <row r="995" spans="1:7" ht="15" x14ac:dyDescent="0.2">
      <c r="A995" s="38" t="s">
        <v>1920</v>
      </c>
      <c r="B995" s="38" t="s">
        <v>33</v>
      </c>
      <c r="C995" s="38" t="s">
        <v>1921</v>
      </c>
      <c r="D995" s="38" t="s">
        <v>48</v>
      </c>
      <c r="E995" s="38" t="s">
        <v>48</v>
      </c>
      <c r="F995" s="38" t="s">
        <v>711</v>
      </c>
      <c r="G995" s="39">
        <v>0</v>
      </c>
    </row>
    <row r="996" spans="1:7" ht="15" x14ac:dyDescent="0.2">
      <c r="A996" s="38" t="s">
        <v>1922</v>
      </c>
      <c r="B996" s="38" t="s">
        <v>33</v>
      </c>
      <c r="C996" s="38" t="s">
        <v>1923</v>
      </c>
      <c r="D996" s="38" t="s">
        <v>48</v>
      </c>
      <c r="E996" s="38" t="s">
        <v>48</v>
      </c>
      <c r="F996" s="38" t="s">
        <v>711</v>
      </c>
      <c r="G996" s="39">
        <v>0</v>
      </c>
    </row>
    <row r="997" spans="1:7" ht="15" x14ac:dyDescent="0.2">
      <c r="A997" s="38" t="s">
        <v>1924</v>
      </c>
      <c r="B997" s="38" t="s">
        <v>33</v>
      </c>
      <c r="C997" s="38" t="s">
        <v>1925</v>
      </c>
      <c r="D997" s="38" t="s">
        <v>48</v>
      </c>
      <c r="E997" s="38" t="s">
        <v>48</v>
      </c>
      <c r="F997" s="38" t="s">
        <v>711</v>
      </c>
      <c r="G997" s="39">
        <v>0</v>
      </c>
    </row>
    <row r="998" spans="1:7" ht="15" x14ac:dyDescent="0.2">
      <c r="A998" s="38" t="s">
        <v>1926</v>
      </c>
      <c r="B998" s="38" t="s">
        <v>33</v>
      </c>
      <c r="C998" s="38" t="s">
        <v>1927</v>
      </c>
      <c r="D998" s="38" t="s">
        <v>48</v>
      </c>
      <c r="E998" s="38" t="s">
        <v>48</v>
      </c>
      <c r="F998" s="38" t="s">
        <v>48</v>
      </c>
      <c r="G998" s="39">
        <v>0</v>
      </c>
    </row>
    <row r="999" spans="1:7" ht="15" x14ac:dyDescent="0.2">
      <c r="A999" s="38" t="s">
        <v>1928</v>
      </c>
      <c r="B999" s="38" t="s">
        <v>33</v>
      </c>
      <c r="C999" s="38" t="s">
        <v>1929</v>
      </c>
      <c r="D999" s="38" t="s">
        <v>48</v>
      </c>
      <c r="E999" s="38" t="s">
        <v>48</v>
      </c>
      <c r="F999" s="38" t="s">
        <v>48</v>
      </c>
      <c r="G999" s="39">
        <v>0</v>
      </c>
    </row>
    <row r="1000" spans="1:7" ht="15" x14ac:dyDescent="0.2">
      <c r="A1000" s="38" t="s">
        <v>1930</v>
      </c>
      <c r="B1000" s="38" t="s">
        <v>33</v>
      </c>
      <c r="C1000" s="38" t="s">
        <v>1931</v>
      </c>
      <c r="D1000" s="38" t="s">
        <v>48</v>
      </c>
      <c r="E1000" s="38" t="s">
        <v>48</v>
      </c>
      <c r="F1000" s="38" t="s">
        <v>48</v>
      </c>
      <c r="G1000" s="39">
        <v>0</v>
      </c>
    </row>
    <row r="1001" spans="1:7" ht="15" x14ac:dyDescent="0.2">
      <c r="A1001" s="38" t="s">
        <v>1932</v>
      </c>
      <c r="B1001" s="38" t="s">
        <v>33</v>
      </c>
      <c r="C1001" s="38" t="s">
        <v>1933</v>
      </c>
      <c r="D1001" s="38" t="s">
        <v>48</v>
      </c>
      <c r="E1001" s="38" t="s">
        <v>48</v>
      </c>
      <c r="F1001" s="38" t="s">
        <v>48</v>
      </c>
      <c r="G1001" s="39">
        <v>0</v>
      </c>
    </row>
    <row r="1002" spans="1:7" ht="15" x14ac:dyDescent="0.2">
      <c r="A1002" s="38" t="s">
        <v>1934</v>
      </c>
      <c r="B1002" s="38" t="s">
        <v>33</v>
      </c>
      <c r="C1002" s="38" t="s">
        <v>1935</v>
      </c>
      <c r="D1002" s="38" t="s">
        <v>48</v>
      </c>
      <c r="E1002" s="38" t="s">
        <v>48</v>
      </c>
      <c r="F1002" s="38" t="s">
        <v>1936</v>
      </c>
      <c r="G1002" s="39">
        <v>0</v>
      </c>
    </row>
    <row r="1003" spans="1:7" ht="15" x14ac:dyDescent="0.2">
      <c r="A1003" s="38" t="s">
        <v>1937</v>
      </c>
      <c r="B1003" s="38" t="s">
        <v>33</v>
      </c>
      <c r="C1003" s="38" t="s">
        <v>1938</v>
      </c>
      <c r="D1003" s="38" t="s">
        <v>48</v>
      </c>
      <c r="E1003" s="38" t="s">
        <v>48</v>
      </c>
      <c r="F1003" s="38" t="s">
        <v>1936</v>
      </c>
      <c r="G1003" s="39">
        <v>0</v>
      </c>
    </row>
    <row r="1004" spans="1:7" ht="15" x14ac:dyDescent="0.2">
      <c r="A1004" s="38" t="s">
        <v>1939</v>
      </c>
      <c r="B1004" s="38" t="s">
        <v>33</v>
      </c>
      <c r="C1004" s="38" t="s">
        <v>1940</v>
      </c>
      <c r="D1004" s="38" t="s">
        <v>48</v>
      </c>
      <c r="E1004" s="38" t="s">
        <v>48</v>
      </c>
      <c r="F1004" s="38" t="s">
        <v>1936</v>
      </c>
      <c r="G1004" s="39">
        <v>0</v>
      </c>
    </row>
    <row r="1005" spans="1:7" ht="15" x14ac:dyDescent="0.2">
      <c r="A1005" s="38" t="s">
        <v>1941</v>
      </c>
      <c r="B1005" s="38" t="s">
        <v>33</v>
      </c>
      <c r="C1005" s="38" t="s">
        <v>1942</v>
      </c>
      <c r="D1005" s="38" t="s">
        <v>48</v>
      </c>
      <c r="E1005" s="38" t="s">
        <v>48</v>
      </c>
      <c r="F1005" s="38" t="s">
        <v>1936</v>
      </c>
      <c r="G1005" s="39">
        <v>0</v>
      </c>
    </row>
    <row r="1006" spans="1:7" ht="15" x14ac:dyDescent="0.2">
      <c r="A1006" s="38" t="s">
        <v>1943</v>
      </c>
      <c r="B1006" s="38" t="s">
        <v>33</v>
      </c>
      <c r="C1006" s="38" t="s">
        <v>1935</v>
      </c>
      <c r="D1006" s="38" t="s">
        <v>48</v>
      </c>
      <c r="E1006" s="38" t="s">
        <v>48</v>
      </c>
      <c r="F1006" s="38" t="s">
        <v>1944</v>
      </c>
      <c r="G1006" s="39">
        <v>0</v>
      </c>
    </row>
    <row r="1007" spans="1:7" ht="15" x14ac:dyDescent="0.2">
      <c r="A1007" s="38" t="s">
        <v>1945</v>
      </c>
      <c r="B1007" s="38" t="s">
        <v>33</v>
      </c>
      <c r="C1007" s="38" t="s">
        <v>1938</v>
      </c>
      <c r="D1007" s="38" t="s">
        <v>48</v>
      </c>
      <c r="E1007" s="38" t="s">
        <v>48</v>
      </c>
      <c r="F1007" s="38" t="s">
        <v>1944</v>
      </c>
      <c r="G1007" s="39">
        <v>0</v>
      </c>
    </row>
    <row r="1008" spans="1:7" ht="15" x14ac:dyDescent="0.2">
      <c r="A1008" s="38" t="s">
        <v>1946</v>
      </c>
      <c r="B1008" s="38" t="s">
        <v>33</v>
      </c>
      <c r="C1008" s="38" t="s">
        <v>1940</v>
      </c>
      <c r="D1008" s="38" t="s">
        <v>48</v>
      </c>
      <c r="E1008" s="38" t="s">
        <v>48</v>
      </c>
      <c r="F1008" s="38" t="s">
        <v>1944</v>
      </c>
      <c r="G1008" s="39">
        <v>0</v>
      </c>
    </row>
    <row r="1009" spans="1:7" ht="15" x14ac:dyDescent="0.2">
      <c r="A1009" s="38" t="s">
        <v>1947</v>
      </c>
      <c r="B1009" s="38" t="s">
        <v>33</v>
      </c>
      <c r="C1009" s="38" t="s">
        <v>1942</v>
      </c>
      <c r="D1009" s="38" t="s">
        <v>48</v>
      </c>
      <c r="E1009" s="38" t="s">
        <v>48</v>
      </c>
      <c r="F1009" s="38" t="s">
        <v>1944</v>
      </c>
      <c r="G1009" s="39">
        <v>0</v>
      </c>
    </row>
    <row r="1010" spans="1:7" ht="15" x14ac:dyDescent="0.2">
      <c r="A1010" s="38" t="s">
        <v>1948</v>
      </c>
      <c r="B1010" s="38" t="s">
        <v>33</v>
      </c>
      <c r="C1010" s="38" t="s">
        <v>1935</v>
      </c>
      <c r="D1010" s="38" t="s">
        <v>48</v>
      </c>
      <c r="E1010" s="38" t="s">
        <v>48</v>
      </c>
      <c r="F1010" s="38" t="s">
        <v>1949</v>
      </c>
      <c r="G1010" s="39">
        <v>0</v>
      </c>
    </row>
    <row r="1011" spans="1:7" ht="15" x14ac:dyDescent="0.2">
      <c r="A1011" s="38" t="s">
        <v>1950</v>
      </c>
      <c r="B1011" s="38" t="s">
        <v>33</v>
      </c>
      <c r="C1011" s="38" t="s">
        <v>1940</v>
      </c>
      <c r="D1011" s="38" t="s">
        <v>48</v>
      </c>
      <c r="E1011" s="38" t="s">
        <v>48</v>
      </c>
      <c r="F1011" s="38" t="s">
        <v>1949</v>
      </c>
      <c r="G1011" s="39">
        <v>0</v>
      </c>
    </row>
    <row r="1012" spans="1:7" ht="15" x14ac:dyDescent="0.2">
      <c r="A1012" s="38" t="s">
        <v>1951</v>
      </c>
      <c r="B1012" s="38" t="s">
        <v>33</v>
      </c>
      <c r="C1012" s="38" t="s">
        <v>1935</v>
      </c>
      <c r="D1012" s="38" t="s">
        <v>48</v>
      </c>
      <c r="E1012" s="38" t="s">
        <v>48</v>
      </c>
      <c r="F1012" s="38" t="s">
        <v>1952</v>
      </c>
      <c r="G1012" s="39">
        <v>0</v>
      </c>
    </row>
    <row r="1013" spans="1:7" ht="15" x14ac:dyDescent="0.2">
      <c r="A1013" s="38" t="s">
        <v>1953</v>
      </c>
      <c r="B1013" s="38" t="s">
        <v>33</v>
      </c>
      <c r="C1013" s="38" t="s">
        <v>1938</v>
      </c>
      <c r="D1013" s="38" t="s">
        <v>48</v>
      </c>
      <c r="E1013" s="38" t="s">
        <v>48</v>
      </c>
      <c r="F1013" s="38" t="s">
        <v>1952</v>
      </c>
      <c r="G1013" s="39">
        <v>0</v>
      </c>
    </row>
    <row r="1014" spans="1:7" ht="15" x14ac:dyDescent="0.2">
      <c r="A1014" s="38" t="s">
        <v>1954</v>
      </c>
      <c r="B1014" s="38" t="s">
        <v>33</v>
      </c>
      <c r="C1014" s="38" t="s">
        <v>1940</v>
      </c>
      <c r="D1014" s="38" t="s">
        <v>48</v>
      </c>
      <c r="E1014" s="38" t="s">
        <v>48</v>
      </c>
      <c r="F1014" s="38" t="s">
        <v>1952</v>
      </c>
      <c r="G1014" s="39">
        <v>0</v>
      </c>
    </row>
    <row r="1015" spans="1:7" ht="15" x14ac:dyDescent="0.2">
      <c r="A1015" s="38" t="s">
        <v>1955</v>
      </c>
      <c r="B1015" s="38" t="s">
        <v>33</v>
      </c>
      <c r="C1015" s="38" t="s">
        <v>1942</v>
      </c>
      <c r="D1015" s="38" t="s">
        <v>48</v>
      </c>
      <c r="E1015" s="38" t="s">
        <v>48</v>
      </c>
      <c r="F1015" s="38" t="s">
        <v>1952</v>
      </c>
      <c r="G1015" s="39">
        <v>0</v>
      </c>
    </row>
    <row r="1016" spans="1:7" ht="15" x14ac:dyDescent="0.2">
      <c r="A1016" s="38" t="s">
        <v>1956</v>
      </c>
      <c r="B1016" s="38" t="s">
        <v>33</v>
      </c>
      <c r="C1016" s="38" t="s">
        <v>1957</v>
      </c>
      <c r="D1016" s="38" t="s">
        <v>48</v>
      </c>
      <c r="E1016" s="38" t="s">
        <v>48</v>
      </c>
      <c r="F1016" s="38" t="s">
        <v>48</v>
      </c>
      <c r="G1016" s="39">
        <v>0</v>
      </c>
    </row>
    <row r="1017" spans="1:7" ht="15" x14ac:dyDescent="0.2">
      <c r="A1017" s="38" t="s">
        <v>1958</v>
      </c>
      <c r="B1017" s="38" t="s">
        <v>33</v>
      </c>
      <c r="C1017" s="38" t="s">
        <v>1959</v>
      </c>
      <c r="D1017" s="38" t="s">
        <v>48</v>
      </c>
      <c r="E1017" s="38" t="s">
        <v>48</v>
      </c>
      <c r="F1017" s="38" t="s">
        <v>48</v>
      </c>
      <c r="G1017" s="39">
        <v>0</v>
      </c>
    </row>
    <row r="1018" spans="1:7" ht="15" x14ac:dyDescent="0.2">
      <c r="A1018" s="38" t="s">
        <v>1960</v>
      </c>
      <c r="B1018" s="38" t="s">
        <v>33</v>
      </c>
      <c r="C1018" s="38" t="s">
        <v>1961</v>
      </c>
      <c r="D1018" s="38" t="s">
        <v>48</v>
      </c>
      <c r="E1018" s="38" t="s">
        <v>48</v>
      </c>
      <c r="F1018" s="38" t="s">
        <v>48</v>
      </c>
      <c r="G1018" s="39">
        <v>0</v>
      </c>
    </row>
    <row r="1019" spans="1:7" ht="15" x14ac:dyDescent="0.2">
      <c r="A1019" s="38" t="s">
        <v>1962</v>
      </c>
      <c r="B1019" s="38" t="s">
        <v>33</v>
      </c>
      <c r="C1019" s="38" t="s">
        <v>1963</v>
      </c>
      <c r="D1019" s="38" t="s">
        <v>48</v>
      </c>
      <c r="E1019" s="38" t="s">
        <v>48</v>
      </c>
      <c r="F1019" s="38" t="s">
        <v>48</v>
      </c>
      <c r="G1019" s="39">
        <v>0</v>
      </c>
    </row>
    <row r="1020" spans="1:7" ht="15" x14ac:dyDescent="0.2">
      <c r="A1020" s="38" t="s">
        <v>1964</v>
      </c>
      <c r="B1020" s="38" t="s">
        <v>33</v>
      </c>
      <c r="C1020" s="38" t="s">
        <v>1965</v>
      </c>
      <c r="D1020" s="38" t="s">
        <v>48</v>
      </c>
      <c r="E1020" s="38" t="s">
        <v>48</v>
      </c>
      <c r="F1020" s="38" t="s">
        <v>1886</v>
      </c>
      <c r="G1020" s="39">
        <v>0</v>
      </c>
    </row>
    <row r="1021" spans="1:7" ht="15" x14ac:dyDescent="0.2">
      <c r="A1021" s="38" t="s">
        <v>1966</v>
      </c>
      <c r="B1021" s="38" t="s">
        <v>33</v>
      </c>
      <c r="C1021" s="38" t="s">
        <v>1967</v>
      </c>
      <c r="D1021" s="38" t="s">
        <v>48</v>
      </c>
      <c r="E1021" s="38" t="s">
        <v>48</v>
      </c>
      <c r="F1021" s="38" t="s">
        <v>1886</v>
      </c>
      <c r="G1021" s="39">
        <v>0</v>
      </c>
    </row>
    <row r="1022" spans="1:7" ht="15" x14ac:dyDescent="0.2">
      <c r="A1022" s="38" t="s">
        <v>1968</v>
      </c>
      <c r="B1022" s="38" t="s">
        <v>33</v>
      </c>
      <c r="C1022" s="38" t="s">
        <v>1969</v>
      </c>
      <c r="D1022" s="38" t="s">
        <v>48</v>
      </c>
      <c r="E1022" s="38" t="s">
        <v>48</v>
      </c>
      <c r="F1022" s="38" t="s">
        <v>1886</v>
      </c>
      <c r="G1022" s="39">
        <v>0</v>
      </c>
    </row>
    <row r="1023" spans="1:7" ht="15" x14ac:dyDescent="0.2">
      <c r="A1023" s="38" t="s">
        <v>1970</v>
      </c>
      <c r="B1023" s="38" t="s">
        <v>33</v>
      </c>
      <c r="C1023" s="38" t="s">
        <v>1971</v>
      </c>
      <c r="D1023" s="38" t="s">
        <v>48</v>
      </c>
      <c r="E1023" s="38" t="s">
        <v>48</v>
      </c>
      <c r="F1023" s="38" t="s">
        <v>1886</v>
      </c>
      <c r="G1023" s="39">
        <v>0</v>
      </c>
    </row>
    <row r="1024" spans="1:7" ht="15" x14ac:dyDescent="0.2">
      <c r="A1024" s="38" t="s">
        <v>1972</v>
      </c>
      <c r="B1024" s="38" t="s">
        <v>33</v>
      </c>
      <c r="C1024" s="38" t="s">
        <v>1973</v>
      </c>
      <c r="D1024" s="38" t="s">
        <v>48</v>
      </c>
      <c r="E1024" s="38" t="s">
        <v>48</v>
      </c>
      <c r="F1024" s="38" t="s">
        <v>48</v>
      </c>
      <c r="G1024" s="39">
        <v>0</v>
      </c>
    </row>
    <row r="1025" spans="1:7" ht="15" x14ac:dyDescent="0.2">
      <c r="A1025" s="38" t="s">
        <v>1974</v>
      </c>
      <c r="B1025" s="38" t="s">
        <v>33</v>
      </c>
      <c r="C1025" s="38" t="s">
        <v>1975</v>
      </c>
      <c r="D1025" s="38" t="s">
        <v>48</v>
      </c>
      <c r="E1025" s="38" t="s">
        <v>48</v>
      </c>
      <c r="F1025" s="38" t="s">
        <v>48</v>
      </c>
      <c r="G1025" s="39">
        <v>0</v>
      </c>
    </row>
    <row r="1026" spans="1:7" ht="15" x14ac:dyDescent="0.2">
      <c r="A1026" s="38" t="s">
        <v>1976</v>
      </c>
      <c r="B1026" s="38" t="s">
        <v>33</v>
      </c>
      <c r="C1026" s="38" t="s">
        <v>1977</v>
      </c>
      <c r="D1026" s="38" t="s">
        <v>48</v>
      </c>
      <c r="E1026" s="38" t="s">
        <v>48</v>
      </c>
      <c r="F1026" s="38" t="s">
        <v>48</v>
      </c>
      <c r="G1026" s="39">
        <v>0</v>
      </c>
    </row>
    <row r="1027" spans="1:7" ht="15" x14ac:dyDescent="0.2">
      <c r="A1027" s="38" t="s">
        <v>1978</v>
      </c>
      <c r="B1027" s="38" t="s">
        <v>33</v>
      </c>
      <c r="C1027" s="38" t="s">
        <v>1979</v>
      </c>
      <c r="D1027" s="38" t="s">
        <v>48</v>
      </c>
      <c r="E1027" s="38" t="s">
        <v>48</v>
      </c>
      <c r="F1027" s="38" t="s">
        <v>48</v>
      </c>
      <c r="G1027" s="39">
        <v>0</v>
      </c>
    </row>
    <row r="1028" spans="1:7" ht="15" x14ac:dyDescent="0.2">
      <c r="A1028" s="38" t="s">
        <v>1980</v>
      </c>
      <c r="B1028" s="38" t="s">
        <v>33</v>
      </c>
      <c r="C1028" s="38" t="s">
        <v>1981</v>
      </c>
      <c r="D1028" s="38" t="s">
        <v>48</v>
      </c>
      <c r="E1028" s="38" t="s">
        <v>48</v>
      </c>
      <c r="F1028" s="38" t="s">
        <v>48</v>
      </c>
      <c r="G1028" s="39">
        <v>0</v>
      </c>
    </row>
    <row r="1029" spans="1:7" ht="15" x14ac:dyDescent="0.2">
      <c r="A1029" s="38" t="s">
        <v>1982</v>
      </c>
      <c r="B1029" s="38" t="s">
        <v>33</v>
      </c>
      <c r="C1029" s="38" t="s">
        <v>1983</v>
      </c>
      <c r="D1029" s="38" t="s">
        <v>48</v>
      </c>
      <c r="E1029" s="38" t="s">
        <v>48</v>
      </c>
      <c r="F1029" s="38" t="s">
        <v>48</v>
      </c>
      <c r="G1029" s="39">
        <v>0</v>
      </c>
    </row>
    <row r="1030" spans="1:7" ht="15" x14ac:dyDescent="0.2">
      <c r="A1030" s="38" t="s">
        <v>1984</v>
      </c>
      <c r="B1030" s="38" t="s">
        <v>33</v>
      </c>
      <c r="C1030" s="38" t="s">
        <v>1985</v>
      </c>
      <c r="D1030" s="38" t="s">
        <v>48</v>
      </c>
      <c r="E1030" s="38" t="s">
        <v>48</v>
      </c>
      <c r="F1030" s="38" t="s">
        <v>48</v>
      </c>
      <c r="G1030" s="39">
        <v>0</v>
      </c>
    </row>
    <row r="1031" spans="1:7" ht="15" x14ac:dyDescent="0.2">
      <c r="A1031" s="38" t="s">
        <v>1986</v>
      </c>
      <c r="B1031" s="38" t="s">
        <v>33</v>
      </c>
      <c r="C1031" s="38" t="s">
        <v>1987</v>
      </c>
      <c r="D1031" s="38" t="s">
        <v>48</v>
      </c>
      <c r="E1031" s="38" t="s">
        <v>48</v>
      </c>
      <c r="F1031" s="38" t="s">
        <v>48</v>
      </c>
      <c r="G1031" s="39">
        <v>0</v>
      </c>
    </row>
    <row r="1032" spans="1:7" ht="15" x14ac:dyDescent="0.2">
      <c r="A1032" s="38" t="s">
        <v>1988</v>
      </c>
      <c r="B1032" s="38" t="s">
        <v>33</v>
      </c>
      <c r="C1032" s="38" t="s">
        <v>1989</v>
      </c>
      <c r="D1032" s="38" t="s">
        <v>48</v>
      </c>
      <c r="E1032" s="38" t="s">
        <v>48</v>
      </c>
      <c r="F1032" s="38" t="s">
        <v>48</v>
      </c>
      <c r="G1032" s="39">
        <v>0</v>
      </c>
    </row>
    <row r="1033" spans="1:7" ht="30" x14ac:dyDescent="0.2">
      <c r="A1033" s="38" t="s">
        <v>1990</v>
      </c>
      <c r="B1033" s="38" t="s">
        <v>33</v>
      </c>
      <c r="C1033" s="38" t="s">
        <v>1991</v>
      </c>
      <c r="D1033" s="38" t="s">
        <v>48</v>
      </c>
      <c r="E1033" s="38" t="s">
        <v>48</v>
      </c>
      <c r="F1033" s="38" t="s">
        <v>48</v>
      </c>
      <c r="G1033" s="39">
        <v>0</v>
      </c>
    </row>
    <row r="1034" spans="1:7" ht="15" x14ac:dyDescent="0.2">
      <c r="A1034" s="38" t="s">
        <v>1992</v>
      </c>
      <c r="B1034" s="38" t="s">
        <v>33</v>
      </c>
      <c r="C1034" s="38" t="s">
        <v>1993</v>
      </c>
      <c r="D1034" s="38" t="s">
        <v>48</v>
      </c>
      <c r="E1034" s="38" t="s">
        <v>48</v>
      </c>
      <c r="F1034" s="38" t="s">
        <v>48</v>
      </c>
      <c r="G1034" s="39">
        <v>0</v>
      </c>
    </row>
    <row r="1035" spans="1:7" ht="15" x14ac:dyDescent="0.2">
      <c r="A1035" s="38" t="s">
        <v>1994</v>
      </c>
      <c r="B1035" s="38" t="s">
        <v>33</v>
      </c>
      <c r="C1035" s="38" t="s">
        <v>1995</v>
      </c>
      <c r="D1035" s="38" t="s">
        <v>48</v>
      </c>
      <c r="E1035" s="38" t="s">
        <v>48</v>
      </c>
      <c r="F1035" s="38" t="s">
        <v>48</v>
      </c>
      <c r="G1035" s="39">
        <v>0</v>
      </c>
    </row>
    <row r="1036" spans="1:7" ht="15" x14ac:dyDescent="0.2">
      <c r="A1036" s="38" t="s">
        <v>1996</v>
      </c>
      <c r="B1036" s="38" t="s">
        <v>33</v>
      </c>
      <c r="C1036" s="38" t="s">
        <v>1997</v>
      </c>
      <c r="D1036" s="38" t="s">
        <v>48</v>
      </c>
      <c r="E1036" s="38" t="s">
        <v>48</v>
      </c>
      <c r="F1036" s="38" t="s">
        <v>48</v>
      </c>
      <c r="G1036" s="39">
        <v>0</v>
      </c>
    </row>
    <row r="1037" spans="1:7" ht="30" x14ac:dyDescent="0.2">
      <c r="A1037" s="38" t="s">
        <v>1998</v>
      </c>
      <c r="B1037" s="38" t="s">
        <v>33</v>
      </c>
      <c r="C1037" s="38" t="s">
        <v>1999</v>
      </c>
      <c r="D1037" s="38" t="s">
        <v>48</v>
      </c>
      <c r="E1037" s="38" t="s">
        <v>48</v>
      </c>
      <c r="F1037" s="38" t="s">
        <v>48</v>
      </c>
      <c r="G1037" s="39">
        <v>0</v>
      </c>
    </row>
    <row r="1038" spans="1:7" ht="15" x14ac:dyDescent="0.2">
      <c r="A1038" s="38" t="s">
        <v>2000</v>
      </c>
      <c r="B1038" s="38" t="s">
        <v>33</v>
      </c>
      <c r="C1038" s="38" t="s">
        <v>2001</v>
      </c>
      <c r="D1038" s="38" t="s">
        <v>48</v>
      </c>
      <c r="E1038" s="38" t="s">
        <v>48</v>
      </c>
      <c r="F1038" s="38" t="s">
        <v>48</v>
      </c>
      <c r="G1038" s="39">
        <v>0</v>
      </c>
    </row>
    <row r="1039" spans="1:7" ht="15" x14ac:dyDescent="0.2">
      <c r="A1039" s="38" t="s">
        <v>2002</v>
      </c>
      <c r="B1039" s="38" t="s">
        <v>33</v>
      </c>
      <c r="C1039" s="38" t="s">
        <v>2003</v>
      </c>
      <c r="D1039" s="38" t="s">
        <v>48</v>
      </c>
      <c r="E1039" s="38" t="s">
        <v>48</v>
      </c>
      <c r="F1039" s="38" t="s">
        <v>48</v>
      </c>
      <c r="G1039" s="39">
        <v>0</v>
      </c>
    </row>
    <row r="1040" spans="1:7" ht="15" x14ac:dyDescent="0.2">
      <c r="A1040" s="38" t="s">
        <v>2004</v>
      </c>
      <c r="B1040" s="38" t="s">
        <v>33</v>
      </c>
      <c r="C1040" s="38" t="s">
        <v>2005</v>
      </c>
      <c r="D1040" s="38" t="s">
        <v>48</v>
      </c>
      <c r="E1040" s="38" t="s">
        <v>48</v>
      </c>
      <c r="F1040" s="38" t="s">
        <v>48</v>
      </c>
      <c r="G1040" s="39">
        <v>0</v>
      </c>
    </row>
    <row r="1041" spans="1:7" ht="15" x14ac:dyDescent="0.2">
      <c r="A1041" s="38" t="s">
        <v>2006</v>
      </c>
      <c r="B1041" s="38" t="s">
        <v>33</v>
      </c>
      <c r="C1041" s="38" t="s">
        <v>2007</v>
      </c>
      <c r="D1041" s="38" t="s">
        <v>48</v>
      </c>
      <c r="E1041" s="38" t="s">
        <v>48</v>
      </c>
      <c r="F1041" s="38" t="s">
        <v>48</v>
      </c>
      <c r="G1041" s="39">
        <v>0</v>
      </c>
    </row>
    <row r="1042" spans="1:7" ht="15" x14ac:dyDescent="0.2">
      <c r="A1042" s="38" t="s">
        <v>2008</v>
      </c>
      <c r="B1042" s="38" t="s">
        <v>33</v>
      </c>
      <c r="C1042" s="38" t="s">
        <v>2009</v>
      </c>
      <c r="D1042" s="38" t="s">
        <v>48</v>
      </c>
      <c r="E1042" s="38" t="s">
        <v>48</v>
      </c>
      <c r="F1042" s="38" t="s">
        <v>48</v>
      </c>
      <c r="G1042" s="39">
        <v>0</v>
      </c>
    </row>
    <row r="1043" spans="1:7" ht="15" x14ac:dyDescent="0.2">
      <c r="A1043" s="38" t="s">
        <v>2010</v>
      </c>
      <c r="B1043" s="38" t="s">
        <v>33</v>
      </c>
      <c r="C1043" s="38" t="s">
        <v>2011</v>
      </c>
      <c r="D1043" s="38" t="s">
        <v>48</v>
      </c>
      <c r="E1043" s="38" t="s">
        <v>48</v>
      </c>
      <c r="F1043" s="38" t="s">
        <v>48</v>
      </c>
      <c r="G1043" s="39">
        <v>0</v>
      </c>
    </row>
    <row r="1044" spans="1:7" ht="15" x14ac:dyDescent="0.2">
      <c r="A1044" s="38" t="s">
        <v>2012</v>
      </c>
      <c r="B1044" s="38" t="s">
        <v>33</v>
      </c>
      <c r="C1044" s="38" t="s">
        <v>2013</v>
      </c>
      <c r="D1044" s="38" t="s">
        <v>48</v>
      </c>
      <c r="E1044" s="38" t="s">
        <v>48</v>
      </c>
      <c r="F1044" s="38" t="s">
        <v>48</v>
      </c>
      <c r="G1044" s="39">
        <v>0</v>
      </c>
    </row>
    <row r="1045" spans="1:7" ht="15" x14ac:dyDescent="0.2">
      <c r="A1045" s="38" t="s">
        <v>2014</v>
      </c>
      <c r="B1045" s="38" t="s">
        <v>33</v>
      </c>
      <c r="C1045" s="38" t="s">
        <v>2015</v>
      </c>
      <c r="D1045" s="38" t="s">
        <v>48</v>
      </c>
      <c r="E1045" s="38" t="s">
        <v>48</v>
      </c>
      <c r="F1045" s="38" t="s">
        <v>48</v>
      </c>
      <c r="G1045" s="39">
        <v>0</v>
      </c>
    </row>
    <row r="1046" spans="1:7" ht="15" x14ac:dyDescent="0.2">
      <c r="A1046" s="38" t="s">
        <v>2016</v>
      </c>
      <c r="B1046" s="38" t="s">
        <v>33</v>
      </c>
      <c r="C1046" s="38" t="s">
        <v>2017</v>
      </c>
      <c r="D1046" s="38" t="s">
        <v>48</v>
      </c>
      <c r="E1046" s="38" t="s">
        <v>48</v>
      </c>
      <c r="F1046" s="38" t="s">
        <v>1886</v>
      </c>
      <c r="G1046" s="39">
        <v>0</v>
      </c>
    </row>
    <row r="1047" spans="1:7" ht="15" x14ac:dyDescent="0.2">
      <c r="A1047" s="38" t="s">
        <v>2018</v>
      </c>
      <c r="B1047" s="38" t="s">
        <v>33</v>
      </c>
      <c r="C1047" s="38" t="s">
        <v>2019</v>
      </c>
      <c r="D1047" s="38" t="s">
        <v>48</v>
      </c>
      <c r="E1047" s="38" t="s">
        <v>48</v>
      </c>
      <c r="F1047" s="38" t="s">
        <v>1886</v>
      </c>
      <c r="G1047" s="39">
        <v>0</v>
      </c>
    </row>
    <row r="1048" spans="1:7" ht="15" x14ac:dyDescent="0.2">
      <c r="A1048" s="38" t="s">
        <v>2020</v>
      </c>
      <c r="B1048" s="38" t="s">
        <v>33</v>
      </c>
      <c r="C1048" s="38" t="s">
        <v>2021</v>
      </c>
      <c r="D1048" s="38" t="s">
        <v>48</v>
      </c>
      <c r="E1048" s="38" t="s">
        <v>48</v>
      </c>
      <c r="F1048" s="38" t="s">
        <v>1886</v>
      </c>
      <c r="G1048" s="39">
        <v>0</v>
      </c>
    </row>
    <row r="1049" spans="1:7" ht="15" x14ac:dyDescent="0.2">
      <c r="A1049" s="38" t="s">
        <v>2022</v>
      </c>
      <c r="B1049" s="38" t="s">
        <v>33</v>
      </c>
      <c r="C1049" s="38" t="s">
        <v>2023</v>
      </c>
      <c r="D1049" s="38" t="s">
        <v>48</v>
      </c>
      <c r="E1049" s="38" t="s">
        <v>48</v>
      </c>
      <c r="F1049" s="38" t="s">
        <v>1886</v>
      </c>
      <c r="G1049" s="39">
        <v>0</v>
      </c>
    </row>
    <row r="1050" spans="1:7" ht="15" x14ac:dyDescent="0.2">
      <c r="A1050" s="38" t="s">
        <v>2024</v>
      </c>
      <c r="B1050" s="38" t="s">
        <v>33</v>
      </c>
      <c r="C1050" s="38" t="s">
        <v>2025</v>
      </c>
      <c r="D1050" s="38" t="s">
        <v>48</v>
      </c>
      <c r="E1050" s="38" t="s">
        <v>48</v>
      </c>
      <c r="F1050" s="38" t="s">
        <v>48</v>
      </c>
      <c r="G1050" s="39">
        <v>0</v>
      </c>
    </row>
    <row r="1051" spans="1:7" ht="15" x14ac:dyDescent="0.2">
      <c r="A1051" s="38" t="s">
        <v>2026</v>
      </c>
      <c r="B1051" s="38" t="s">
        <v>33</v>
      </c>
      <c r="C1051" s="38" t="s">
        <v>2027</v>
      </c>
      <c r="D1051" s="38" t="s">
        <v>48</v>
      </c>
      <c r="E1051" s="38" t="s">
        <v>48</v>
      </c>
      <c r="F1051" s="38" t="s">
        <v>48</v>
      </c>
      <c r="G1051" s="39">
        <v>0</v>
      </c>
    </row>
    <row r="1052" spans="1:7" ht="15" x14ac:dyDescent="0.2">
      <c r="A1052" s="38" t="s">
        <v>2028</v>
      </c>
      <c r="B1052" s="38" t="s">
        <v>33</v>
      </c>
      <c r="C1052" s="38" t="s">
        <v>2029</v>
      </c>
      <c r="D1052" s="38" t="s">
        <v>48</v>
      </c>
      <c r="E1052" s="38" t="s">
        <v>48</v>
      </c>
      <c r="F1052" s="38" t="s">
        <v>48</v>
      </c>
      <c r="G1052" s="39">
        <v>0</v>
      </c>
    </row>
    <row r="1053" spans="1:7" ht="15" x14ac:dyDescent="0.2">
      <c r="A1053" s="38" t="s">
        <v>2030</v>
      </c>
      <c r="B1053" s="38" t="s">
        <v>33</v>
      </c>
      <c r="C1053" s="38" t="s">
        <v>2031</v>
      </c>
      <c r="D1053" s="38" t="s">
        <v>48</v>
      </c>
      <c r="E1053" s="38" t="s">
        <v>48</v>
      </c>
      <c r="F1053" s="38" t="s">
        <v>48</v>
      </c>
      <c r="G1053" s="39">
        <v>0</v>
      </c>
    </row>
    <row r="1054" spans="1:7" ht="15" x14ac:dyDescent="0.2">
      <c r="A1054" s="38" t="s">
        <v>2032</v>
      </c>
      <c r="B1054" s="38" t="s">
        <v>24</v>
      </c>
      <c r="C1054" s="38" t="s">
        <v>2033</v>
      </c>
      <c r="D1054" s="38" t="s">
        <v>48</v>
      </c>
      <c r="E1054" s="38" t="s">
        <v>48</v>
      </c>
      <c r="F1054" s="38" t="s">
        <v>711</v>
      </c>
      <c r="G1054" s="39">
        <v>0</v>
      </c>
    </row>
    <row r="1055" spans="1:7" ht="30" x14ac:dyDescent="0.2">
      <c r="A1055" s="38" t="s">
        <v>2034</v>
      </c>
      <c r="B1055" s="38" t="s">
        <v>24</v>
      </c>
      <c r="C1055" s="38" t="s">
        <v>2035</v>
      </c>
      <c r="D1055" s="38" t="s">
        <v>48</v>
      </c>
      <c r="E1055" s="38" t="s">
        <v>48</v>
      </c>
      <c r="F1055" s="38" t="s">
        <v>711</v>
      </c>
      <c r="G1055" s="39">
        <v>0</v>
      </c>
    </row>
    <row r="1056" spans="1:7" ht="15" x14ac:dyDescent="0.2">
      <c r="A1056" s="38" t="s">
        <v>2036</v>
      </c>
      <c r="B1056" s="38" t="s">
        <v>33</v>
      </c>
      <c r="C1056" s="38" t="s">
        <v>2033</v>
      </c>
      <c r="D1056" s="38" t="s">
        <v>48</v>
      </c>
      <c r="E1056" s="38" t="s">
        <v>48</v>
      </c>
      <c r="F1056" s="38" t="s">
        <v>711</v>
      </c>
      <c r="G1056" s="39">
        <v>0</v>
      </c>
    </row>
    <row r="1057" spans="1:7" ht="30" x14ac:dyDescent="0.2">
      <c r="A1057" s="38" t="s">
        <v>2037</v>
      </c>
      <c r="B1057" s="38" t="s">
        <v>33</v>
      </c>
      <c r="C1057" s="38" t="s">
        <v>2035</v>
      </c>
      <c r="D1057" s="38" t="s">
        <v>48</v>
      </c>
      <c r="E1057" s="38" t="s">
        <v>48</v>
      </c>
      <c r="F1057" s="38" t="s">
        <v>711</v>
      </c>
      <c r="G1057" s="39">
        <v>0</v>
      </c>
    </row>
    <row r="1058" spans="1:7" ht="30" x14ac:dyDescent="0.2">
      <c r="A1058" s="38" t="s">
        <v>2038</v>
      </c>
      <c r="B1058" s="38" t="s">
        <v>33</v>
      </c>
      <c r="C1058" s="38" t="s">
        <v>2039</v>
      </c>
      <c r="D1058" s="38" t="s">
        <v>48</v>
      </c>
      <c r="E1058" s="38" t="s">
        <v>48</v>
      </c>
      <c r="F1058" s="38" t="s">
        <v>48</v>
      </c>
      <c r="G1058" s="39">
        <v>0</v>
      </c>
    </row>
    <row r="1059" spans="1:7" ht="30" x14ac:dyDescent="0.2">
      <c r="A1059" s="38" t="s">
        <v>2040</v>
      </c>
      <c r="B1059" s="38" t="s">
        <v>33</v>
      </c>
      <c r="C1059" s="38" t="s">
        <v>2041</v>
      </c>
      <c r="D1059" s="38" t="s">
        <v>48</v>
      </c>
      <c r="E1059" s="38" t="s">
        <v>48</v>
      </c>
      <c r="F1059" s="38" t="s">
        <v>48</v>
      </c>
      <c r="G1059" s="39">
        <v>0</v>
      </c>
    </row>
    <row r="1060" spans="1:7" ht="15" x14ac:dyDescent="0.2">
      <c r="A1060" s="38" t="s">
        <v>2042</v>
      </c>
      <c r="B1060" s="38" t="s">
        <v>33</v>
      </c>
      <c r="C1060" s="38" t="s">
        <v>2043</v>
      </c>
      <c r="D1060" s="38" t="s">
        <v>48</v>
      </c>
      <c r="E1060" s="38" t="s">
        <v>48</v>
      </c>
      <c r="F1060" s="38" t="s">
        <v>48</v>
      </c>
      <c r="G1060" s="39">
        <v>0</v>
      </c>
    </row>
    <row r="1061" spans="1:7" ht="15" x14ac:dyDescent="0.2">
      <c r="A1061" s="38" t="s">
        <v>2044</v>
      </c>
      <c r="B1061" s="38" t="s">
        <v>33</v>
      </c>
      <c r="C1061" s="38" t="s">
        <v>2045</v>
      </c>
      <c r="D1061" s="38" t="s">
        <v>48</v>
      </c>
      <c r="E1061" s="38" t="s">
        <v>48</v>
      </c>
      <c r="F1061" s="38" t="s">
        <v>48</v>
      </c>
      <c r="G1061" s="39">
        <v>0</v>
      </c>
    </row>
    <row r="1062" spans="1:7" ht="15" x14ac:dyDescent="0.2">
      <c r="A1062" s="38" t="s">
        <v>2046</v>
      </c>
      <c r="B1062" s="38" t="s">
        <v>33</v>
      </c>
      <c r="C1062" s="38" t="s">
        <v>2047</v>
      </c>
      <c r="D1062" s="38" t="s">
        <v>48</v>
      </c>
      <c r="E1062" s="38" t="s">
        <v>48</v>
      </c>
      <c r="F1062" s="38" t="s">
        <v>48</v>
      </c>
      <c r="G1062" s="39">
        <v>0</v>
      </c>
    </row>
    <row r="1063" spans="1:7" ht="30" x14ac:dyDescent="0.2">
      <c r="A1063" s="38" t="s">
        <v>2048</v>
      </c>
      <c r="B1063" s="38" t="s">
        <v>33</v>
      </c>
      <c r="C1063" s="38" t="s">
        <v>2049</v>
      </c>
      <c r="D1063" s="38" t="s">
        <v>48</v>
      </c>
      <c r="E1063" s="38" t="s">
        <v>48</v>
      </c>
      <c r="F1063" s="38" t="s">
        <v>48</v>
      </c>
      <c r="G1063" s="39">
        <v>0</v>
      </c>
    </row>
    <row r="1064" spans="1:7" ht="15" x14ac:dyDescent="0.2">
      <c r="A1064" s="38" t="s">
        <v>2050</v>
      </c>
      <c r="B1064" s="38" t="s">
        <v>33</v>
      </c>
      <c r="C1064" s="38" t="s">
        <v>2051</v>
      </c>
      <c r="D1064" s="38" t="s">
        <v>48</v>
      </c>
      <c r="E1064" s="38" t="s">
        <v>48</v>
      </c>
      <c r="F1064" s="38" t="s">
        <v>48</v>
      </c>
      <c r="G1064" s="39">
        <v>0</v>
      </c>
    </row>
    <row r="1065" spans="1:7" ht="15" x14ac:dyDescent="0.2">
      <c r="A1065" s="38" t="s">
        <v>2052</v>
      </c>
      <c r="B1065" s="38" t="s">
        <v>33</v>
      </c>
      <c r="C1065" s="38" t="s">
        <v>2053</v>
      </c>
      <c r="D1065" s="38" t="s">
        <v>48</v>
      </c>
      <c r="E1065" s="38" t="s">
        <v>48</v>
      </c>
      <c r="F1065" s="38" t="s">
        <v>48</v>
      </c>
      <c r="G1065" s="39">
        <v>0</v>
      </c>
    </row>
    <row r="1066" spans="1:7" ht="15" x14ac:dyDescent="0.2">
      <c r="A1066" s="38" t="s">
        <v>2054</v>
      </c>
      <c r="B1066" s="38" t="s">
        <v>33</v>
      </c>
      <c r="C1066" s="38" t="s">
        <v>2055</v>
      </c>
      <c r="D1066" s="38" t="s">
        <v>48</v>
      </c>
      <c r="E1066" s="38" t="s">
        <v>48</v>
      </c>
      <c r="F1066" s="38" t="s">
        <v>48</v>
      </c>
      <c r="G1066" s="39">
        <v>0</v>
      </c>
    </row>
    <row r="1067" spans="1:7" ht="15" x14ac:dyDescent="0.2">
      <c r="A1067" s="38" t="s">
        <v>2056</v>
      </c>
      <c r="B1067" s="38" t="s">
        <v>33</v>
      </c>
      <c r="C1067" s="38" t="s">
        <v>2057</v>
      </c>
      <c r="D1067" s="38" t="s">
        <v>48</v>
      </c>
      <c r="E1067" s="38" t="s">
        <v>48</v>
      </c>
      <c r="F1067" s="38" t="s">
        <v>48</v>
      </c>
      <c r="G1067" s="39">
        <v>0</v>
      </c>
    </row>
    <row r="1068" spans="1:7" ht="15" x14ac:dyDescent="0.2">
      <c r="A1068" s="38" t="s">
        <v>2058</v>
      </c>
      <c r="B1068" s="38" t="s">
        <v>33</v>
      </c>
      <c r="C1068" s="38" t="s">
        <v>2059</v>
      </c>
      <c r="D1068" s="38" t="s">
        <v>48</v>
      </c>
      <c r="E1068" s="38" t="s">
        <v>48</v>
      </c>
      <c r="F1068" s="38" t="s">
        <v>48</v>
      </c>
      <c r="G1068" s="39">
        <v>0</v>
      </c>
    </row>
    <row r="1069" spans="1:7" ht="15" x14ac:dyDescent="0.2">
      <c r="A1069" s="38" t="s">
        <v>2060</v>
      </c>
      <c r="B1069" s="38" t="s">
        <v>33</v>
      </c>
      <c r="C1069" s="38" t="s">
        <v>2061</v>
      </c>
      <c r="D1069" s="38" t="s">
        <v>48</v>
      </c>
      <c r="E1069" s="38" t="s">
        <v>48</v>
      </c>
      <c r="F1069" s="38" t="s">
        <v>48</v>
      </c>
      <c r="G1069" s="39">
        <v>0</v>
      </c>
    </row>
    <row r="1070" spans="1:7" ht="15" x14ac:dyDescent="0.2">
      <c r="A1070" s="38" t="s">
        <v>2062</v>
      </c>
      <c r="B1070" s="38" t="s">
        <v>33</v>
      </c>
      <c r="C1070" s="38" t="s">
        <v>2063</v>
      </c>
      <c r="D1070" s="38" t="s">
        <v>48</v>
      </c>
      <c r="E1070" s="38" t="s">
        <v>48</v>
      </c>
      <c r="F1070" s="38" t="s">
        <v>48</v>
      </c>
      <c r="G1070" s="39">
        <v>0</v>
      </c>
    </row>
    <row r="1071" spans="1:7" ht="15" x14ac:dyDescent="0.2">
      <c r="A1071" s="38" t="s">
        <v>2064</v>
      </c>
      <c r="B1071" s="38" t="s">
        <v>33</v>
      </c>
      <c r="C1071" s="38" t="s">
        <v>2065</v>
      </c>
      <c r="D1071" s="38" t="s">
        <v>48</v>
      </c>
      <c r="E1071" s="38" t="s">
        <v>48</v>
      </c>
      <c r="F1071" s="38" t="s">
        <v>48</v>
      </c>
      <c r="G1071" s="39">
        <v>0</v>
      </c>
    </row>
    <row r="1072" spans="1:7" ht="15" x14ac:dyDescent="0.2">
      <c r="A1072" s="38" t="s">
        <v>2066</v>
      </c>
      <c r="B1072" s="38" t="s">
        <v>33</v>
      </c>
      <c r="C1072" s="38" t="s">
        <v>2067</v>
      </c>
      <c r="D1072" s="38" t="s">
        <v>48</v>
      </c>
      <c r="E1072" s="38" t="s">
        <v>48</v>
      </c>
      <c r="F1072" s="38" t="s">
        <v>48</v>
      </c>
      <c r="G1072" s="39">
        <v>0</v>
      </c>
    </row>
    <row r="1073" spans="1:7" ht="15" x14ac:dyDescent="0.2">
      <c r="A1073" s="38" t="s">
        <v>2068</v>
      </c>
      <c r="B1073" s="38" t="s">
        <v>33</v>
      </c>
      <c r="C1073" s="38" t="s">
        <v>2069</v>
      </c>
      <c r="D1073" s="38" t="s">
        <v>48</v>
      </c>
      <c r="E1073" s="38" t="s">
        <v>48</v>
      </c>
      <c r="F1073" s="38" t="s">
        <v>48</v>
      </c>
      <c r="G1073" s="39">
        <v>0</v>
      </c>
    </row>
    <row r="1074" spans="1:7" ht="15" x14ac:dyDescent="0.2">
      <c r="A1074" s="38" t="s">
        <v>2070</v>
      </c>
      <c r="B1074" s="38" t="s">
        <v>33</v>
      </c>
      <c r="C1074" s="38" t="s">
        <v>2071</v>
      </c>
      <c r="D1074" s="38" t="s">
        <v>48</v>
      </c>
      <c r="E1074" s="38" t="s">
        <v>48</v>
      </c>
      <c r="F1074" s="38" t="s">
        <v>48</v>
      </c>
      <c r="G1074" s="39">
        <v>0</v>
      </c>
    </row>
    <row r="1075" spans="1:7" ht="15" x14ac:dyDescent="0.2">
      <c r="A1075" s="38" t="s">
        <v>2072</v>
      </c>
      <c r="B1075" s="38" t="s">
        <v>33</v>
      </c>
      <c r="C1075" s="38" t="s">
        <v>2073</v>
      </c>
      <c r="D1075" s="38" t="s">
        <v>48</v>
      </c>
      <c r="E1075" s="38" t="s">
        <v>48</v>
      </c>
      <c r="F1075" s="38" t="s">
        <v>48</v>
      </c>
      <c r="G1075" s="39">
        <v>0</v>
      </c>
    </row>
    <row r="1076" spans="1:7" ht="15" x14ac:dyDescent="0.2">
      <c r="A1076" s="38" t="s">
        <v>2074</v>
      </c>
      <c r="B1076" s="38" t="s">
        <v>33</v>
      </c>
      <c r="C1076" s="38" t="s">
        <v>2075</v>
      </c>
      <c r="D1076" s="38" t="s">
        <v>48</v>
      </c>
      <c r="E1076" s="38" t="s">
        <v>48</v>
      </c>
      <c r="F1076" s="38" t="s">
        <v>48</v>
      </c>
      <c r="G1076" s="39">
        <v>0</v>
      </c>
    </row>
    <row r="1077" spans="1:7" ht="15" x14ac:dyDescent="0.2">
      <c r="A1077" s="38" t="s">
        <v>2076</v>
      </c>
      <c r="B1077" s="38" t="s">
        <v>33</v>
      </c>
      <c r="C1077" s="38" t="s">
        <v>2077</v>
      </c>
      <c r="D1077" s="38" t="s">
        <v>48</v>
      </c>
      <c r="E1077" s="38" t="s">
        <v>48</v>
      </c>
      <c r="F1077" s="38" t="s">
        <v>48</v>
      </c>
      <c r="G1077" s="39">
        <v>0</v>
      </c>
    </row>
    <row r="1078" spans="1:7" ht="15" x14ac:dyDescent="0.2">
      <c r="A1078" s="38" t="s">
        <v>2078</v>
      </c>
      <c r="B1078" s="38" t="s">
        <v>33</v>
      </c>
      <c r="C1078" s="38" t="s">
        <v>2079</v>
      </c>
      <c r="D1078" s="38" t="s">
        <v>48</v>
      </c>
      <c r="E1078" s="38" t="s">
        <v>48</v>
      </c>
      <c r="F1078" s="38" t="s">
        <v>48</v>
      </c>
      <c r="G1078" s="39">
        <v>0</v>
      </c>
    </row>
    <row r="1079" spans="1:7" ht="15" x14ac:dyDescent="0.2">
      <c r="A1079" s="38" t="s">
        <v>2080</v>
      </c>
      <c r="B1079" s="38" t="s">
        <v>33</v>
      </c>
      <c r="C1079" s="38" t="s">
        <v>2081</v>
      </c>
      <c r="D1079" s="38" t="s">
        <v>48</v>
      </c>
      <c r="E1079" s="38" t="s">
        <v>48</v>
      </c>
      <c r="F1079" s="38" t="s">
        <v>48</v>
      </c>
      <c r="G1079" s="39">
        <v>0</v>
      </c>
    </row>
    <row r="1080" spans="1:7" ht="15" x14ac:dyDescent="0.2">
      <c r="A1080" s="38" t="s">
        <v>2082</v>
      </c>
      <c r="B1080" s="38" t="s">
        <v>33</v>
      </c>
      <c r="C1080" s="38" t="s">
        <v>2083</v>
      </c>
      <c r="D1080" s="38" t="s">
        <v>48</v>
      </c>
      <c r="E1080" s="38" t="s">
        <v>48</v>
      </c>
      <c r="F1080" s="38" t="s">
        <v>48</v>
      </c>
      <c r="G1080" s="39">
        <v>0</v>
      </c>
    </row>
    <row r="1081" spans="1:7" ht="15" x14ac:dyDescent="0.2">
      <c r="A1081" s="38" t="s">
        <v>2084</v>
      </c>
      <c r="B1081" s="38" t="s">
        <v>33</v>
      </c>
      <c r="C1081" s="38" t="s">
        <v>2085</v>
      </c>
      <c r="D1081" s="38" t="s">
        <v>48</v>
      </c>
      <c r="E1081" s="38" t="s">
        <v>48</v>
      </c>
      <c r="F1081" s="38" t="s">
        <v>48</v>
      </c>
      <c r="G1081" s="39">
        <v>0</v>
      </c>
    </row>
    <row r="1082" spans="1:7" ht="15" x14ac:dyDescent="0.2">
      <c r="A1082" s="38" t="s">
        <v>2086</v>
      </c>
      <c r="B1082" s="38" t="s">
        <v>33</v>
      </c>
      <c r="C1082" s="38" t="s">
        <v>2087</v>
      </c>
      <c r="D1082" s="38" t="s">
        <v>48</v>
      </c>
      <c r="E1082" s="38" t="s">
        <v>48</v>
      </c>
      <c r="F1082" s="38" t="s">
        <v>48</v>
      </c>
      <c r="G1082" s="39">
        <v>0</v>
      </c>
    </row>
    <row r="1083" spans="1:7" ht="15" x14ac:dyDescent="0.2">
      <c r="A1083" s="38" t="s">
        <v>2088</v>
      </c>
      <c r="B1083" s="38" t="s">
        <v>33</v>
      </c>
      <c r="C1083" s="38" t="s">
        <v>2089</v>
      </c>
      <c r="D1083" s="38" t="s">
        <v>48</v>
      </c>
      <c r="E1083" s="38" t="s">
        <v>48</v>
      </c>
      <c r="F1083" s="38" t="s">
        <v>48</v>
      </c>
      <c r="G1083" s="39">
        <v>0</v>
      </c>
    </row>
    <row r="1084" spans="1:7" ht="15" x14ac:dyDescent="0.2">
      <c r="A1084" s="38" t="s">
        <v>2090</v>
      </c>
      <c r="B1084" s="38" t="s">
        <v>33</v>
      </c>
      <c r="C1084" s="38" t="s">
        <v>2091</v>
      </c>
      <c r="D1084" s="38" t="s">
        <v>48</v>
      </c>
      <c r="E1084" s="38" t="s">
        <v>48</v>
      </c>
      <c r="F1084" s="38" t="s">
        <v>48</v>
      </c>
      <c r="G1084" s="39">
        <v>0</v>
      </c>
    </row>
    <row r="1085" spans="1:7" ht="15" x14ac:dyDescent="0.2">
      <c r="A1085" s="38" t="s">
        <v>2092</v>
      </c>
      <c r="B1085" s="38" t="s">
        <v>33</v>
      </c>
      <c r="C1085" s="38" t="s">
        <v>2093</v>
      </c>
      <c r="D1085" s="38" t="s">
        <v>48</v>
      </c>
      <c r="E1085" s="38" t="s">
        <v>48</v>
      </c>
      <c r="F1085" s="38" t="s">
        <v>48</v>
      </c>
      <c r="G1085" s="39">
        <v>0</v>
      </c>
    </row>
    <row r="1086" spans="1:7" ht="15" x14ac:dyDescent="0.2">
      <c r="A1086" s="38" t="s">
        <v>2094</v>
      </c>
      <c r="B1086" s="38" t="s">
        <v>33</v>
      </c>
      <c r="C1086" s="38" t="s">
        <v>2095</v>
      </c>
      <c r="D1086" s="38" t="s">
        <v>48</v>
      </c>
      <c r="E1086" s="38" t="s">
        <v>48</v>
      </c>
      <c r="F1086" s="38" t="s">
        <v>48</v>
      </c>
      <c r="G1086" s="39">
        <v>0</v>
      </c>
    </row>
    <row r="1087" spans="1:7" ht="30" x14ac:dyDescent="0.2">
      <c r="A1087" s="38" t="s">
        <v>2096</v>
      </c>
      <c r="B1087" s="38" t="s">
        <v>33</v>
      </c>
      <c r="C1087" s="38" t="s">
        <v>2097</v>
      </c>
      <c r="D1087" s="38" t="s">
        <v>48</v>
      </c>
      <c r="E1087" s="38" t="s">
        <v>48</v>
      </c>
      <c r="F1087" s="38" t="s">
        <v>501</v>
      </c>
      <c r="G1087" s="39">
        <v>1</v>
      </c>
    </row>
    <row r="1088" spans="1:7" ht="30" x14ac:dyDescent="0.2">
      <c r="A1088" s="38" t="s">
        <v>2098</v>
      </c>
      <c r="B1088" s="38" t="s">
        <v>33</v>
      </c>
      <c r="C1088" s="38" t="s">
        <v>2099</v>
      </c>
      <c r="D1088" s="38" t="s">
        <v>48</v>
      </c>
      <c r="E1088" s="38" t="s">
        <v>48</v>
      </c>
      <c r="F1088" s="38" t="s">
        <v>501</v>
      </c>
      <c r="G1088" s="39">
        <v>1</v>
      </c>
    </row>
    <row r="1089" spans="1:7" ht="30" x14ac:dyDescent="0.2">
      <c r="A1089" s="38" t="s">
        <v>2100</v>
      </c>
      <c r="B1089" s="38" t="s">
        <v>33</v>
      </c>
      <c r="C1089" s="38" t="s">
        <v>2101</v>
      </c>
      <c r="D1089" s="38" t="s">
        <v>48</v>
      </c>
      <c r="E1089" s="38" t="s">
        <v>48</v>
      </c>
      <c r="F1089" s="38" t="s">
        <v>501</v>
      </c>
      <c r="G1089" s="39">
        <v>1</v>
      </c>
    </row>
    <row r="1090" spans="1:7" ht="30" x14ac:dyDescent="0.2">
      <c r="A1090" s="38" t="s">
        <v>2102</v>
      </c>
      <c r="B1090" s="38" t="s">
        <v>33</v>
      </c>
      <c r="C1090" s="38" t="s">
        <v>2103</v>
      </c>
      <c r="D1090" s="38" t="s">
        <v>48</v>
      </c>
      <c r="E1090" s="38" t="s">
        <v>48</v>
      </c>
      <c r="F1090" s="38" t="s">
        <v>501</v>
      </c>
      <c r="G1090" s="39">
        <v>1</v>
      </c>
    </row>
    <row r="1091" spans="1:7" ht="30" x14ac:dyDescent="0.2">
      <c r="A1091" s="38" t="s">
        <v>2104</v>
      </c>
      <c r="B1091" s="38" t="s">
        <v>24</v>
      </c>
      <c r="C1091" s="38" t="s">
        <v>2099</v>
      </c>
      <c r="D1091" s="38" t="s">
        <v>48</v>
      </c>
      <c r="E1091" s="38" t="s">
        <v>48</v>
      </c>
      <c r="F1091" s="38" t="s">
        <v>501</v>
      </c>
      <c r="G1091" s="39">
        <v>1</v>
      </c>
    </row>
    <row r="1092" spans="1:7" ht="15" x14ac:dyDescent="0.2">
      <c r="A1092" s="38" t="s">
        <v>2105</v>
      </c>
      <c r="B1092" s="38" t="s">
        <v>24</v>
      </c>
      <c r="C1092" s="38" t="s">
        <v>2106</v>
      </c>
      <c r="D1092" s="38" t="s">
        <v>48</v>
      </c>
      <c r="E1092" s="38" t="s">
        <v>48</v>
      </c>
      <c r="F1092" s="38" t="s">
        <v>48</v>
      </c>
      <c r="G1092" s="39">
        <v>0</v>
      </c>
    </row>
    <row r="1093" spans="1:7" ht="30" x14ac:dyDescent="0.2">
      <c r="A1093" s="38" t="s">
        <v>2107</v>
      </c>
      <c r="B1093" s="38" t="s">
        <v>33</v>
      </c>
      <c r="C1093" s="38" t="s">
        <v>2108</v>
      </c>
      <c r="D1093" s="38" t="s">
        <v>48</v>
      </c>
      <c r="E1093" s="38" t="s">
        <v>48</v>
      </c>
      <c r="F1093" s="38" t="s">
        <v>501</v>
      </c>
      <c r="G1093" s="39">
        <v>1</v>
      </c>
    </row>
    <row r="1094" spans="1:7" ht="30" x14ac:dyDescent="0.2">
      <c r="A1094" s="38" t="s">
        <v>2109</v>
      </c>
      <c r="B1094" s="38" t="s">
        <v>177</v>
      </c>
      <c r="C1094" s="38" t="s">
        <v>2108</v>
      </c>
      <c r="D1094" s="38" t="s">
        <v>48</v>
      </c>
      <c r="E1094" s="38" t="s">
        <v>48</v>
      </c>
      <c r="F1094" s="38" t="s">
        <v>501</v>
      </c>
      <c r="G1094" s="39">
        <v>1</v>
      </c>
    </row>
    <row r="1095" spans="1:7" ht="30" x14ac:dyDescent="0.2">
      <c r="A1095" s="38" t="s">
        <v>2110</v>
      </c>
      <c r="B1095" s="38" t="s">
        <v>24</v>
      </c>
      <c r="C1095" s="38" t="s">
        <v>2108</v>
      </c>
      <c r="D1095" s="38" t="s">
        <v>48</v>
      </c>
      <c r="E1095" s="38" t="s">
        <v>48</v>
      </c>
      <c r="F1095" s="38" t="s">
        <v>501</v>
      </c>
      <c r="G1095" s="39">
        <v>1</v>
      </c>
    </row>
    <row r="1096" spans="1:7" ht="30" x14ac:dyDescent="0.2">
      <c r="A1096" s="38" t="s">
        <v>2111</v>
      </c>
      <c r="B1096" s="38" t="s">
        <v>3</v>
      </c>
      <c r="C1096" s="38" t="s">
        <v>2108</v>
      </c>
      <c r="D1096" s="38" t="s">
        <v>48</v>
      </c>
      <c r="E1096" s="38" t="s">
        <v>48</v>
      </c>
      <c r="F1096" s="38" t="s">
        <v>501</v>
      </c>
      <c r="G1096" s="39">
        <v>1</v>
      </c>
    </row>
    <row r="1097" spans="1:7" ht="30" x14ac:dyDescent="0.2">
      <c r="A1097" s="38" t="s">
        <v>2112</v>
      </c>
      <c r="B1097" s="38" t="s">
        <v>46</v>
      </c>
      <c r="C1097" s="38" t="s">
        <v>2108</v>
      </c>
      <c r="D1097" s="38" t="s">
        <v>48</v>
      </c>
      <c r="E1097" s="38" t="s">
        <v>48</v>
      </c>
      <c r="F1097" s="38" t="s">
        <v>501</v>
      </c>
      <c r="G1097" s="39">
        <v>1</v>
      </c>
    </row>
    <row r="1098" spans="1:7" ht="30" x14ac:dyDescent="0.2">
      <c r="A1098" s="38" t="s">
        <v>2113</v>
      </c>
      <c r="B1098" s="38" t="s">
        <v>55</v>
      </c>
      <c r="C1098" s="38" t="s">
        <v>2108</v>
      </c>
      <c r="D1098" s="38" t="s">
        <v>48</v>
      </c>
      <c r="E1098" s="38" t="s">
        <v>48</v>
      </c>
      <c r="F1098" s="38" t="s">
        <v>501</v>
      </c>
      <c r="G1098" s="39">
        <v>1</v>
      </c>
    </row>
    <row r="1099" spans="1:7" ht="30" x14ac:dyDescent="0.2">
      <c r="A1099" s="38" t="s">
        <v>2114</v>
      </c>
      <c r="B1099" s="38" t="s">
        <v>156</v>
      </c>
      <c r="C1099" s="38" t="s">
        <v>2108</v>
      </c>
      <c r="D1099" s="38" t="s">
        <v>48</v>
      </c>
      <c r="E1099" s="38" t="s">
        <v>48</v>
      </c>
      <c r="F1099" s="38" t="s">
        <v>501</v>
      </c>
      <c r="G1099" s="39">
        <v>1</v>
      </c>
    </row>
    <row r="1100" spans="1:7" ht="30" x14ac:dyDescent="0.2">
      <c r="A1100" s="38" t="s">
        <v>2115</v>
      </c>
      <c r="B1100" s="38" t="s">
        <v>2116</v>
      </c>
      <c r="C1100" s="38" t="s">
        <v>2108</v>
      </c>
      <c r="D1100" s="38" t="s">
        <v>48</v>
      </c>
      <c r="E1100" s="38" t="s">
        <v>48</v>
      </c>
      <c r="F1100" s="38" t="s">
        <v>501</v>
      </c>
      <c r="G1100" s="39">
        <v>1</v>
      </c>
    </row>
    <row r="1101" spans="1:7" ht="15" x14ac:dyDescent="0.2">
      <c r="A1101" s="38" t="s">
        <v>2117</v>
      </c>
      <c r="B1101" s="38" t="s">
        <v>24</v>
      </c>
      <c r="C1101" s="38" t="s">
        <v>2118</v>
      </c>
      <c r="D1101" s="38" t="s">
        <v>48</v>
      </c>
      <c r="E1101" s="38" t="s">
        <v>48</v>
      </c>
      <c r="F1101" s="38" t="s">
        <v>48</v>
      </c>
      <c r="G1101" s="39">
        <v>0</v>
      </c>
    </row>
    <row r="1102" spans="1:7" ht="30" x14ac:dyDescent="0.2">
      <c r="A1102" s="38" t="s">
        <v>2119</v>
      </c>
      <c r="B1102" s="38" t="s">
        <v>24</v>
      </c>
      <c r="C1102" s="38" t="s">
        <v>2120</v>
      </c>
      <c r="D1102" s="38" t="s">
        <v>48</v>
      </c>
      <c r="E1102" s="38" t="s">
        <v>48</v>
      </c>
      <c r="F1102" s="38" t="s">
        <v>2121</v>
      </c>
      <c r="G1102" s="39">
        <v>0</v>
      </c>
    </row>
    <row r="1103" spans="1:7" ht="15" x14ac:dyDescent="0.2">
      <c r="A1103" s="38" t="s">
        <v>2122</v>
      </c>
      <c r="B1103" s="38" t="s">
        <v>24</v>
      </c>
      <c r="C1103" s="38" t="s">
        <v>2123</v>
      </c>
      <c r="D1103" s="38" t="s">
        <v>48</v>
      </c>
      <c r="E1103" s="38" t="s">
        <v>48</v>
      </c>
      <c r="F1103" s="38" t="s">
        <v>48</v>
      </c>
      <c r="G1103" s="39">
        <v>0</v>
      </c>
    </row>
    <row r="1104" spans="1:7" ht="15" x14ac:dyDescent="0.2">
      <c r="A1104" s="38" t="s">
        <v>2124</v>
      </c>
      <c r="B1104" s="38" t="s">
        <v>24</v>
      </c>
      <c r="C1104" s="38" t="s">
        <v>2125</v>
      </c>
      <c r="D1104" s="38" t="s">
        <v>48</v>
      </c>
      <c r="E1104" s="38" t="s">
        <v>48</v>
      </c>
      <c r="F1104" s="38" t="s">
        <v>48</v>
      </c>
      <c r="G1104" s="39">
        <v>0</v>
      </c>
    </row>
    <row r="1105" spans="1:7" ht="15" x14ac:dyDescent="0.2">
      <c r="A1105" s="38" t="s">
        <v>2126</v>
      </c>
      <c r="B1105" s="38" t="s">
        <v>24</v>
      </c>
      <c r="C1105" s="38" t="s">
        <v>2127</v>
      </c>
      <c r="D1105" s="38" t="s">
        <v>48</v>
      </c>
      <c r="E1105" s="38" t="s">
        <v>48</v>
      </c>
      <c r="F1105" s="38" t="s">
        <v>48</v>
      </c>
      <c r="G1105" s="39">
        <v>0</v>
      </c>
    </row>
    <row r="1106" spans="1:7" ht="15" x14ac:dyDescent="0.2">
      <c r="A1106" s="38" t="s">
        <v>2128</v>
      </c>
      <c r="B1106" s="38" t="s">
        <v>24</v>
      </c>
      <c r="C1106" s="38" t="s">
        <v>2129</v>
      </c>
      <c r="D1106" s="38" t="s">
        <v>48</v>
      </c>
      <c r="E1106" s="38" t="s">
        <v>48</v>
      </c>
      <c r="F1106" s="38" t="s">
        <v>48</v>
      </c>
      <c r="G1106" s="39">
        <v>0</v>
      </c>
    </row>
    <row r="1107" spans="1:7" ht="15" x14ac:dyDescent="0.2">
      <c r="A1107" s="38" t="s">
        <v>2130</v>
      </c>
      <c r="B1107" s="38" t="s">
        <v>24</v>
      </c>
      <c r="C1107" s="38" t="s">
        <v>2131</v>
      </c>
      <c r="D1107" s="38" t="s">
        <v>48</v>
      </c>
      <c r="E1107" s="38" t="s">
        <v>48</v>
      </c>
      <c r="F1107" s="38" t="s">
        <v>48</v>
      </c>
      <c r="G1107" s="39">
        <v>0</v>
      </c>
    </row>
    <row r="1108" spans="1:7" ht="15" x14ac:dyDescent="0.2">
      <c r="A1108" s="38" t="s">
        <v>2132</v>
      </c>
      <c r="B1108" s="38" t="s">
        <v>24</v>
      </c>
      <c r="C1108" s="38" t="s">
        <v>2133</v>
      </c>
      <c r="D1108" s="38" t="s">
        <v>48</v>
      </c>
      <c r="E1108" s="38" t="s">
        <v>48</v>
      </c>
      <c r="F1108" s="38" t="s">
        <v>48</v>
      </c>
      <c r="G1108" s="39">
        <v>0</v>
      </c>
    </row>
    <row r="1109" spans="1:7" ht="15" x14ac:dyDescent="0.2">
      <c r="A1109" s="38" t="s">
        <v>2134</v>
      </c>
      <c r="B1109" s="38" t="s">
        <v>24</v>
      </c>
      <c r="C1109" s="38" t="s">
        <v>2135</v>
      </c>
      <c r="D1109" s="38" t="s">
        <v>48</v>
      </c>
      <c r="E1109" s="38" t="s">
        <v>48</v>
      </c>
      <c r="F1109" s="38" t="s">
        <v>48</v>
      </c>
      <c r="G1109" s="39">
        <v>0</v>
      </c>
    </row>
    <row r="1110" spans="1:7" ht="15" x14ac:dyDescent="0.2">
      <c r="A1110" s="38" t="s">
        <v>2136</v>
      </c>
      <c r="B1110" s="38" t="s">
        <v>24</v>
      </c>
      <c r="C1110" s="38" t="s">
        <v>2137</v>
      </c>
      <c r="D1110" s="38" t="s">
        <v>48</v>
      </c>
      <c r="E1110" s="38" t="s">
        <v>48</v>
      </c>
      <c r="F1110" s="38" t="s">
        <v>48</v>
      </c>
      <c r="G1110" s="39">
        <v>0</v>
      </c>
    </row>
    <row r="1111" spans="1:7" ht="15" x14ac:dyDescent="0.2">
      <c r="A1111" s="38" t="s">
        <v>2138</v>
      </c>
      <c r="B1111" s="38" t="s">
        <v>3</v>
      </c>
      <c r="C1111" s="38" t="s">
        <v>2139</v>
      </c>
      <c r="D1111" s="38" t="s">
        <v>48</v>
      </c>
      <c r="E1111" s="38" t="s">
        <v>48</v>
      </c>
      <c r="F1111" s="38" t="s">
        <v>48</v>
      </c>
      <c r="G1111" s="39">
        <v>0</v>
      </c>
    </row>
    <row r="1112" spans="1:7" ht="15" x14ac:dyDescent="0.2">
      <c r="A1112" s="38" t="s">
        <v>2140</v>
      </c>
      <c r="B1112" s="38" t="s">
        <v>3</v>
      </c>
      <c r="C1112" s="38" t="s">
        <v>2141</v>
      </c>
      <c r="D1112" s="38" t="s">
        <v>48</v>
      </c>
      <c r="E1112" s="38" t="s">
        <v>48</v>
      </c>
      <c r="F1112" s="38" t="s">
        <v>48</v>
      </c>
      <c r="G1112" s="39">
        <v>0</v>
      </c>
    </row>
    <row r="1113" spans="1:7" ht="15" x14ac:dyDescent="0.2">
      <c r="A1113" s="38" t="s">
        <v>2142</v>
      </c>
      <c r="B1113" s="38" t="s">
        <v>177</v>
      </c>
      <c r="C1113" s="38" t="s">
        <v>2143</v>
      </c>
      <c r="D1113" s="38" t="s">
        <v>48</v>
      </c>
      <c r="E1113" s="38" t="s">
        <v>48</v>
      </c>
      <c r="F1113" s="38" t="s">
        <v>48</v>
      </c>
      <c r="G1113" s="39">
        <v>0</v>
      </c>
    </row>
    <row r="1114" spans="1:7" ht="15" x14ac:dyDescent="0.2">
      <c r="A1114" s="38" t="s">
        <v>2144</v>
      </c>
      <c r="B1114" s="38" t="s">
        <v>24</v>
      </c>
      <c r="C1114" s="38" t="s">
        <v>2145</v>
      </c>
      <c r="D1114" s="38" t="s">
        <v>48</v>
      </c>
      <c r="E1114" s="38" t="s">
        <v>48</v>
      </c>
      <c r="F1114" s="38" t="s">
        <v>711</v>
      </c>
      <c r="G1114" s="39">
        <v>0</v>
      </c>
    </row>
    <row r="1115" spans="1:7" ht="15" x14ac:dyDescent="0.2">
      <c r="A1115" s="38" t="s">
        <v>2146</v>
      </c>
      <c r="B1115" s="38" t="s">
        <v>24</v>
      </c>
      <c r="C1115" s="38" t="s">
        <v>2147</v>
      </c>
      <c r="D1115" s="38" t="s">
        <v>48</v>
      </c>
      <c r="E1115" s="38" t="s">
        <v>48</v>
      </c>
      <c r="F1115" s="38" t="s">
        <v>711</v>
      </c>
      <c r="G1115" s="39">
        <v>0</v>
      </c>
    </row>
    <row r="1116" spans="1:7" ht="15" x14ac:dyDescent="0.2">
      <c r="A1116" s="38" t="s">
        <v>2148</v>
      </c>
      <c r="B1116" s="38" t="s">
        <v>24</v>
      </c>
      <c r="C1116" s="38" t="s">
        <v>2149</v>
      </c>
      <c r="D1116" s="38" t="s">
        <v>48</v>
      </c>
      <c r="E1116" s="38" t="s">
        <v>48</v>
      </c>
      <c r="F1116" s="38" t="s">
        <v>711</v>
      </c>
      <c r="G1116" s="39">
        <v>0</v>
      </c>
    </row>
    <row r="1117" spans="1:7" ht="15" x14ac:dyDescent="0.2">
      <c r="A1117" s="38" t="s">
        <v>2150</v>
      </c>
      <c r="B1117" s="38" t="s">
        <v>24</v>
      </c>
      <c r="C1117" s="38" t="s">
        <v>2151</v>
      </c>
      <c r="D1117" s="38" t="s">
        <v>48</v>
      </c>
      <c r="E1117" s="38" t="s">
        <v>48</v>
      </c>
      <c r="F1117" s="38" t="s">
        <v>711</v>
      </c>
      <c r="G1117" s="39">
        <v>0</v>
      </c>
    </row>
    <row r="1118" spans="1:7" ht="15" x14ac:dyDescent="0.2">
      <c r="A1118" s="38" t="s">
        <v>2152</v>
      </c>
      <c r="B1118" s="38" t="s">
        <v>24</v>
      </c>
      <c r="C1118" s="38" t="s">
        <v>2153</v>
      </c>
      <c r="D1118" s="38" t="s">
        <v>48</v>
      </c>
      <c r="E1118" s="38" t="s">
        <v>48</v>
      </c>
      <c r="F1118" s="38" t="s">
        <v>711</v>
      </c>
      <c r="G1118" s="39">
        <v>0</v>
      </c>
    </row>
    <row r="1119" spans="1:7" ht="15" x14ac:dyDescent="0.2">
      <c r="A1119" s="38" t="s">
        <v>2154</v>
      </c>
      <c r="B1119" s="38" t="s">
        <v>24</v>
      </c>
      <c r="C1119" s="38" t="s">
        <v>2155</v>
      </c>
      <c r="D1119" s="38" t="s">
        <v>48</v>
      </c>
      <c r="E1119" s="38" t="s">
        <v>48</v>
      </c>
      <c r="F1119" s="38" t="s">
        <v>711</v>
      </c>
      <c r="G1119" s="39">
        <v>0</v>
      </c>
    </row>
    <row r="1120" spans="1:7" ht="15" x14ac:dyDescent="0.2">
      <c r="A1120" s="38" t="s">
        <v>2156</v>
      </c>
      <c r="B1120" s="38" t="s">
        <v>24</v>
      </c>
      <c r="C1120" s="38" t="s">
        <v>2157</v>
      </c>
      <c r="D1120" s="38" t="s">
        <v>48</v>
      </c>
      <c r="E1120" s="38" t="s">
        <v>48</v>
      </c>
      <c r="F1120" s="38" t="s">
        <v>711</v>
      </c>
      <c r="G1120" s="39">
        <v>0</v>
      </c>
    </row>
    <row r="1121" spans="1:7" ht="15" x14ac:dyDescent="0.2">
      <c r="A1121" s="38" t="s">
        <v>2158</v>
      </c>
      <c r="B1121" s="38" t="s">
        <v>24</v>
      </c>
      <c r="C1121" s="38" t="s">
        <v>2159</v>
      </c>
      <c r="D1121" s="38" t="s">
        <v>48</v>
      </c>
      <c r="E1121" s="38" t="s">
        <v>48</v>
      </c>
      <c r="F1121" s="38" t="s">
        <v>711</v>
      </c>
      <c r="G1121" s="39">
        <v>0</v>
      </c>
    </row>
    <row r="1122" spans="1:7" ht="15" x14ac:dyDescent="0.2">
      <c r="A1122" s="38" t="s">
        <v>2160</v>
      </c>
      <c r="B1122" s="38" t="s">
        <v>24</v>
      </c>
      <c r="C1122" s="38" t="s">
        <v>2161</v>
      </c>
      <c r="D1122" s="38" t="s">
        <v>48</v>
      </c>
      <c r="E1122" s="38" t="s">
        <v>48</v>
      </c>
      <c r="F1122" s="38" t="s">
        <v>711</v>
      </c>
      <c r="G1122" s="39">
        <v>0</v>
      </c>
    </row>
    <row r="1123" spans="1:7" ht="15" x14ac:dyDescent="0.2">
      <c r="A1123" s="38" t="s">
        <v>2162</v>
      </c>
      <c r="B1123" s="38" t="s">
        <v>24</v>
      </c>
      <c r="C1123" s="38" t="s">
        <v>2163</v>
      </c>
      <c r="D1123" s="38" t="s">
        <v>48</v>
      </c>
      <c r="E1123" s="38" t="s">
        <v>48</v>
      </c>
      <c r="F1123" s="38" t="s">
        <v>711</v>
      </c>
      <c r="G1123" s="39">
        <v>0</v>
      </c>
    </row>
    <row r="1124" spans="1:7" ht="15" x14ac:dyDescent="0.2">
      <c r="A1124" s="38" t="s">
        <v>2164</v>
      </c>
      <c r="B1124" s="38" t="s">
        <v>46</v>
      </c>
      <c r="C1124" s="38" t="s">
        <v>2145</v>
      </c>
      <c r="D1124" s="38" t="s">
        <v>48</v>
      </c>
      <c r="E1124" s="38" t="s">
        <v>48</v>
      </c>
      <c r="F1124" s="38" t="s">
        <v>711</v>
      </c>
      <c r="G1124" s="39">
        <v>0</v>
      </c>
    </row>
    <row r="1125" spans="1:7" ht="15" x14ac:dyDescent="0.2">
      <c r="A1125" s="38" t="s">
        <v>2165</v>
      </c>
      <c r="B1125" s="38" t="s">
        <v>46</v>
      </c>
      <c r="C1125" s="38" t="s">
        <v>2147</v>
      </c>
      <c r="D1125" s="38" t="s">
        <v>48</v>
      </c>
      <c r="E1125" s="38" t="s">
        <v>48</v>
      </c>
      <c r="F1125" s="38" t="s">
        <v>711</v>
      </c>
      <c r="G1125" s="39">
        <v>0</v>
      </c>
    </row>
    <row r="1126" spans="1:7" ht="15" x14ac:dyDescent="0.2">
      <c r="A1126" s="38" t="s">
        <v>2166</v>
      </c>
      <c r="B1126" s="38" t="s">
        <v>46</v>
      </c>
      <c r="C1126" s="38" t="s">
        <v>2149</v>
      </c>
      <c r="D1126" s="38" t="s">
        <v>48</v>
      </c>
      <c r="E1126" s="38" t="s">
        <v>48</v>
      </c>
      <c r="F1126" s="38" t="s">
        <v>711</v>
      </c>
      <c r="G1126" s="39">
        <v>0</v>
      </c>
    </row>
    <row r="1127" spans="1:7" ht="15" x14ac:dyDescent="0.2">
      <c r="A1127" s="38" t="s">
        <v>2167</v>
      </c>
      <c r="B1127" s="38" t="s">
        <v>46</v>
      </c>
      <c r="C1127" s="38" t="s">
        <v>2151</v>
      </c>
      <c r="D1127" s="38" t="s">
        <v>48</v>
      </c>
      <c r="E1127" s="38" t="s">
        <v>48</v>
      </c>
      <c r="F1127" s="38" t="s">
        <v>711</v>
      </c>
      <c r="G1127" s="39">
        <v>0</v>
      </c>
    </row>
    <row r="1128" spans="1:7" ht="15" x14ac:dyDescent="0.2">
      <c r="A1128" s="38" t="s">
        <v>2168</v>
      </c>
      <c r="B1128" s="38" t="s">
        <v>46</v>
      </c>
      <c r="C1128" s="38" t="s">
        <v>2153</v>
      </c>
      <c r="D1128" s="38" t="s">
        <v>48</v>
      </c>
      <c r="E1128" s="38" t="s">
        <v>48</v>
      </c>
      <c r="F1128" s="38" t="s">
        <v>711</v>
      </c>
      <c r="G1128" s="39">
        <v>0</v>
      </c>
    </row>
    <row r="1129" spans="1:7" ht="15" x14ac:dyDescent="0.2">
      <c r="A1129" s="38" t="s">
        <v>2169</v>
      </c>
      <c r="B1129" s="38" t="s">
        <v>46</v>
      </c>
      <c r="C1129" s="38" t="s">
        <v>2157</v>
      </c>
      <c r="D1129" s="38" t="s">
        <v>48</v>
      </c>
      <c r="E1129" s="38" t="s">
        <v>48</v>
      </c>
      <c r="F1129" s="38" t="s">
        <v>711</v>
      </c>
      <c r="G1129" s="39">
        <v>0</v>
      </c>
    </row>
    <row r="1130" spans="1:7" ht="15" x14ac:dyDescent="0.2">
      <c r="A1130" s="38" t="s">
        <v>2170</v>
      </c>
      <c r="B1130" s="38" t="s">
        <v>46</v>
      </c>
      <c r="C1130" s="38" t="s">
        <v>2161</v>
      </c>
      <c r="D1130" s="38" t="s">
        <v>48</v>
      </c>
      <c r="E1130" s="38" t="s">
        <v>48</v>
      </c>
      <c r="F1130" s="38" t="s">
        <v>711</v>
      </c>
      <c r="G1130" s="39">
        <v>0</v>
      </c>
    </row>
    <row r="1131" spans="1:7" ht="15" x14ac:dyDescent="0.2">
      <c r="A1131" s="38" t="s">
        <v>2171</v>
      </c>
      <c r="B1131" s="38" t="s">
        <v>24</v>
      </c>
      <c r="C1131" s="38" t="s">
        <v>2172</v>
      </c>
      <c r="D1131" s="38" t="s">
        <v>48</v>
      </c>
      <c r="E1131" s="38" t="s">
        <v>48</v>
      </c>
      <c r="F1131" s="38" t="s">
        <v>48</v>
      </c>
      <c r="G1131" s="39">
        <v>0</v>
      </c>
    </row>
    <row r="1132" spans="1:7" ht="15" x14ac:dyDescent="0.2">
      <c r="A1132" s="38" t="s">
        <v>2173</v>
      </c>
      <c r="B1132" s="38" t="s">
        <v>24</v>
      </c>
      <c r="C1132" s="38" t="s">
        <v>2174</v>
      </c>
      <c r="D1132" s="38" t="s">
        <v>48</v>
      </c>
      <c r="E1132" s="38" t="s">
        <v>48</v>
      </c>
      <c r="F1132" s="38" t="s">
        <v>48</v>
      </c>
      <c r="G1132" s="39">
        <v>0</v>
      </c>
    </row>
    <row r="1133" spans="1:7" ht="30" x14ac:dyDescent="0.2">
      <c r="A1133" s="38" t="s">
        <v>2175</v>
      </c>
      <c r="B1133" s="38" t="s">
        <v>24</v>
      </c>
      <c r="C1133" s="38" t="s">
        <v>2176</v>
      </c>
      <c r="D1133" s="38" t="s">
        <v>48</v>
      </c>
      <c r="E1133" s="38" t="s">
        <v>48</v>
      </c>
      <c r="F1133" s="38" t="s">
        <v>501</v>
      </c>
      <c r="G1133" s="39">
        <v>1</v>
      </c>
    </row>
    <row r="1134" spans="1:7" ht="30" x14ac:dyDescent="0.2">
      <c r="A1134" s="38" t="s">
        <v>2177</v>
      </c>
      <c r="B1134" s="38" t="s">
        <v>3</v>
      </c>
      <c r="C1134" s="38" t="s">
        <v>2176</v>
      </c>
      <c r="D1134" s="38" t="s">
        <v>48</v>
      </c>
      <c r="E1134" s="38" t="s">
        <v>48</v>
      </c>
      <c r="F1134" s="38" t="s">
        <v>501</v>
      </c>
      <c r="G1134" s="39">
        <v>1</v>
      </c>
    </row>
    <row r="1135" spans="1:7" ht="30" x14ac:dyDescent="0.2">
      <c r="A1135" s="38" t="s">
        <v>2178</v>
      </c>
      <c r="B1135" s="38" t="s">
        <v>177</v>
      </c>
      <c r="C1135" s="38" t="s">
        <v>2176</v>
      </c>
      <c r="D1135" s="38" t="s">
        <v>48</v>
      </c>
      <c r="E1135" s="38" t="s">
        <v>48</v>
      </c>
      <c r="F1135" s="38" t="s">
        <v>501</v>
      </c>
      <c r="G1135" s="39">
        <v>1</v>
      </c>
    </row>
    <row r="1136" spans="1:7" ht="30" x14ac:dyDescent="0.2">
      <c r="A1136" s="38" t="s">
        <v>2179</v>
      </c>
      <c r="B1136" s="38" t="s">
        <v>46</v>
      </c>
      <c r="C1136" s="38" t="s">
        <v>2176</v>
      </c>
      <c r="D1136" s="38" t="s">
        <v>48</v>
      </c>
      <c r="E1136" s="38" t="s">
        <v>48</v>
      </c>
      <c r="F1136" s="38" t="s">
        <v>501</v>
      </c>
      <c r="G1136" s="39">
        <v>1</v>
      </c>
    </row>
    <row r="1137" spans="1:7" ht="15" x14ac:dyDescent="0.2">
      <c r="A1137" s="38" t="s">
        <v>2180</v>
      </c>
      <c r="B1137" s="38" t="s">
        <v>24</v>
      </c>
      <c r="C1137" s="38" t="s">
        <v>2181</v>
      </c>
      <c r="D1137" s="38" t="s">
        <v>48</v>
      </c>
      <c r="E1137" s="38" t="s">
        <v>48</v>
      </c>
      <c r="F1137" s="38" t="s">
        <v>48</v>
      </c>
      <c r="G1137" s="39">
        <v>0</v>
      </c>
    </row>
    <row r="1138" spans="1:7" ht="15" x14ac:dyDescent="0.2">
      <c r="A1138" s="38" t="s">
        <v>2182</v>
      </c>
      <c r="B1138" s="38" t="s">
        <v>24</v>
      </c>
      <c r="C1138" s="38" t="s">
        <v>2183</v>
      </c>
      <c r="D1138" s="38" t="s">
        <v>48</v>
      </c>
      <c r="E1138" s="38" t="s">
        <v>48</v>
      </c>
      <c r="F1138" s="38" t="s">
        <v>48</v>
      </c>
      <c r="G1138" s="39">
        <v>0</v>
      </c>
    </row>
    <row r="1139" spans="1:7" ht="15" x14ac:dyDescent="0.2">
      <c r="A1139" s="38" t="s">
        <v>2184</v>
      </c>
      <c r="B1139" s="38" t="s">
        <v>46</v>
      </c>
      <c r="C1139" s="38" t="s">
        <v>2185</v>
      </c>
      <c r="D1139" s="38" t="s">
        <v>48</v>
      </c>
      <c r="E1139" s="38" t="s">
        <v>48</v>
      </c>
      <c r="F1139" s="38" t="s">
        <v>48</v>
      </c>
      <c r="G1139" s="39">
        <v>0</v>
      </c>
    </row>
    <row r="1140" spans="1:7" ht="15" x14ac:dyDescent="0.2">
      <c r="A1140" s="38" t="s">
        <v>2186</v>
      </c>
      <c r="B1140" s="38" t="s">
        <v>55</v>
      </c>
      <c r="C1140" s="38" t="s">
        <v>2185</v>
      </c>
      <c r="D1140" s="38" t="s">
        <v>48</v>
      </c>
      <c r="E1140" s="38" t="s">
        <v>48</v>
      </c>
      <c r="F1140" s="38" t="s">
        <v>48</v>
      </c>
      <c r="G1140" s="39">
        <v>0</v>
      </c>
    </row>
    <row r="1141" spans="1:7" ht="15" x14ac:dyDescent="0.2">
      <c r="A1141" s="38" t="s">
        <v>2187</v>
      </c>
      <c r="B1141" s="38" t="s">
        <v>24</v>
      </c>
      <c r="C1141" s="38" t="s">
        <v>2188</v>
      </c>
      <c r="D1141" s="38" t="s">
        <v>48</v>
      </c>
      <c r="E1141" s="38" t="s">
        <v>48</v>
      </c>
      <c r="F1141" s="38" t="s">
        <v>48</v>
      </c>
      <c r="G1141" s="39">
        <v>0</v>
      </c>
    </row>
    <row r="1142" spans="1:7" ht="15" x14ac:dyDescent="0.2">
      <c r="A1142" s="38" t="s">
        <v>2189</v>
      </c>
      <c r="B1142" s="38" t="s">
        <v>24</v>
      </c>
      <c r="C1142" s="38" t="s">
        <v>2190</v>
      </c>
      <c r="D1142" s="38" t="s">
        <v>48</v>
      </c>
      <c r="E1142" s="38" t="s">
        <v>48</v>
      </c>
      <c r="F1142" s="38" t="s">
        <v>48</v>
      </c>
      <c r="G1142" s="39">
        <v>0</v>
      </c>
    </row>
    <row r="1143" spans="1:7" ht="15" x14ac:dyDescent="0.2">
      <c r="A1143" s="38" t="s">
        <v>2191</v>
      </c>
      <c r="B1143" s="38" t="s">
        <v>24</v>
      </c>
      <c r="C1143" s="38" t="s">
        <v>2192</v>
      </c>
      <c r="D1143" s="38" t="s">
        <v>48</v>
      </c>
      <c r="E1143" s="38" t="s">
        <v>48</v>
      </c>
      <c r="F1143" s="38" t="s">
        <v>48</v>
      </c>
      <c r="G1143" s="39">
        <v>0</v>
      </c>
    </row>
    <row r="1144" spans="1:7" ht="15" x14ac:dyDescent="0.2">
      <c r="A1144" s="38" t="s">
        <v>2193</v>
      </c>
      <c r="B1144" s="38" t="s">
        <v>24</v>
      </c>
      <c r="C1144" s="38" t="s">
        <v>2194</v>
      </c>
      <c r="D1144" s="38" t="s">
        <v>48</v>
      </c>
      <c r="E1144" s="38" t="s">
        <v>48</v>
      </c>
      <c r="F1144" s="38" t="s">
        <v>48</v>
      </c>
      <c r="G1144" s="39">
        <v>0</v>
      </c>
    </row>
    <row r="1145" spans="1:7" ht="15" x14ac:dyDescent="0.2">
      <c r="A1145" s="38" t="s">
        <v>2195</v>
      </c>
      <c r="B1145" s="38" t="s">
        <v>3</v>
      </c>
      <c r="C1145" s="38" t="s">
        <v>2196</v>
      </c>
      <c r="D1145" s="38" t="s">
        <v>48</v>
      </c>
      <c r="E1145" s="38" t="s">
        <v>48</v>
      </c>
      <c r="F1145" s="38" t="s">
        <v>48</v>
      </c>
      <c r="G1145" s="39">
        <v>0</v>
      </c>
    </row>
    <row r="1146" spans="1:7" ht="15" x14ac:dyDescent="0.2">
      <c r="A1146" s="38" t="s">
        <v>2197</v>
      </c>
      <c r="B1146" s="38" t="s">
        <v>177</v>
      </c>
      <c r="C1146" s="38" t="s">
        <v>2196</v>
      </c>
      <c r="D1146" s="38" t="s">
        <v>48</v>
      </c>
      <c r="E1146" s="38" t="s">
        <v>48</v>
      </c>
      <c r="F1146" s="38" t="s">
        <v>48</v>
      </c>
      <c r="G1146" s="39">
        <v>0</v>
      </c>
    </row>
    <row r="1147" spans="1:7" ht="15" x14ac:dyDescent="0.2">
      <c r="A1147" s="38" t="s">
        <v>2198</v>
      </c>
      <c r="B1147" s="38" t="s">
        <v>55</v>
      </c>
      <c r="C1147" s="38" t="s">
        <v>2196</v>
      </c>
      <c r="D1147" s="38" t="s">
        <v>48</v>
      </c>
      <c r="E1147" s="38" t="s">
        <v>48</v>
      </c>
      <c r="F1147" s="38" t="s">
        <v>48</v>
      </c>
      <c r="G1147" s="39">
        <v>0</v>
      </c>
    </row>
    <row r="1148" spans="1:7" ht="30" x14ac:dyDescent="0.2">
      <c r="A1148" s="38" t="s">
        <v>2199</v>
      </c>
      <c r="B1148" s="38" t="s">
        <v>3</v>
      </c>
      <c r="C1148" s="38" t="s">
        <v>2200</v>
      </c>
      <c r="D1148" s="38" t="s">
        <v>48</v>
      </c>
      <c r="E1148" s="38" t="s">
        <v>48</v>
      </c>
      <c r="F1148" s="38" t="s">
        <v>501</v>
      </c>
      <c r="G1148" s="39">
        <v>1</v>
      </c>
    </row>
    <row r="1149" spans="1:7" ht="30" x14ac:dyDescent="0.2">
      <c r="A1149" s="38" t="s">
        <v>2201</v>
      </c>
      <c r="B1149" s="38" t="s">
        <v>177</v>
      </c>
      <c r="C1149" s="38" t="s">
        <v>2200</v>
      </c>
      <c r="D1149" s="38" t="s">
        <v>48</v>
      </c>
      <c r="E1149" s="38" t="s">
        <v>48</v>
      </c>
      <c r="F1149" s="38" t="s">
        <v>501</v>
      </c>
      <c r="G1149" s="39">
        <v>1</v>
      </c>
    </row>
    <row r="1150" spans="1:7" ht="30" x14ac:dyDescent="0.2">
      <c r="A1150" s="38" t="s">
        <v>2202</v>
      </c>
      <c r="B1150" s="38" t="s">
        <v>24</v>
      </c>
      <c r="C1150" s="38" t="s">
        <v>2200</v>
      </c>
      <c r="D1150" s="38" t="s">
        <v>48</v>
      </c>
      <c r="E1150" s="38" t="s">
        <v>48</v>
      </c>
      <c r="F1150" s="38" t="s">
        <v>501</v>
      </c>
      <c r="G1150" s="39">
        <v>1</v>
      </c>
    </row>
    <row r="1151" spans="1:7" ht="15" x14ac:dyDescent="0.2">
      <c r="A1151" s="38" t="s">
        <v>2203</v>
      </c>
      <c r="B1151" s="38" t="s">
        <v>46</v>
      </c>
      <c r="C1151" s="38" t="s">
        <v>2204</v>
      </c>
      <c r="D1151" s="38" t="s">
        <v>48</v>
      </c>
      <c r="E1151" s="38" t="s">
        <v>48</v>
      </c>
      <c r="F1151" s="38" t="s">
        <v>61</v>
      </c>
      <c r="G1151" s="39">
        <v>0</v>
      </c>
    </row>
    <row r="1152" spans="1:7" ht="15" x14ac:dyDescent="0.2">
      <c r="A1152" s="38" t="s">
        <v>2205</v>
      </c>
      <c r="B1152" s="38" t="s">
        <v>46</v>
      </c>
      <c r="C1152" s="38" t="s">
        <v>2206</v>
      </c>
      <c r="D1152" s="38" t="s">
        <v>48</v>
      </c>
      <c r="E1152" s="38" t="s">
        <v>48</v>
      </c>
      <c r="F1152" s="38" t="s">
        <v>711</v>
      </c>
      <c r="G1152" s="39">
        <v>0</v>
      </c>
    </row>
    <row r="1153" spans="1:7" ht="15" x14ac:dyDescent="0.2">
      <c r="A1153" s="38" t="s">
        <v>2207</v>
      </c>
      <c r="B1153" s="38" t="s">
        <v>46</v>
      </c>
      <c r="C1153" s="38" t="s">
        <v>2208</v>
      </c>
      <c r="D1153" s="38" t="s">
        <v>48</v>
      </c>
      <c r="E1153" s="38" t="s">
        <v>48</v>
      </c>
      <c r="F1153" s="38" t="s">
        <v>711</v>
      </c>
      <c r="G1153" s="39">
        <v>0</v>
      </c>
    </row>
    <row r="1154" spans="1:7" ht="15" x14ac:dyDescent="0.2">
      <c r="A1154" s="38" t="s">
        <v>2209</v>
      </c>
      <c r="B1154" s="38" t="s">
        <v>46</v>
      </c>
      <c r="C1154" s="38" t="s">
        <v>2210</v>
      </c>
      <c r="D1154" s="38" t="s">
        <v>48</v>
      </c>
      <c r="E1154" s="38" t="s">
        <v>48</v>
      </c>
      <c r="F1154" s="38" t="s">
        <v>711</v>
      </c>
      <c r="G1154" s="39">
        <v>0</v>
      </c>
    </row>
    <row r="1155" spans="1:7" ht="15" x14ac:dyDescent="0.2">
      <c r="A1155" s="38" t="s">
        <v>2211</v>
      </c>
      <c r="B1155" s="38" t="s">
        <v>46</v>
      </c>
      <c r="C1155" s="38" t="s">
        <v>2212</v>
      </c>
      <c r="D1155" s="38" t="s">
        <v>48</v>
      </c>
      <c r="E1155" s="38" t="s">
        <v>48</v>
      </c>
      <c r="F1155" s="38" t="s">
        <v>711</v>
      </c>
      <c r="G1155" s="39">
        <v>0</v>
      </c>
    </row>
    <row r="1156" spans="1:7" ht="15" x14ac:dyDescent="0.2">
      <c r="A1156" s="38" t="s">
        <v>2213</v>
      </c>
      <c r="B1156" s="38" t="s">
        <v>46</v>
      </c>
      <c r="C1156" s="38" t="s">
        <v>2214</v>
      </c>
      <c r="D1156" s="38" t="s">
        <v>48</v>
      </c>
      <c r="E1156" s="38" t="s">
        <v>48</v>
      </c>
      <c r="F1156" s="38" t="s">
        <v>711</v>
      </c>
      <c r="G1156" s="39">
        <v>0</v>
      </c>
    </row>
    <row r="1157" spans="1:7" ht="15" x14ac:dyDescent="0.2">
      <c r="A1157" s="38" t="s">
        <v>2215</v>
      </c>
      <c r="B1157" s="38" t="s">
        <v>46</v>
      </c>
      <c r="C1157" s="38" t="s">
        <v>2216</v>
      </c>
      <c r="D1157" s="38" t="s">
        <v>48</v>
      </c>
      <c r="E1157" s="38" t="s">
        <v>48</v>
      </c>
      <c r="F1157" s="38" t="s">
        <v>711</v>
      </c>
      <c r="G1157" s="39">
        <v>0</v>
      </c>
    </row>
    <row r="1158" spans="1:7" ht="15" x14ac:dyDescent="0.2">
      <c r="A1158" s="38" t="s">
        <v>2217</v>
      </c>
      <c r="B1158" s="38" t="s">
        <v>46</v>
      </c>
      <c r="C1158" s="38" t="s">
        <v>2218</v>
      </c>
      <c r="D1158" s="38" t="s">
        <v>48</v>
      </c>
      <c r="E1158" s="38" t="s">
        <v>48</v>
      </c>
      <c r="F1158" s="38" t="s">
        <v>711</v>
      </c>
      <c r="G1158" s="39">
        <v>0</v>
      </c>
    </row>
    <row r="1159" spans="1:7" ht="15" x14ac:dyDescent="0.2">
      <c r="A1159" s="38" t="s">
        <v>2219</v>
      </c>
      <c r="B1159" s="38" t="s">
        <v>46</v>
      </c>
      <c r="C1159" s="38" t="s">
        <v>2220</v>
      </c>
      <c r="D1159" s="38" t="s">
        <v>48</v>
      </c>
      <c r="E1159" s="38" t="s">
        <v>48</v>
      </c>
      <c r="F1159" s="38" t="s">
        <v>711</v>
      </c>
      <c r="G1159" s="39">
        <v>0</v>
      </c>
    </row>
    <row r="1160" spans="1:7" ht="15" x14ac:dyDescent="0.2">
      <c r="A1160" s="38" t="s">
        <v>2221</v>
      </c>
      <c r="B1160" s="38" t="s">
        <v>46</v>
      </c>
      <c r="C1160" s="38" t="s">
        <v>2222</v>
      </c>
      <c r="D1160" s="38" t="s">
        <v>48</v>
      </c>
      <c r="E1160" s="38" t="s">
        <v>48</v>
      </c>
      <c r="F1160" s="38" t="s">
        <v>711</v>
      </c>
      <c r="G1160" s="39">
        <v>0</v>
      </c>
    </row>
    <row r="1161" spans="1:7" ht="15" x14ac:dyDescent="0.2">
      <c r="A1161" s="38" t="s">
        <v>2223</v>
      </c>
      <c r="B1161" s="38" t="s">
        <v>46</v>
      </c>
      <c r="C1161" s="38" t="s">
        <v>2224</v>
      </c>
      <c r="D1161" s="38" t="s">
        <v>48</v>
      </c>
      <c r="E1161" s="38" t="s">
        <v>48</v>
      </c>
      <c r="F1161" s="38" t="s">
        <v>711</v>
      </c>
      <c r="G1161" s="39">
        <v>0</v>
      </c>
    </row>
    <row r="1162" spans="1:7" ht="15" x14ac:dyDescent="0.2">
      <c r="A1162" s="38" t="s">
        <v>2225</v>
      </c>
      <c r="B1162" s="38" t="s">
        <v>46</v>
      </c>
      <c r="C1162" s="38" t="s">
        <v>2226</v>
      </c>
      <c r="D1162" s="38" t="s">
        <v>48</v>
      </c>
      <c r="E1162" s="38" t="s">
        <v>48</v>
      </c>
      <c r="F1162" s="38" t="s">
        <v>711</v>
      </c>
      <c r="G1162" s="39">
        <v>0</v>
      </c>
    </row>
    <row r="1163" spans="1:7" ht="15" x14ac:dyDescent="0.2">
      <c r="A1163" s="38" t="s">
        <v>2227</v>
      </c>
      <c r="B1163" s="38" t="s">
        <v>46</v>
      </c>
      <c r="C1163" s="38" t="s">
        <v>2228</v>
      </c>
      <c r="D1163" s="38" t="s">
        <v>48</v>
      </c>
      <c r="E1163" s="38" t="s">
        <v>48</v>
      </c>
      <c r="F1163" s="38" t="s">
        <v>711</v>
      </c>
      <c r="G1163" s="39">
        <v>0</v>
      </c>
    </row>
    <row r="1164" spans="1:7" ht="15" x14ac:dyDescent="0.2">
      <c r="A1164" s="38" t="s">
        <v>2229</v>
      </c>
      <c r="B1164" s="38" t="s">
        <v>46</v>
      </c>
      <c r="C1164" s="38" t="s">
        <v>2230</v>
      </c>
      <c r="D1164" s="38" t="s">
        <v>48</v>
      </c>
      <c r="E1164" s="38" t="s">
        <v>48</v>
      </c>
      <c r="F1164" s="38" t="s">
        <v>711</v>
      </c>
      <c r="G1164" s="39">
        <v>0</v>
      </c>
    </row>
    <row r="1165" spans="1:7" ht="15" x14ac:dyDescent="0.2">
      <c r="A1165" s="38" t="s">
        <v>2231</v>
      </c>
      <c r="B1165" s="38" t="s">
        <v>46</v>
      </c>
      <c r="C1165" s="38" t="s">
        <v>2232</v>
      </c>
      <c r="D1165" s="38" t="s">
        <v>48</v>
      </c>
      <c r="E1165" s="38" t="s">
        <v>48</v>
      </c>
      <c r="F1165" s="38" t="s">
        <v>711</v>
      </c>
      <c r="G1165" s="39">
        <v>0</v>
      </c>
    </row>
    <row r="1166" spans="1:7" ht="15" x14ac:dyDescent="0.2">
      <c r="A1166" s="38" t="s">
        <v>2233</v>
      </c>
      <c r="B1166" s="38" t="s">
        <v>156</v>
      </c>
      <c r="C1166" s="38" t="s">
        <v>2206</v>
      </c>
      <c r="D1166" s="38" t="s">
        <v>48</v>
      </c>
      <c r="E1166" s="38" t="s">
        <v>48</v>
      </c>
      <c r="F1166" s="38" t="s">
        <v>711</v>
      </c>
      <c r="G1166" s="39">
        <v>0</v>
      </c>
    </row>
    <row r="1167" spans="1:7" ht="15" x14ac:dyDescent="0.2">
      <c r="A1167" s="38" t="s">
        <v>2234</v>
      </c>
      <c r="B1167" s="38" t="s">
        <v>156</v>
      </c>
      <c r="C1167" s="38" t="s">
        <v>2208</v>
      </c>
      <c r="D1167" s="38" t="s">
        <v>48</v>
      </c>
      <c r="E1167" s="38" t="s">
        <v>48</v>
      </c>
      <c r="F1167" s="38" t="s">
        <v>711</v>
      </c>
      <c r="G1167" s="39">
        <v>0</v>
      </c>
    </row>
    <row r="1168" spans="1:7" ht="15" x14ac:dyDescent="0.2">
      <c r="A1168" s="38" t="s">
        <v>2235</v>
      </c>
      <c r="B1168" s="38" t="s">
        <v>156</v>
      </c>
      <c r="C1168" s="38" t="s">
        <v>2210</v>
      </c>
      <c r="D1168" s="38" t="s">
        <v>48</v>
      </c>
      <c r="E1168" s="38" t="s">
        <v>48</v>
      </c>
      <c r="F1168" s="38" t="s">
        <v>711</v>
      </c>
      <c r="G1168" s="39">
        <v>0</v>
      </c>
    </row>
    <row r="1169" spans="1:7" ht="15" x14ac:dyDescent="0.2">
      <c r="A1169" s="38" t="s">
        <v>2236</v>
      </c>
      <c r="B1169" s="38" t="s">
        <v>156</v>
      </c>
      <c r="C1169" s="38" t="s">
        <v>2212</v>
      </c>
      <c r="D1169" s="38" t="s">
        <v>48</v>
      </c>
      <c r="E1169" s="38" t="s">
        <v>48</v>
      </c>
      <c r="F1169" s="38" t="s">
        <v>711</v>
      </c>
      <c r="G1169" s="39">
        <v>0</v>
      </c>
    </row>
    <row r="1170" spans="1:7" ht="15" x14ac:dyDescent="0.2">
      <c r="A1170" s="38" t="s">
        <v>2237</v>
      </c>
      <c r="B1170" s="38" t="s">
        <v>156</v>
      </c>
      <c r="C1170" s="38" t="s">
        <v>2214</v>
      </c>
      <c r="D1170" s="38" t="s">
        <v>48</v>
      </c>
      <c r="E1170" s="38" t="s">
        <v>48</v>
      </c>
      <c r="F1170" s="38" t="s">
        <v>711</v>
      </c>
      <c r="G1170" s="39">
        <v>0</v>
      </c>
    </row>
    <row r="1171" spans="1:7" ht="15" x14ac:dyDescent="0.2">
      <c r="A1171" s="38" t="s">
        <v>2238</v>
      </c>
      <c r="B1171" s="38" t="s">
        <v>156</v>
      </c>
      <c r="C1171" s="38" t="s">
        <v>2216</v>
      </c>
      <c r="D1171" s="38" t="s">
        <v>48</v>
      </c>
      <c r="E1171" s="38" t="s">
        <v>48</v>
      </c>
      <c r="F1171" s="38" t="s">
        <v>711</v>
      </c>
      <c r="G1171" s="39">
        <v>0</v>
      </c>
    </row>
    <row r="1172" spans="1:7" ht="15" x14ac:dyDescent="0.2">
      <c r="A1172" s="38" t="s">
        <v>2239</v>
      </c>
      <c r="B1172" s="38" t="s">
        <v>156</v>
      </c>
      <c r="C1172" s="38" t="s">
        <v>2218</v>
      </c>
      <c r="D1172" s="38" t="s">
        <v>48</v>
      </c>
      <c r="E1172" s="38" t="s">
        <v>48</v>
      </c>
      <c r="F1172" s="38" t="s">
        <v>711</v>
      </c>
      <c r="G1172" s="39">
        <v>0</v>
      </c>
    </row>
    <row r="1173" spans="1:7" ht="15" x14ac:dyDescent="0.2">
      <c r="A1173" s="38" t="s">
        <v>2240</v>
      </c>
      <c r="B1173" s="38" t="s">
        <v>156</v>
      </c>
      <c r="C1173" s="38" t="s">
        <v>2220</v>
      </c>
      <c r="D1173" s="38" t="s">
        <v>48</v>
      </c>
      <c r="E1173" s="38" t="s">
        <v>48</v>
      </c>
      <c r="F1173" s="38" t="s">
        <v>711</v>
      </c>
      <c r="G1173" s="39">
        <v>0</v>
      </c>
    </row>
    <row r="1174" spans="1:7" ht="15" x14ac:dyDescent="0.2">
      <c r="A1174" s="38" t="s">
        <v>2241</v>
      </c>
      <c r="B1174" s="38" t="s">
        <v>156</v>
      </c>
      <c r="C1174" s="38" t="s">
        <v>2222</v>
      </c>
      <c r="D1174" s="38" t="s">
        <v>48</v>
      </c>
      <c r="E1174" s="38" t="s">
        <v>48</v>
      </c>
      <c r="F1174" s="38" t="s">
        <v>711</v>
      </c>
      <c r="G1174" s="39">
        <v>0</v>
      </c>
    </row>
    <row r="1175" spans="1:7" ht="15" x14ac:dyDescent="0.2">
      <c r="A1175" s="38" t="s">
        <v>2242</v>
      </c>
      <c r="B1175" s="38" t="s">
        <v>156</v>
      </c>
      <c r="C1175" s="38" t="s">
        <v>2224</v>
      </c>
      <c r="D1175" s="38" t="s">
        <v>48</v>
      </c>
      <c r="E1175" s="38" t="s">
        <v>48</v>
      </c>
      <c r="F1175" s="38" t="s">
        <v>711</v>
      </c>
      <c r="G1175" s="39">
        <v>0</v>
      </c>
    </row>
    <row r="1176" spans="1:7" ht="15" x14ac:dyDescent="0.2">
      <c r="A1176" s="38" t="s">
        <v>2243</v>
      </c>
      <c r="B1176" s="38" t="s">
        <v>156</v>
      </c>
      <c r="C1176" s="38" t="s">
        <v>2226</v>
      </c>
      <c r="D1176" s="38" t="s">
        <v>48</v>
      </c>
      <c r="E1176" s="38" t="s">
        <v>48</v>
      </c>
      <c r="F1176" s="38" t="s">
        <v>711</v>
      </c>
      <c r="G1176" s="39">
        <v>0</v>
      </c>
    </row>
    <row r="1177" spans="1:7" ht="15" x14ac:dyDescent="0.2">
      <c r="A1177" s="38" t="s">
        <v>2244</v>
      </c>
      <c r="B1177" s="38" t="s">
        <v>156</v>
      </c>
      <c r="C1177" s="38" t="s">
        <v>2228</v>
      </c>
      <c r="D1177" s="38" t="s">
        <v>48</v>
      </c>
      <c r="E1177" s="38" t="s">
        <v>48</v>
      </c>
      <c r="F1177" s="38" t="s">
        <v>711</v>
      </c>
      <c r="G1177" s="39">
        <v>0</v>
      </c>
    </row>
    <row r="1178" spans="1:7" ht="15" x14ac:dyDescent="0.2">
      <c r="A1178" s="38" t="s">
        <v>2245</v>
      </c>
      <c r="B1178" s="38" t="s">
        <v>156</v>
      </c>
      <c r="C1178" s="38" t="s">
        <v>2230</v>
      </c>
      <c r="D1178" s="38" t="s">
        <v>48</v>
      </c>
      <c r="E1178" s="38" t="s">
        <v>48</v>
      </c>
      <c r="F1178" s="38" t="s">
        <v>711</v>
      </c>
      <c r="G1178" s="39">
        <v>0</v>
      </c>
    </row>
    <row r="1179" spans="1:7" ht="15" x14ac:dyDescent="0.2">
      <c r="A1179" s="38" t="s">
        <v>2246</v>
      </c>
      <c r="B1179" s="38" t="s">
        <v>156</v>
      </c>
      <c r="C1179" s="38" t="s">
        <v>2232</v>
      </c>
      <c r="D1179" s="38" t="s">
        <v>48</v>
      </c>
      <c r="E1179" s="38" t="s">
        <v>48</v>
      </c>
      <c r="F1179" s="38" t="s">
        <v>711</v>
      </c>
      <c r="G1179" s="39">
        <v>0</v>
      </c>
    </row>
    <row r="1180" spans="1:7" ht="15" x14ac:dyDescent="0.2">
      <c r="A1180" s="38" t="s">
        <v>2247</v>
      </c>
      <c r="B1180" s="38" t="s">
        <v>156</v>
      </c>
      <c r="C1180" s="38" t="s">
        <v>2248</v>
      </c>
      <c r="D1180" s="38" t="s">
        <v>48</v>
      </c>
      <c r="E1180" s="38" t="s">
        <v>48</v>
      </c>
      <c r="F1180" s="38" t="s">
        <v>48</v>
      </c>
      <c r="G1180" s="39">
        <v>0</v>
      </c>
    </row>
    <row r="1181" spans="1:7" ht="30" x14ac:dyDescent="0.2">
      <c r="A1181" s="38" t="s">
        <v>2249</v>
      </c>
      <c r="B1181" s="38" t="s">
        <v>156</v>
      </c>
      <c r="C1181" s="38" t="s">
        <v>2250</v>
      </c>
      <c r="D1181" s="38" t="s">
        <v>48</v>
      </c>
      <c r="E1181" s="38" t="s">
        <v>48</v>
      </c>
      <c r="F1181" s="38" t="s">
        <v>48</v>
      </c>
      <c r="G1181" s="39">
        <v>0</v>
      </c>
    </row>
    <row r="1182" spans="1:7" ht="15" x14ac:dyDescent="0.2">
      <c r="A1182" s="38" t="s">
        <v>2251</v>
      </c>
      <c r="B1182" s="38" t="s">
        <v>55</v>
      </c>
      <c r="C1182" s="38" t="s">
        <v>2252</v>
      </c>
      <c r="D1182" s="38" t="s">
        <v>48</v>
      </c>
      <c r="E1182" s="38" t="s">
        <v>48</v>
      </c>
      <c r="F1182" s="38" t="s">
        <v>48</v>
      </c>
      <c r="G1182" s="39">
        <v>0</v>
      </c>
    </row>
    <row r="1183" spans="1:7" ht="15" x14ac:dyDescent="0.2">
      <c r="A1183" s="38" t="s">
        <v>2253</v>
      </c>
      <c r="B1183" s="38" t="s">
        <v>55</v>
      </c>
      <c r="C1183" s="38" t="s">
        <v>2254</v>
      </c>
      <c r="D1183" s="38" t="s">
        <v>48</v>
      </c>
      <c r="E1183" s="38" t="s">
        <v>48</v>
      </c>
      <c r="F1183" s="38" t="s">
        <v>48</v>
      </c>
      <c r="G1183" s="39">
        <v>0</v>
      </c>
    </row>
    <row r="1184" spans="1:7" ht="15" x14ac:dyDescent="0.2">
      <c r="A1184" s="38" t="s">
        <v>2255</v>
      </c>
      <c r="B1184" s="38" t="s">
        <v>55</v>
      </c>
      <c r="C1184" s="38" t="s">
        <v>2256</v>
      </c>
      <c r="D1184" s="38" t="s">
        <v>48</v>
      </c>
      <c r="E1184" s="38" t="s">
        <v>48</v>
      </c>
      <c r="F1184" s="38" t="s">
        <v>48</v>
      </c>
      <c r="G1184" s="39">
        <v>0</v>
      </c>
    </row>
    <row r="1185" spans="1:7" ht="15" x14ac:dyDescent="0.2">
      <c r="A1185" s="38" t="s">
        <v>2257</v>
      </c>
      <c r="B1185" s="38" t="s">
        <v>55</v>
      </c>
      <c r="C1185" s="38" t="s">
        <v>2258</v>
      </c>
      <c r="D1185" s="38" t="s">
        <v>48</v>
      </c>
      <c r="E1185" s="38" t="s">
        <v>48</v>
      </c>
      <c r="F1185" s="38" t="s">
        <v>48</v>
      </c>
      <c r="G1185" s="39">
        <v>0</v>
      </c>
    </row>
    <row r="1186" spans="1:7" ht="15" x14ac:dyDescent="0.2">
      <c r="A1186" s="38" t="s">
        <v>2259</v>
      </c>
      <c r="B1186" s="38" t="s">
        <v>156</v>
      </c>
      <c r="C1186" s="38" t="s">
        <v>2260</v>
      </c>
      <c r="D1186" s="38" t="s">
        <v>48</v>
      </c>
      <c r="E1186" s="38" t="s">
        <v>48</v>
      </c>
      <c r="F1186" s="38" t="s">
        <v>48</v>
      </c>
      <c r="G1186" s="39">
        <v>0</v>
      </c>
    </row>
    <row r="1187" spans="1:7" ht="15" x14ac:dyDescent="0.2">
      <c r="A1187" s="38" t="s">
        <v>2261</v>
      </c>
      <c r="B1187" s="38" t="s">
        <v>156</v>
      </c>
      <c r="C1187" s="38" t="s">
        <v>2262</v>
      </c>
      <c r="D1187" s="38" t="s">
        <v>48</v>
      </c>
      <c r="E1187" s="38" t="s">
        <v>48</v>
      </c>
      <c r="F1187" s="38" t="s">
        <v>48</v>
      </c>
      <c r="G1187" s="39">
        <v>0</v>
      </c>
    </row>
    <row r="1188" spans="1:7" ht="15" x14ac:dyDescent="0.2">
      <c r="A1188" s="38" t="s">
        <v>2263</v>
      </c>
      <c r="B1188" s="38" t="s">
        <v>156</v>
      </c>
      <c r="C1188" s="38" t="s">
        <v>2264</v>
      </c>
      <c r="D1188" s="38" t="s">
        <v>48</v>
      </c>
      <c r="E1188" s="38" t="s">
        <v>48</v>
      </c>
      <c r="F1188" s="38" t="s">
        <v>48</v>
      </c>
      <c r="G1188" s="39">
        <v>0</v>
      </c>
    </row>
    <row r="1189" spans="1:7" ht="15" x14ac:dyDescent="0.2">
      <c r="A1189" s="38" t="s">
        <v>2265</v>
      </c>
      <c r="B1189" s="38" t="s">
        <v>156</v>
      </c>
      <c r="C1189" s="38" t="s">
        <v>2266</v>
      </c>
      <c r="D1189" s="38" t="s">
        <v>48</v>
      </c>
      <c r="E1189" s="38" t="s">
        <v>48</v>
      </c>
      <c r="F1189" s="38" t="s">
        <v>48</v>
      </c>
      <c r="G1189" s="39">
        <v>0</v>
      </c>
    </row>
    <row r="1190" spans="1:7" ht="30" x14ac:dyDescent="0.2">
      <c r="A1190" s="38" t="s">
        <v>2267</v>
      </c>
      <c r="B1190" s="38" t="s">
        <v>156</v>
      </c>
      <c r="C1190" s="38" t="s">
        <v>2268</v>
      </c>
      <c r="D1190" s="38" t="s">
        <v>48</v>
      </c>
      <c r="E1190" s="38" t="s">
        <v>48</v>
      </c>
      <c r="F1190" s="38" t="s">
        <v>501</v>
      </c>
      <c r="G1190" s="39">
        <v>1</v>
      </c>
    </row>
    <row r="1191" spans="1:7" ht="30" x14ac:dyDescent="0.2">
      <c r="A1191" s="38" t="s">
        <v>2269</v>
      </c>
      <c r="B1191" s="38" t="s">
        <v>3</v>
      </c>
      <c r="C1191" s="38" t="s">
        <v>2268</v>
      </c>
      <c r="D1191" s="38" t="s">
        <v>48</v>
      </c>
      <c r="E1191" s="38" t="s">
        <v>48</v>
      </c>
      <c r="F1191" s="38" t="s">
        <v>501</v>
      </c>
      <c r="G1191" s="39">
        <v>1</v>
      </c>
    </row>
    <row r="1192" spans="1:7" ht="30" x14ac:dyDescent="0.2">
      <c r="A1192" s="38" t="s">
        <v>2270</v>
      </c>
      <c r="B1192" s="38" t="s">
        <v>46</v>
      </c>
      <c r="C1192" s="38" t="s">
        <v>2268</v>
      </c>
      <c r="D1192" s="38" t="s">
        <v>48</v>
      </c>
      <c r="E1192" s="38" t="s">
        <v>48</v>
      </c>
      <c r="F1192" s="38" t="s">
        <v>501</v>
      </c>
      <c r="G1192" s="39">
        <v>1</v>
      </c>
    </row>
    <row r="1193" spans="1:7" ht="30" x14ac:dyDescent="0.2">
      <c r="A1193" s="38" t="s">
        <v>2271</v>
      </c>
      <c r="B1193" s="38" t="s">
        <v>55</v>
      </c>
      <c r="C1193" s="38" t="s">
        <v>2268</v>
      </c>
      <c r="D1193" s="38" t="s">
        <v>48</v>
      </c>
      <c r="E1193" s="38" t="s">
        <v>48</v>
      </c>
      <c r="F1193" s="38" t="s">
        <v>501</v>
      </c>
      <c r="G1193" s="39">
        <v>1</v>
      </c>
    </row>
    <row r="1194" spans="1:7" ht="30" x14ac:dyDescent="0.2">
      <c r="A1194" s="38" t="s">
        <v>2272</v>
      </c>
      <c r="B1194" s="38" t="s">
        <v>177</v>
      </c>
      <c r="C1194" s="38" t="s">
        <v>2268</v>
      </c>
      <c r="D1194" s="38" t="s">
        <v>48</v>
      </c>
      <c r="E1194" s="38" t="s">
        <v>48</v>
      </c>
      <c r="F1194" s="38" t="s">
        <v>501</v>
      </c>
      <c r="G1194" s="39">
        <v>1</v>
      </c>
    </row>
    <row r="1195" spans="1:7" ht="15" x14ac:dyDescent="0.2">
      <c r="A1195" s="38" t="s">
        <v>2273</v>
      </c>
      <c r="B1195" s="38" t="s">
        <v>177</v>
      </c>
      <c r="C1195" s="38" t="s">
        <v>2274</v>
      </c>
      <c r="D1195" s="38" t="s">
        <v>48</v>
      </c>
      <c r="E1195" s="38" t="s">
        <v>48</v>
      </c>
      <c r="F1195" s="38" t="s">
        <v>48</v>
      </c>
      <c r="G1195" s="39">
        <v>0</v>
      </c>
    </row>
    <row r="1196" spans="1:7" ht="15" x14ac:dyDescent="0.2">
      <c r="A1196" s="38" t="s">
        <v>2275</v>
      </c>
      <c r="B1196" s="38" t="s">
        <v>177</v>
      </c>
      <c r="C1196" s="38" t="s">
        <v>2276</v>
      </c>
      <c r="D1196" s="38" t="s">
        <v>48</v>
      </c>
      <c r="E1196" s="38" t="s">
        <v>48</v>
      </c>
      <c r="F1196" s="38" t="s">
        <v>48</v>
      </c>
      <c r="G1196" s="39">
        <v>0</v>
      </c>
    </row>
    <row r="1197" spans="1:7" ht="15" x14ac:dyDescent="0.2">
      <c r="A1197" s="38" t="s">
        <v>2277</v>
      </c>
      <c r="B1197" s="38" t="s">
        <v>177</v>
      </c>
      <c r="C1197" s="38" t="s">
        <v>2278</v>
      </c>
      <c r="D1197" s="38" t="s">
        <v>48</v>
      </c>
      <c r="E1197" s="38" t="s">
        <v>48</v>
      </c>
      <c r="F1197" s="38" t="s">
        <v>48</v>
      </c>
      <c r="G1197" s="39">
        <v>0</v>
      </c>
    </row>
    <row r="1198" spans="1:7" ht="15" x14ac:dyDescent="0.2">
      <c r="A1198" s="38" t="s">
        <v>2279</v>
      </c>
      <c r="B1198" s="38" t="s">
        <v>177</v>
      </c>
      <c r="C1198" s="38" t="s">
        <v>2280</v>
      </c>
      <c r="D1198" s="38" t="s">
        <v>48</v>
      </c>
      <c r="E1198" s="38" t="s">
        <v>48</v>
      </c>
      <c r="F1198" s="38" t="s">
        <v>48</v>
      </c>
      <c r="G1198" s="39">
        <v>0</v>
      </c>
    </row>
    <row r="1199" spans="1:7" ht="15" x14ac:dyDescent="0.2">
      <c r="A1199" s="38" t="s">
        <v>2281</v>
      </c>
      <c r="B1199" s="38" t="s">
        <v>177</v>
      </c>
      <c r="C1199" s="38" t="s">
        <v>2282</v>
      </c>
      <c r="D1199" s="38" t="s">
        <v>48</v>
      </c>
      <c r="E1199" s="38" t="s">
        <v>48</v>
      </c>
      <c r="F1199" s="38" t="s">
        <v>48</v>
      </c>
      <c r="G1199" s="39">
        <v>0</v>
      </c>
    </row>
    <row r="1200" spans="1:7" ht="15" x14ac:dyDescent="0.2">
      <c r="A1200" s="38" t="s">
        <v>2283</v>
      </c>
      <c r="B1200" s="38" t="s">
        <v>177</v>
      </c>
      <c r="C1200" s="38" t="s">
        <v>2284</v>
      </c>
      <c r="D1200" s="38" t="s">
        <v>48</v>
      </c>
      <c r="E1200" s="38" t="s">
        <v>48</v>
      </c>
      <c r="F1200" s="38" t="s">
        <v>48</v>
      </c>
      <c r="G1200" s="39">
        <v>0</v>
      </c>
    </row>
    <row r="1201" spans="1:7" ht="15" x14ac:dyDescent="0.2">
      <c r="A1201" s="38" t="s">
        <v>2285</v>
      </c>
      <c r="B1201" s="38" t="s">
        <v>177</v>
      </c>
      <c r="C1201" s="38" t="s">
        <v>2286</v>
      </c>
      <c r="D1201" s="38" t="s">
        <v>48</v>
      </c>
      <c r="E1201" s="38" t="s">
        <v>48</v>
      </c>
      <c r="F1201" s="38" t="s">
        <v>48</v>
      </c>
      <c r="G1201" s="39">
        <v>0</v>
      </c>
    </row>
    <row r="1202" spans="1:7" ht="15" x14ac:dyDescent="0.2">
      <c r="A1202" s="38" t="s">
        <v>2287</v>
      </c>
      <c r="B1202" s="38" t="s">
        <v>177</v>
      </c>
      <c r="C1202" s="38" t="s">
        <v>2288</v>
      </c>
      <c r="D1202" s="38" t="s">
        <v>48</v>
      </c>
      <c r="E1202" s="38" t="s">
        <v>48</v>
      </c>
      <c r="F1202" s="38" t="s">
        <v>48</v>
      </c>
      <c r="G1202" s="39">
        <v>0</v>
      </c>
    </row>
    <row r="1203" spans="1:7" ht="15" x14ac:dyDescent="0.2">
      <c r="A1203" s="38" t="s">
        <v>2289</v>
      </c>
      <c r="B1203" s="38" t="s">
        <v>46</v>
      </c>
      <c r="C1203" s="38" t="s">
        <v>2274</v>
      </c>
      <c r="D1203" s="38" t="s">
        <v>48</v>
      </c>
      <c r="E1203" s="38" t="s">
        <v>48</v>
      </c>
      <c r="F1203" s="38" t="s">
        <v>48</v>
      </c>
      <c r="G1203" s="39">
        <v>0</v>
      </c>
    </row>
    <row r="1204" spans="1:7" ht="15" x14ac:dyDescent="0.2">
      <c r="A1204" s="38" t="s">
        <v>2290</v>
      </c>
      <c r="B1204" s="38" t="s">
        <v>46</v>
      </c>
      <c r="C1204" s="38" t="s">
        <v>2276</v>
      </c>
      <c r="D1204" s="38" t="s">
        <v>48</v>
      </c>
      <c r="E1204" s="38" t="s">
        <v>48</v>
      </c>
      <c r="F1204" s="38" t="s">
        <v>48</v>
      </c>
      <c r="G1204" s="39">
        <v>0</v>
      </c>
    </row>
    <row r="1205" spans="1:7" ht="15" x14ac:dyDescent="0.2">
      <c r="A1205" s="38" t="s">
        <v>2291</v>
      </c>
      <c r="B1205" s="38" t="s">
        <v>46</v>
      </c>
      <c r="C1205" s="38" t="s">
        <v>2278</v>
      </c>
      <c r="D1205" s="38" t="s">
        <v>48</v>
      </c>
      <c r="E1205" s="38" t="s">
        <v>48</v>
      </c>
      <c r="F1205" s="38" t="s">
        <v>48</v>
      </c>
      <c r="G1205" s="39">
        <v>0</v>
      </c>
    </row>
    <row r="1206" spans="1:7" ht="15" x14ac:dyDescent="0.2">
      <c r="A1206" s="38" t="s">
        <v>2292</v>
      </c>
      <c r="B1206" s="38" t="s">
        <v>46</v>
      </c>
      <c r="C1206" s="38" t="s">
        <v>2280</v>
      </c>
      <c r="D1206" s="38" t="s">
        <v>48</v>
      </c>
      <c r="E1206" s="38" t="s">
        <v>48</v>
      </c>
      <c r="F1206" s="38" t="s">
        <v>48</v>
      </c>
      <c r="G1206" s="39">
        <v>0</v>
      </c>
    </row>
    <row r="1207" spans="1:7" ht="15" x14ac:dyDescent="0.2">
      <c r="A1207" s="38" t="s">
        <v>2293</v>
      </c>
      <c r="B1207" s="38" t="s">
        <v>46</v>
      </c>
      <c r="C1207" s="38" t="s">
        <v>2282</v>
      </c>
      <c r="D1207" s="38" t="s">
        <v>48</v>
      </c>
      <c r="E1207" s="38" t="s">
        <v>48</v>
      </c>
      <c r="F1207" s="38" t="s">
        <v>48</v>
      </c>
      <c r="G1207" s="39">
        <v>0</v>
      </c>
    </row>
    <row r="1208" spans="1:7" ht="15" x14ac:dyDescent="0.2">
      <c r="A1208" s="38" t="s">
        <v>2294</v>
      </c>
      <c r="B1208" s="38" t="s">
        <v>46</v>
      </c>
      <c r="C1208" s="38" t="s">
        <v>2284</v>
      </c>
      <c r="D1208" s="38" t="s">
        <v>48</v>
      </c>
      <c r="E1208" s="38" t="s">
        <v>48</v>
      </c>
      <c r="F1208" s="38" t="s">
        <v>48</v>
      </c>
      <c r="G1208" s="39">
        <v>0</v>
      </c>
    </row>
    <row r="1209" spans="1:7" ht="15" x14ac:dyDescent="0.2">
      <c r="A1209" s="38" t="s">
        <v>2295</v>
      </c>
      <c r="B1209" s="38" t="s">
        <v>46</v>
      </c>
      <c r="C1209" s="38" t="s">
        <v>2286</v>
      </c>
      <c r="D1209" s="38" t="s">
        <v>48</v>
      </c>
      <c r="E1209" s="38" t="s">
        <v>48</v>
      </c>
      <c r="F1209" s="38" t="s">
        <v>48</v>
      </c>
      <c r="G1209" s="39">
        <v>0</v>
      </c>
    </row>
    <row r="1210" spans="1:7" ht="15" x14ac:dyDescent="0.2">
      <c r="A1210" s="38" t="s">
        <v>2296</v>
      </c>
      <c r="B1210" s="38" t="s">
        <v>46</v>
      </c>
      <c r="C1210" s="38" t="s">
        <v>2288</v>
      </c>
      <c r="D1210" s="38" t="s">
        <v>48</v>
      </c>
      <c r="E1210" s="38" t="s">
        <v>48</v>
      </c>
      <c r="F1210" s="38" t="s">
        <v>48</v>
      </c>
      <c r="G1210" s="39">
        <v>0</v>
      </c>
    </row>
    <row r="1211" spans="1:7" ht="15" x14ac:dyDescent="0.2">
      <c r="A1211" s="38" t="s">
        <v>2297</v>
      </c>
      <c r="B1211" s="38" t="s">
        <v>508</v>
      </c>
      <c r="C1211" s="38" t="s">
        <v>2298</v>
      </c>
      <c r="D1211" s="38" t="s">
        <v>48</v>
      </c>
      <c r="E1211" s="38" t="s">
        <v>48</v>
      </c>
      <c r="F1211" s="38" t="s">
        <v>48</v>
      </c>
      <c r="G1211" s="39">
        <v>0</v>
      </c>
    </row>
    <row r="1212" spans="1:7" ht="15" x14ac:dyDescent="0.2">
      <c r="A1212" s="38" t="s">
        <v>2299</v>
      </c>
      <c r="B1212" s="38" t="s">
        <v>508</v>
      </c>
      <c r="C1212" s="38" t="s">
        <v>2300</v>
      </c>
      <c r="D1212" s="38" t="s">
        <v>48</v>
      </c>
      <c r="E1212" s="38" t="s">
        <v>48</v>
      </c>
      <c r="F1212" s="38" t="s">
        <v>48</v>
      </c>
      <c r="G1212" s="39">
        <v>0</v>
      </c>
    </row>
    <row r="1213" spans="1:7" ht="15" x14ac:dyDescent="0.2">
      <c r="A1213" s="38" t="s">
        <v>2301</v>
      </c>
      <c r="B1213" s="38" t="s">
        <v>156</v>
      </c>
      <c r="C1213" s="38" t="s">
        <v>2282</v>
      </c>
      <c r="D1213" s="38" t="s">
        <v>48</v>
      </c>
      <c r="E1213" s="38" t="s">
        <v>48</v>
      </c>
      <c r="F1213" s="38" t="s">
        <v>48</v>
      </c>
      <c r="G1213" s="39">
        <v>0</v>
      </c>
    </row>
    <row r="1214" spans="1:7" ht="15" x14ac:dyDescent="0.2">
      <c r="A1214" s="38" t="s">
        <v>2302</v>
      </c>
      <c r="B1214" s="38" t="s">
        <v>156</v>
      </c>
      <c r="C1214" s="38" t="s">
        <v>2286</v>
      </c>
      <c r="D1214" s="38" t="s">
        <v>48</v>
      </c>
      <c r="E1214" s="38" t="s">
        <v>48</v>
      </c>
      <c r="F1214" s="38" t="s">
        <v>48</v>
      </c>
      <c r="G1214" s="39">
        <v>0</v>
      </c>
    </row>
    <row r="1215" spans="1:7" ht="15" x14ac:dyDescent="0.2">
      <c r="A1215" s="38" t="s">
        <v>2303</v>
      </c>
      <c r="B1215" s="38" t="s">
        <v>156</v>
      </c>
      <c r="C1215" s="38" t="s">
        <v>2288</v>
      </c>
      <c r="D1215" s="38" t="s">
        <v>48</v>
      </c>
      <c r="E1215" s="38" t="s">
        <v>48</v>
      </c>
      <c r="F1215" s="38" t="s">
        <v>48</v>
      </c>
      <c r="G1215" s="39">
        <v>0</v>
      </c>
    </row>
    <row r="1216" spans="1:7" ht="15" x14ac:dyDescent="0.2">
      <c r="A1216" s="38" t="s">
        <v>2304</v>
      </c>
      <c r="B1216" s="38" t="s">
        <v>55</v>
      </c>
      <c r="C1216" s="38" t="s">
        <v>2305</v>
      </c>
      <c r="D1216" s="38" t="s">
        <v>48</v>
      </c>
      <c r="E1216" s="38" t="s">
        <v>48</v>
      </c>
      <c r="F1216" s="38" t="s">
        <v>48</v>
      </c>
      <c r="G1216" s="39">
        <v>0</v>
      </c>
    </row>
    <row r="1217" spans="1:7" ht="15" x14ac:dyDescent="0.2">
      <c r="A1217" s="38" t="s">
        <v>2306</v>
      </c>
      <c r="B1217" s="38" t="s">
        <v>55</v>
      </c>
      <c r="C1217" s="38" t="s">
        <v>2307</v>
      </c>
      <c r="D1217" s="38" t="s">
        <v>48</v>
      </c>
      <c r="E1217" s="38" t="s">
        <v>48</v>
      </c>
      <c r="F1217" s="38" t="s">
        <v>48</v>
      </c>
      <c r="G1217" s="39">
        <v>0</v>
      </c>
    </row>
    <row r="1218" spans="1:7" ht="15" x14ac:dyDescent="0.2">
      <c r="A1218" s="38" t="s">
        <v>2308</v>
      </c>
      <c r="B1218" s="38" t="s">
        <v>177</v>
      </c>
      <c r="C1218" s="38" t="s">
        <v>2309</v>
      </c>
      <c r="D1218" s="38" t="s">
        <v>48</v>
      </c>
      <c r="E1218" s="38" t="s">
        <v>48</v>
      </c>
      <c r="F1218" s="38" t="s">
        <v>48</v>
      </c>
      <c r="G1218" s="39">
        <v>0</v>
      </c>
    </row>
    <row r="1219" spans="1:7" ht="15" x14ac:dyDescent="0.2">
      <c r="A1219" s="38" t="s">
        <v>2310</v>
      </c>
      <c r="B1219" s="38" t="s">
        <v>177</v>
      </c>
      <c r="C1219" s="38" t="s">
        <v>2311</v>
      </c>
      <c r="D1219" s="38" t="s">
        <v>48</v>
      </c>
      <c r="E1219" s="38" t="s">
        <v>48</v>
      </c>
      <c r="F1219" s="38" t="s">
        <v>48</v>
      </c>
      <c r="G1219" s="39">
        <v>0</v>
      </c>
    </row>
    <row r="1220" spans="1:7" ht="15" x14ac:dyDescent="0.2">
      <c r="A1220" s="38" t="s">
        <v>2312</v>
      </c>
      <c r="B1220" s="38" t="s">
        <v>46</v>
      </c>
      <c r="C1220" s="38" t="s">
        <v>2309</v>
      </c>
      <c r="D1220" s="38" t="s">
        <v>48</v>
      </c>
      <c r="E1220" s="38" t="s">
        <v>48</v>
      </c>
      <c r="F1220" s="38" t="s">
        <v>48</v>
      </c>
      <c r="G1220" s="39">
        <v>0</v>
      </c>
    </row>
    <row r="1221" spans="1:7" ht="15" x14ac:dyDescent="0.2">
      <c r="A1221" s="38" t="s">
        <v>2313</v>
      </c>
      <c r="B1221" s="38" t="s">
        <v>46</v>
      </c>
      <c r="C1221" s="38" t="s">
        <v>2311</v>
      </c>
      <c r="D1221" s="38" t="s">
        <v>48</v>
      </c>
      <c r="E1221" s="38" t="s">
        <v>48</v>
      </c>
      <c r="F1221" s="38" t="s">
        <v>48</v>
      </c>
      <c r="G1221" s="39">
        <v>0</v>
      </c>
    </row>
    <row r="1222" spans="1:7" ht="30" x14ac:dyDescent="0.2">
      <c r="A1222" s="38" t="s">
        <v>2314</v>
      </c>
      <c r="B1222" s="38" t="s">
        <v>177</v>
      </c>
      <c r="C1222" s="38" t="s">
        <v>2315</v>
      </c>
      <c r="D1222" s="38" t="s">
        <v>48</v>
      </c>
      <c r="E1222" s="38" t="s">
        <v>48</v>
      </c>
      <c r="F1222" s="38" t="s">
        <v>501</v>
      </c>
      <c r="G1222" s="39">
        <v>1</v>
      </c>
    </row>
    <row r="1223" spans="1:7" ht="30" x14ac:dyDescent="0.2">
      <c r="A1223" s="38" t="s">
        <v>2316</v>
      </c>
      <c r="B1223" s="38" t="s">
        <v>55</v>
      </c>
      <c r="C1223" s="38" t="s">
        <v>2315</v>
      </c>
      <c r="D1223" s="38" t="s">
        <v>48</v>
      </c>
      <c r="E1223" s="38" t="s">
        <v>48</v>
      </c>
      <c r="F1223" s="38" t="s">
        <v>501</v>
      </c>
      <c r="G1223" s="39">
        <v>1</v>
      </c>
    </row>
    <row r="1224" spans="1:7" ht="30" x14ac:dyDescent="0.2">
      <c r="A1224" s="38" t="s">
        <v>2317</v>
      </c>
      <c r="B1224" s="38" t="s">
        <v>3</v>
      </c>
      <c r="C1224" s="38" t="s">
        <v>2315</v>
      </c>
      <c r="D1224" s="38" t="s">
        <v>48</v>
      </c>
      <c r="E1224" s="38" t="s">
        <v>48</v>
      </c>
      <c r="F1224" s="38" t="s">
        <v>501</v>
      </c>
      <c r="G1224" s="39">
        <v>1</v>
      </c>
    </row>
    <row r="1225" spans="1:7" ht="30" x14ac:dyDescent="0.2">
      <c r="A1225" s="38" t="s">
        <v>2318</v>
      </c>
      <c r="B1225" s="38" t="s">
        <v>46</v>
      </c>
      <c r="C1225" s="38" t="s">
        <v>2315</v>
      </c>
      <c r="D1225" s="38" t="s">
        <v>48</v>
      </c>
      <c r="E1225" s="38" t="s">
        <v>48</v>
      </c>
      <c r="F1225" s="38" t="s">
        <v>501</v>
      </c>
      <c r="G1225" s="39">
        <v>1</v>
      </c>
    </row>
    <row r="1226" spans="1:7" ht="15" x14ac:dyDescent="0.2">
      <c r="A1226" s="38" t="s">
        <v>2319</v>
      </c>
      <c r="B1226" s="38" t="s">
        <v>156</v>
      </c>
      <c r="C1226" s="38" t="s">
        <v>2320</v>
      </c>
      <c r="D1226" s="38" t="s">
        <v>48</v>
      </c>
      <c r="E1226" s="38" t="s">
        <v>48</v>
      </c>
      <c r="F1226" s="38" t="s">
        <v>48</v>
      </c>
      <c r="G1226" s="39">
        <v>0</v>
      </c>
    </row>
    <row r="1227" spans="1:7" ht="15" x14ac:dyDescent="0.2">
      <c r="A1227" s="38" t="s">
        <v>2321</v>
      </c>
      <c r="B1227" s="38" t="s">
        <v>156</v>
      </c>
      <c r="C1227" s="38" t="s">
        <v>2322</v>
      </c>
      <c r="D1227" s="38" t="s">
        <v>48</v>
      </c>
      <c r="E1227" s="38" t="s">
        <v>48</v>
      </c>
      <c r="F1227" s="38" t="s">
        <v>48</v>
      </c>
      <c r="G1227" s="39">
        <v>0</v>
      </c>
    </row>
    <row r="1228" spans="1:7" ht="15" x14ac:dyDescent="0.2">
      <c r="A1228" s="38" t="s">
        <v>2323</v>
      </c>
      <c r="B1228" s="38" t="s">
        <v>177</v>
      </c>
      <c r="C1228" s="38" t="s">
        <v>2320</v>
      </c>
      <c r="D1228" s="38" t="s">
        <v>48</v>
      </c>
      <c r="E1228" s="38" t="s">
        <v>48</v>
      </c>
      <c r="F1228" s="38" t="s">
        <v>48</v>
      </c>
      <c r="G1228" s="39">
        <v>0</v>
      </c>
    </row>
    <row r="1229" spans="1:7" ht="15" x14ac:dyDescent="0.2">
      <c r="A1229" s="38" t="s">
        <v>2324</v>
      </c>
      <c r="B1229" s="38" t="s">
        <v>46</v>
      </c>
      <c r="C1229" s="38" t="s">
        <v>2320</v>
      </c>
      <c r="D1229" s="38" t="s">
        <v>48</v>
      </c>
      <c r="E1229" s="38" t="s">
        <v>48</v>
      </c>
      <c r="F1229" s="38" t="s">
        <v>48</v>
      </c>
      <c r="G1229" s="39">
        <v>0</v>
      </c>
    </row>
    <row r="1230" spans="1:7" ht="15" x14ac:dyDescent="0.2">
      <c r="A1230" s="38" t="s">
        <v>2325</v>
      </c>
      <c r="B1230" s="38" t="s">
        <v>177</v>
      </c>
      <c r="C1230" s="38" t="s">
        <v>2326</v>
      </c>
      <c r="D1230" s="38" t="s">
        <v>48</v>
      </c>
      <c r="E1230" s="38" t="s">
        <v>48</v>
      </c>
      <c r="F1230" s="38" t="s">
        <v>48</v>
      </c>
      <c r="G1230" s="39">
        <v>0</v>
      </c>
    </row>
    <row r="1231" spans="1:7" ht="15" x14ac:dyDescent="0.2">
      <c r="A1231" s="38" t="s">
        <v>2327</v>
      </c>
      <c r="B1231" s="38" t="s">
        <v>46</v>
      </c>
      <c r="C1231" s="38" t="s">
        <v>2328</v>
      </c>
      <c r="D1231" s="38" t="s">
        <v>48</v>
      </c>
      <c r="E1231" s="38" t="s">
        <v>48</v>
      </c>
      <c r="F1231" s="38" t="s">
        <v>48</v>
      </c>
      <c r="G1231" s="39">
        <v>0</v>
      </c>
    </row>
    <row r="1232" spans="1:7" ht="15" x14ac:dyDescent="0.2">
      <c r="A1232" s="38" t="s">
        <v>2329</v>
      </c>
      <c r="B1232" s="38" t="s">
        <v>46</v>
      </c>
      <c r="C1232" s="38" t="s">
        <v>2330</v>
      </c>
      <c r="D1232" s="38" t="s">
        <v>48</v>
      </c>
      <c r="E1232" s="38" t="s">
        <v>48</v>
      </c>
      <c r="F1232" s="38" t="s">
        <v>61</v>
      </c>
      <c r="G1232" s="39">
        <v>0</v>
      </c>
    </row>
    <row r="1233" spans="1:7" ht="30" x14ac:dyDescent="0.2">
      <c r="A1233" s="38" t="s">
        <v>2331</v>
      </c>
      <c r="B1233" s="38" t="s">
        <v>55</v>
      </c>
      <c r="C1233" s="38" t="s">
        <v>2332</v>
      </c>
      <c r="D1233" s="38" t="s">
        <v>48</v>
      </c>
      <c r="E1233" s="38" t="s">
        <v>48</v>
      </c>
      <c r="F1233" s="38" t="s">
        <v>2333</v>
      </c>
      <c r="G1233" s="39">
        <v>1</v>
      </c>
    </row>
    <row r="1234" spans="1:7" ht="30" x14ac:dyDescent="0.2">
      <c r="A1234" s="38" t="s">
        <v>2334</v>
      </c>
      <c r="B1234" s="38" t="s">
        <v>55</v>
      </c>
      <c r="C1234" s="38" t="s">
        <v>2335</v>
      </c>
      <c r="D1234" s="38" t="s">
        <v>48</v>
      </c>
      <c r="E1234" s="38" t="s">
        <v>48</v>
      </c>
      <c r="F1234" s="38" t="s">
        <v>2333</v>
      </c>
      <c r="G1234" s="39">
        <v>1</v>
      </c>
    </row>
    <row r="1235" spans="1:7" ht="30" x14ac:dyDescent="0.2">
      <c r="A1235" s="38" t="s">
        <v>2336</v>
      </c>
      <c r="B1235" s="38" t="s">
        <v>55</v>
      </c>
      <c r="C1235" s="38" t="s">
        <v>2337</v>
      </c>
      <c r="D1235" s="38" t="s">
        <v>48</v>
      </c>
      <c r="E1235" s="38" t="s">
        <v>48</v>
      </c>
      <c r="F1235" s="38" t="s">
        <v>2333</v>
      </c>
      <c r="G1235" s="39">
        <v>1</v>
      </c>
    </row>
    <row r="1236" spans="1:7" ht="30" x14ac:dyDescent="0.2">
      <c r="A1236" s="38" t="s">
        <v>2338</v>
      </c>
      <c r="B1236" s="38" t="s">
        <v>55</v>
      </c>
      <c r="C1236" s="38" t="s">
        <v>2339</v>
      </c>
      <c r="D1236" s="38" t="s">
        <v>48</v>
      </c>
      <c r="E1236" s="38" t="s">
        <v>48</v>
      </c>
      <c r="F1236" s="38" t="s">
        <v>2333</v>
      </c>
      <c r="G1236" s="39">
        <v>1</v>
      </c>
    </row>
    <row r="1237" spans="1:7" ht="30" x14ac:dyDescent="0.2">
      <c r="A1237" s="38" t="s">
        <v>2340</v>
      </c>
      <c r="B1237" s="38" t="s">
        <v>55</v>
      </c>
      <c r="C1237" s="38" t="s">
        <v>2341</v>
      </c>
      <c r="D1237" s="38" t="s">
        <v>48</v>
      </c>
      <c r="E1237" s="38" t="s">
        <v>48</v>
      </c>
      <c r="F1237" s="38" t="s">
        <v>2333</v>
      </c>
      <c r="G1237" s="39">
        <v>1</v>
      </c>
    </row>
    <row r="1238" spans="1:7" ht="30" x14ac:dyDescent="0.2">
      <c r="A1238" s="38" t="s">
        <v>2342</v>
      </c>
      <c r="B1238" s="38" t="s">
        <v>55</v>
      </c>
      <c r="C1238" s="38" t="s">
        <v>2343</v>
      </c>
      <c r="D1238" s="38" t="s">
        <v>48</v>
      </c>
      <c r="E1238" s="38" t="s">
        <v>48</v>
      </c>
      <c r="F1238" s="38" t="s">
        <v>2333</v>
      </c>
      <c r="G1238" s="39">
        <v>1</v>
      </c>
    </row>
    <row r="1239" spans="1:7" ht="30" x14ac:dyDescent="0.2">
      <c r="A1239" s="38" t="s">
        <v>2344</v>
      </c>
      <c r="B1239" s="38" t="s">
        <v>55</v>
      </c>
      <c r="C1239" s="38" t="s">
        <v>2345</v>
      </c>
      <c r="D1239" s="38" t="s">
        <v>48</v>
      </c>
      <c r="E1239" s="38" t="s">
        <v>48</v>
      </c>
      <c r="F1239" s="38" t="s">
        <v>2333</v>
      </c>
      <c r="G1239" s="39">
        <v>1</v>
      </c>
    </row>
    <row r="1240" spans="1:7" ht="30" x14ac:dyDescent="0.2">
      <c r="A1240" s="38" t="s">
        <v>2346</v>
      </c>
      <c r="B1240" s="38" t="s">
        <v>55</v>
      </c>
      <c r="C1240" s="38" t="s">
        <v>2347</v>
      </c>
      <c r="D1240" s="38" t="s">
        <v>48</v>
      </c>
      <c r="E1240" s="38" t="s">
        <v>48</v>
      </c>
      <c r="F1240" s="38" t="s">
        <v>2333</v>
      </c>
      <c r="G1240" s="39">
        <v>1</v>
      </c>
    </row>
    <row r="1241" spans="1:7" ht="30" x14ac:dyDescent="0.2">
      <c r="A1241" s="38" t="s">
        <v>2348</v>
      </c>
      <c r="B1241" s="38" t="s">
        <v>55</v>
      </c>
      <c r="C1241" s="38" t="s">
        <v>2349</v>
      </c>
      <c r="D1241" s="38" t="s">
        <v>48</v>
      </c>
      <c r="E1241" s="38" t="s">
        <v>48</v>
      </c>
      <c r="F1241" s="38" t="s">
        <v>2333</v>
      </c>
      <c r="G1241" s="39">
        <v>1</v>
      </c>
    </row>
    <row r="1242" spans="1:7" ht="30" x14ac:dyDescent="0.2">
      <c r="A1242" s="38" t="s">
        <v>2350</v>
      </c>
      <c r="B1242" s="38" t="s">
        <v>55</v>
      </c>
      <c r="C1242" s="38" t="s">
        <v>2351</v>
      </c>
      <c r="D1242" s="38" t="s">
        <v>48</v>
      </c>
      <c r="E1242" s="38" t="s">
        <v>48</v>
      </c>
      <c r="F1242" s="38" t="s">
        <v>2333</v>
      </c>
      <c r="G1242" s="39">
        <v>1</v>
      </c>
    </row>
    <row r="1243" spans="1:7" ht="30" x14ac:dyDescent="0.2">
      <c r="A1243" s="38" t="s">
        <v>2352</v>
      </c>
      <c r="B1243" s="38" t="s">
        <v>55</v>
      </c>
      <c r="C1243" s="38" t="s">
        <v>2353</v>
      </c>
      <c r="D1243" s="38" t="s">
        <v>48</v>
      </c>
      <c r="E1243" s="38" t="s">
        <v>48</v>
      </c>
      <c r="F1243" s="38" t="s">
        <v>2333</v>
      </c>
      <c r="G1243" s="39">
        <v>1</v>
      </c>
    </row>
    <row r="1244" spans="1:7" ht="30" x14ac:dyDescent="0.2">
      <c r="A1244" s="38" t="s">
        <v>2354</v>
      </c>
      <c r="B1244" s="38" t="s">
        <v>55</v>
      </c>
      <c r="C1244" s="38" t="s">
        <v>2355</v>
      </c>
      <c r="D1244" s="38" t="s">
        <v>48</v>
      </c>
      <c r="E1244" s="38" t="s">
        <v>48</v>
      </c>
      <c r="F1244" s="38" t="s">
        <v>2333</v>
      </c>
      <c r="G1244" s="39">
        <v>1</v>
      </c>
    </row>
    <row r="1245" spans="1:7" ht="30" x14ac:dyDescent="0.2">
      <c r="A1245" s="38" t="s">
        <v>2356</v>
      </c>
      <c r="B1245" s="38" t="s">
        <v>55</v>
      </c>
      <c r="C1245" s="38" t="s">
        <v>2357</v>
      </c>
      <c r="D1245" s="38" t="s">
        <v>48</v>
      </c>
      <c r="E1245" s="38" t="s">
        <v>48</v>
      </c>
      <c r="F1245" s="38" t="s">
        <v>2333</v>
      </c>
      <c r="G1245" s="39">
        <v>1</v>
      </c>
    </row>
    <row r="1246" spans="1:7" ht="30" x14ac:dyDescent="0.2">
      <c r="A1246" s="38" t="s">
        <v>2358</v>
      </c>
      <c r="B1246" s="38" t="s">
        <v>55</v>
      </c>
      <c r="C1246" s="38" t="s">
        <v>2359</v>
      </c>
      <c r="D1246" s="38" t="s">
        <v>48</v>
      </c>
      <c r="E1246" s="38" t="s">
        <v>48</v>
      </c>
      <c r="F1246" s="38" t="s">
        <v>2333</v>
      </c>
      <c r="G1246" s="39">
        <v>1</v>
      </c>
    </row>
    <row r="1247" spans="1:7" ht="30" x14ac:dyDescent="0.2">
      <c r="A1247" s="38" t="s">
        <v>2360</v>
      </c>
      <c r="B1247" s="38" t="s">
        <v>55</v>
      </c>
      <c r="C1247" s="38" t="s">
        <v>2361</v>
      </c>
      <c r="D1247" s="38" t="s">
        <v>48</v>
      </c>
      <c r="E1247" s="38" t="s">
        <v>48</v>
      </c>
      <c r="F1247" s="38" t="s">
        <v>2333</v>
      </c>
      <c r="G1247" s="39">
        <v>1</v>
      </c>
    </row>
    <row r="1248" spans="1:7" ht="30" x14ac:dyDescent="0.2">
      <c r="A1248" s="38" t="s">
        <v>2362</v>
      </c>
      <c r="B1248" s="38" t="s">
        <v>55</v>
      </c>
      <c r="C1248" s="38" t="s">
        <v>2363</v>
      </c>
      <c r="D1248" s="38" t="s">
        <v>48</v>
      </c>
      <c r="E1248" s="38" t="s">
        <v>48</v>
      </c>
      <c r="F1248" s="38" t="s">
        <v>2333</v>
      </c>
      <c r="G1248" s="39">
        <v>1</v>
      </c>
    </row>
    <row r="1249" spans="1:7" ht="30" x14ac:dyDescent="0.2">
      <c r="A1249" s="38" t="s">
        <v>2364</v>
      </c>
      <c r="B1249" s="38" t="s">
        <v>55</v>
      </c>
      <c r="C1249" s="38" t="s">
        <v>2365</v>
      </c>
      <c r="D1249" s="38" t="s">
        <v>48</v>
      </c>
      <c r="E1249" s="38" t="s">
        <v>48</v>
      </c>
      <c r="F1249" s="38" t="s">
        <v>2333</v>
      </c>
      <c r="G1249" s="39">
        <v>1</v>
      </c>
    </row>
    <row r="1250" spans="1:7" ht="30" x14ac:dyDescent="0.2">
      <c r="A1250" s="38" t="s">
        <v>2366</v>
      </c>
      <c r="B1250" s="38" t="s">
        <v>55</v>
      </c>
      <c r="C1250" s="38" t="s">
        <v>2367</v>
      </c>
      <c r="D1250" s="38" t="s">
        <v>48</v>
      </c>
      <c r="E1250" s="38" t="s">
        <v>48</v>
      </c>
      <c r="F1250" s="38" t="s">
        <v>2333</v>
      </c>
      <c r="G1250" s="39">
        <v>1</v>
      </c>
    </row>
    <row r="1251" spans="1:7" ht="30" x14ac:dyDescent="0.2">
      <c r="A1251" s="38" t="s">
        <v>2368</v>
      </c>
      <c r="B1251" s="38" t="s">
        <v>55</v>
      </c>
      <c r="C1251" s="38" t="s">
        <v>2369</v>
      </c>
      <c r="D1251" s="38" t="s">
        <v>48</v>
      </c>
      <c r="E1251" s="38" t="s">
        <v>48</v>
      </c>
      <c r="F1251" s="38" t="s">
        <v>2333</v>
      </c>
      <c r="G1251" s="39">
        <v>1</v>
      </c>
    </row>
    <row r="1252" spans="1:7" ht="30" x14ac:dyDescent="0.2">
      <c r="A1252" s="38" t="s">
        <v>2370</v>
      </c>
      <c r="B1252" s="38" t="s">
        <v>55</v>
      </c>
      <c r="C1252" s="38" t="s">
        <v>2371</v>
      </c>
      <c r="D1252" s="38" t="s">
        <v>48</v>
      </c>
      <c r="E1252" s="38" t="s">
        <v>48</v>
      </c>
      <c r="F1252" s="38" t="s">
        <v>2333</v>
      </c>
      <c r="G1252" s="39">
        <v>1</v>
      </c>
    </row>
    <row r="1253" spans="1:7" ht="30" x14ac:dyDescent="0.2">
      <c r="A1253" s="38" t="s">
        <v>2372</v>
      </c>
      <c r="B1253" s="38" t="s">
        <v>55</v>
      </c>
      <c r="C1253" s="38" t="s">
        <v>2373</v>
      </c>
      <c r="D1253" s="38" t="s">
        <v>48</v>
      </c>
      <c r="E1253" s="38" t="s">
        <v>48</v>
      </c>
      <c r="F1253" s="38" t="s">
        <v>2333</v>
      </c>
      <c r="G1253" s="39">
        <v>1</v>
      </c>
    </row>
    <row r="1254" spans="1:7" ht="15" x14ac:dyDescent="0.2">
      <c r="A1254" s="38" t="s">
        <v>2374</v>
      </c>
      <c r="B1254" s="38" t="s">
        <v>55</v>
      </c>
      <c r="C1254" s="38" t="s">
        <v>2375</v>
      </c>
      <c r="D1254" s="38" t="s">
        <v>48</v>
      </c>
      <c r="E1254" s="38" t="s">
        <v>48</v>
      </c>
      <c r="F1254" s="38" t="s">
        <v>2333</v>
      </c>
      <c r="G1254" s="39">
        <v>1</v>
      </c>
    </row>
    <row r="1255" spans="1:7" ht="30" x14ac:dyDescent="0.2">
      <c r="A1255" s="38" t="s">
        <v>2376</v>
      </c>
      <c r="B1255" s="38" t="s">
        <v>55</v>
      </c>
      <c r="C1255" s="38" t="s">
        <v>2377</v>
      </c>
      <c r="D1255" s="38" t="s">
        <v>48</v>
      </c>
      <c r="E1255" s="38" t="s">
        <v>48</v>
      </c>
      <c r="F1255" s="38" t="s">
        <v>501</v>
      </c>
      <c r="G1255" s="39">
        <v>1</v>
      </c>
    </row>
    <row r="1256" spans="1:7" ht="30" x14ac:dyDescent="0.2">
      <c r="A1256" s="38" t="s">
        <v>2378</v>
      </c>
      <c r="B1256" s="38" t="s">
        <v>55</v>
      </c>
      <c r="C1256" s="38" t="s">
        <v>2379</v>
      </c>
      <c r="D1256" s="38" t="s">
        <v>48</v>
      </c>
      <c r="E1256" s="38" t="s">
        <v>48</v>
      </c>
      <c r="F1256" s="38" t="s">
        <v>2333</v>
      </c>
      <c r="G1256" s="39">
        <v>1</v>
      </c>
    </row>
    <row r="1257" spans="1:7" ht="30" x14ac:dyDescent="0.2">
      <c r="A1257" s="38" t="s">
        <v>2380</v>
      </c>
      <c r="B1257" s="38" t="s">
        <v>55</v>
      </c>
      <c r="C1257" s="38" t="s">
        <v>2381</v>
      </c>
      <c r="D1257" s="38" t="s">
        <v>48</v>
      </c>
      <c r="E1257" s="38" t="s">
        <v>48</v>
      </c>
      <c r="F1257" s="38" t="s">
        <v>2333</v>
      </c>
      <c r="G1257" s="39">
        <v>1</v>
      </c>
    </row>
    <row r="1258" spans="1:7" ht="30" x14ac:dyDescent="0.2">
      <c r="A1258" s="38" t="s">
        <v>2382</v>
      </c>
      <c r="B1258" s="38" t="s">
        <v>55</v>
      </c>
      <c r="C1258" s="38" t="s">
        <v>2383</v>
      </c>
      <c r="D1258" s="38" t="s">
        <v>48</v>
      </c>
      <c r="E1258" s="38" t="s">
        <v>48</v>
      </c>
      <c r="F1258" s="38" t="s">
        <v>2333</v>
      </c>
      <c r="G1258" s="39">
        <v>1</v>
      </c>
    </row>
    <row r="1259" spans="1:7" ht="30" x14ac:dyDescent="0.2">
      <c r="A1259" s="38" t="s">
        <v>2384</v>
      </c>
      <c r="B1259" s="38" t="s">
        <v>55</v>
      </c>
      <c r="C1259" s="38" t="s">
        <v>2385</v>
      </c>
      <c r="D1259" s="38" t="s">
        <v>48</v>
      </c>
      <c r="E1259" s="38" t="s">
        <v>48</v>
      </c>
      <c r="F1259" s="38" t="s">
        <v>2333</v>
      </c>
      <c r="G1259" s="39">
        <v>1</v>
      </c>
    </row>
    <row r="1260" spans="1:7" ht="30" x14ac:dyDescent="0.2">
      <c r="A1260" s="38" t="s">
        <v>2386</v>
      </c>
      <c r="B1260" s="38" t="s">
        <v>55</v>
      </c>
      <c r="C1260" s="38" t="s">
        <v>2387</v>
      </c>
      <c r="D1260" s="38" t="s">
        <v>48</v>
      </c>
      <c r="E1260" s="38" t="s">
        <v>48</v>
      </c>
      <c r="F1260" s="38" t="s">
        <v>2333</v>
      </c>
      <c r="G1260" s="39">
        <v>1</v>
      </c>
    </row>
    <row r="1261" spans="1:7" ht="30" x14ac:dyDescent="0.2">
      <c r="A1261" s="38" t="s">
        <v>2388</v>
      </c>
      <c r="B1261" s="38" t="s">
        <v>55</v>
      </c>
      <c r="C1261" s="38" t="s">
        <v>2389</v>
      </c>
      <c r="D1261" s="38" t="s">
        <v>48</v>
      </c>
      <c r="E1261" s="38" t="s">
        <v>48</v>
      </c>
      <c r="F1261" s="38" t="s">
        <v>2333</v>
      </c>
      <c r="G1261" s="39">
        <v>1</v>
      </c>
    </row>
    <row r="1262" spans="1:7" ht="30" x14ac:dyDescent="0.2">
      <c r="A1262" s="38" t="s">
        <v>2390</v>
      </c>
      <c r="B1262" s="38" t="s">
        <v>55</v>
      </c>
      <c r="C1262" s="38" t="s">
        <v>2391</v>
      </c>
      <c r="D1262" s="38" t="s">
        <v>48</v>
      </c>
      <c r="E1262" s="38" t="s">
        <v>48</v>
      </c>
      <c r="F1262" s="38" t="s">
        <v>2333</v>
      </c>
      <c r="G1262" s="39">
        <v>1</v>
      </c>
    </row>
    <row r="1263" spans="1:7" ht="30" x14ac:dyDescent="0.2">
      <c r="A1263" s="38" t="s">
        <v>2392</v>
      </c>
      <c r="B1263" s="38" t="s">
        <v>55</v>
      </c>
      <c r="C1263" s="38" t="s">
        <v>2393</v>
      </c>
      <c r="D1263" s="38" t="s">
        <v>48</v>
      </c>
      <c r="E1263" s="38" t="s">
        <v>48</v>
      </c>
      <c r="F1263" s="38" t="s">
        <v>2333</v>
      </c>
      <c r="G1263" s="39">
        <v>1</v>
      </c>
    </row>
    <row r="1264" spans="1:7" ht="30" x14ac:dyDescent="0.2">
      <c r="A1264" s="38" t="s">
        <v>2394</v>
      </c>
      <c r="B1264" s="38" t="s">
        <v>55</v>
      </c>
      <c r="C1264" s="38" t="s">
        <v>2395</v>
      </c>
      <c r="D1264" s="38" t="s">
        <v>48</v>
      </c>
      <c r="E1264" s="38" t="s">
        <v>48</v>
      </c>
      <c r="F1264" s="38" t="s">
        <v>2333</v>
      </c>
      <c r="G1264" s="39">
        <v>1</v>
      </c>
    </row>
    <row r="1265" spans="1:7" ht="30" x14ac:dyDescent="0.2">
      <c r="A1265" s="38" t="s">
        <v>2396</v>
      </c>
      <c r="B1265" s="38" t="s">
        <v>55</v>
      </c>
      <c r="C1265" s="38" t="s">
        <v>2397</v>
      </c>
      <c r="D1265" s="38" t="s">
        <v>48</v>
      </c>
      <c r="E1265" s="38" t="s">
        <v>48</v>
      </c>
      <c r="F1265" s="38" t="s">
        <v>2333</v>
      </c>
      <c r="G1265" s="39">
        <v>1</v>
      </c>
    </row>
    <row r="1266" spans="1:7" ht="30" x14ac:dyDescent="0.2">
      <c r="A1266" s="38" t="s">
        <v>2398</v>
      </c>
      <c r="B1266" s="38" t="s">
        <v>55</v>
      </c>
      <c r="C1266" s="38" t="s">
        <v>2399</v>
      </c>
      <c r="D1266" s="38" t="s">
        <v>48</v>
      </c>
      <c r="E1266" s="38" t="s">
        <v>48</v>
      </c>
      <c r="F1266" s="38" t="s">
        <v>2333</v>
      </c>
      <c r="G1266" s="39">
        <v>1</v>
      </c>
    </row>
    <row r="1267" spans="1:7" ht="30" x14ac:dyDescent="0.2">
      <c r="A1267" s="38" t="s">
        <v>2400</v>
      </c>
      <c r="B1267" s="38" t="s">
        <v>55</v>
      </c>
      <c r="C1267" s="38" t="s">
        <v>2401</v>
      </c>
      <c r="D1267" s="38" t="s">
        <v>48</v>
      </c>
      <c r="E1267" s="38" t="s">
        <v>48</v>
      </c>
      <c r="F1267" s="38" t="s">
        <v>2333</v>
      </c>
      <c r="G1267" s="39">
        <v>1</v>
      </c>
    </row>
    <row r="1268" spans="1:7" ht="30" x14ac:dyDescent="0.2">
      <c r="A1268" s="38" t="s">
        <v>2402</v>
      </c>
      <c r="B1268" s="38" t="s">
        <v>55</v>
      </c>
      <c r="C1268" s="38" t="s">
        <v>2403</v>
      </c>
      <c r="D1268" s="38" t="s">
        <v>48</v>
      </c>
      <c r="E1268" s="38" t="s">
        <v>48</v>
      </c>
      <c r="F1268" s="38" t="s">
        <v>2333</v>
      </c>
      <c r="G1268" s="39">
        <v>1</v>
      </c>
    </row>
    <row r="1269" spans="1:7" ht="30" x14ac:dyDescent="0.2">
      <c r="A1269" s="38" t="s">
        <v>2404</v>
      </c>
      <c r="B1269" s="38" t="s">
        <v>55</v>
      </c>
      <c r="C1269" s="38" t="s">
        <v>2405</v>
      </c>
      <c r="D1269" s="38" t="s">
        <v>48</v>
      </c>
      <c r="E1269" s="38" t="s">
        <v>48</v>
      </c>
      <c r="F1269" s="38" t="s">
        <v>2333</v>
      </c>
      <c r="G1269" s="39">
        <v>1</v>
      </c>
    </row>
    <row r="1270" spans="1:7" ht="30" x14ac:dyDescent="0.2">
      <c r="A1270" s="38" t="s">
        <v>2406</v>
      </c>
      <c r="B1270" s="38" t="s">
        <v>55</v>
      </c>
      <c r="C1270" s="38" t="s">
        <v>2407</v>
      </c>
      <c r="D1270" s="38" t="s">
        <v>48</v>
      </c>
      <c r="E1270" s="38" t="s">
        <v>48</v>
      </c>
      <c r="F1270" s="38" t="s">
        <v>2333</v>
      </c>
      <c r="G1270" s="39">
        <v>1</v>
      </c>
    </row>
    <row r="1271" spans="1:7" ht="30" x14ac:dyDescent="0.2">
      <c r="A1271" s="38" t="s">
        <v>2408</v>
      </c>
      <c r="B1271" s="38" t="s">
        <v>55</v>
      </c>
      <c r="C1271" s="38" t="s">
        <v>2409</v>
      </c>
      <c r="D1271" s="38" t="s">
        <v>48</v>
      </c>
      <c r="E1271" s="38" t="s">
        <v>48</v>
      </c>
      <c r="F1271" s="38" t="s">
        <v>2333</v>
      </c>
      <c r="G1271" s="39">
        <v>1</v>
      </c>
    </row>
    <row r="1272" spans="1:7" ht="30" x14ac:dyDescent="0.2">
      <c r="A1272" s="38" t="s">
        <v>2410</v>
      </c>
      <c r="B1272" s="38" t="s">
        <v>55</v>
      </c>
      <c r="C1272" s="38" t="s">
        <v>2411</v>
      </c>
      <c r="D1272" s="38" t="s">
        <v>48</v>
      </c>
      <c r="E1272" s="38" t="s">
        <v>48</v>
      </c>
      <c r="F1272" s="38" t="s">
        <v>2333</v>
      </c>
      <c r="G1272" s="39">
        <v>1</v>
      </c>
    </row>
    <row r="1273" spans="1:7" ht="30" x14ac:dyDescent="0.2">
      <c r="A1273" s="38" t="s">
        <v>2412</v>
      </c>
      <c r="B1273" s="38" t="s">
        <v>55</v>
      </c>
      <c r="C1273" s="38" t="s">
        <v>2413</v>
      </c>
      <c r="D1273" s="38" t="s">
        <v>48</v>
      </c>
      <c r="E1273" s="38" t="s">
        <v>48</v>
      </c>
      <c r="F1273" s="38" t="s">
        <v>2333</v>
      </c>
      <c r="G1273" s="39">
        <v>1</v>
      </c>
    </row>
    <row r="1274" spans="1:7" ht="30" x14ac:dyDescent="0.2">
      <c r="A1274" s="38" t="s">
        <v>2414</v>
      </c>
      <c r="B1274" s="38" t="s">
        <v>55</v>
      </c>
      <c r="C1274" s="38" t="s">
        <v>2415</v>
      </c>
      <c r="D1274" s="38" t="s">
        <v>48</v>
      </c>
      <c r="E1274" s="38" t="s">
        <v>48</v>
      </c>
      <c r="F1274" s="38" t="s">
        <v>2333</v>
      </c>
      <c r="G1274" s="39">
        <v>1</v>
      </c>
    </row>
    <row r="1275" spans="1:7" ht="30" x14ac:dyDescent="0.2">
      <c r="A1275" s="38" t="s">
        <v>2416</v>
      </c>
      <c r="B1275" s="38" t="s">
        <v>55</v>
      </c>
      <c r="C1275" s="38" t="s">
        <v>2417</v>
      </c>
      <c r="D1275" s="38" t="s">
        <v>48</v>
      </c>
      <c r="E1275" s="38" t="s">
        <v>48</v>
      </c>
      <c r="F1275" s="38" t="s">
        <v>2333</v>
      </c>
      <c r="G1275" s="39">
        <v>1</v>
      </c>
    </row>
    <row r="1276" spans="1:7" ht="30" x14ac:dyDescent="0.2">
      <c r="A1276" s="38" t="s">
        <v>2418</v>
      </c>
      <c r="B1276" s="38" t="s">
        <v>55</v>
      </c>
      <c r="C1276" s="38" t="s">
        <v>2419</v>
      </c>
      <c r="D1276" s="38" t="s">
        <v>48</v>
      </c>
      <c r="E1276" s="38" t="s">
        <v>48</v>
      </c>
      <c r="F1276" s="38" t="s">
        <v>2333</v>
      </c>
      <c r="G1276" s="39">
        <v>1</v>
      </c>
    </row>
    <row r="1277" spans="1:7" ht="30" x14ac:dyDescent="0.2">
      <c r="A1277" s="38" t="s">
        <v>2420</v>
      </c>
      <c r="B1277" s="38" t="s">
        <v>55</v>
      </c>
      <c r="C1277" s="38" t="s">
        <v>2421</v>
      </c>
      <c r="D1277" s="38" t="s">
        <v>48</v>
      </c>
      <c r="E1277" s="38" t="s">
        <v>48</v>
      </c>
      <c r="F1277" s="38" t="s">
        <v>2333</v>
      </c>
      <c r="G1277" s="39">
        <v>1</v>
      </c>
    </row>
    <row r="1278" spans="1:7" ht="30" x14ac:dyDescent="0.2">
      <c r="A1278" s="38" t="s">
        <v>2422</v>
      </c>
      <c r="B1278" s="38" t="s">
        <v>55</v>
      </c>
      <c r="C1278" s="38" t="s">
        <v>2423</v>
      </c>
      <c r="D1278" s="38" t="s">
        <v>48</v>
      </c>
      <c r="E1278" s="38" t="s">
        <v>48</v>
      </c>
      <c r="F1278" s="38" t="s">
        <v>501</v>
      </c>
      <c r="G1278" s="39">
        <v>1</v>
      </c>
    </row>
    <row r="1279" spans="1:7" ht="30" x14ac:dyDescent="0.2">
      <c r="A1279" s="38" t="s">
        <v>2424</v>
      </c>
      <c r="B1279" s="38" t="s">
        <v>55</v>
      </c>
      <c r="C1279" s="38" t="s">
        <v>2425</v>
      </c>
      <c r="D1279" s="38" t="s">
        <v>48</v>
      </c>
      <c r="E1279" s="38" t="s">
        <v>48</v>
      </c>
      <c r="F1279" s="38" t="s">
        <v>2333</v>
      </c>
      <c r="G1279" s="39">
        <v>1</v>
      </c>
    </row>
    <row r="1280" spans="1:7" ht="30" x14ac:dyDescent="0.2">
      <c r="A1280" s="38" t="s">
        <v>2426</v>
      </c>
      <c r="B1280" s="38" t="s">
        <v>55</v>
      </c>
      <c r="C1280" s="38" t="s">
        <v>2427</v>
      </c>
      <c r="D1280" s="38" t="s">
        <v>48</v>
      </c>
      <c r="E1280" s="38" t="s">
        <v>48</v>
      </c>
      <c r="F1280" s="38" t="s">
        <v>2333</v>
      </c>
      <c r="G1280" s="39">
        <v>1</v>
      </c>
    </row>
    <row r="1281" spans="1:7" ht="30" x14ac:dyDescent="0.2">
      <c r="A1281" s="38" t="s">
        <v>2428</v>
      </c>
      <c r="B1281" s="38" t="s">
        <v>55</v>
      </c>
      <c r="C1281" s="38" t="s">
        <v>2429</v>
      </c>
      <c r="D1281" s="38" t="s">
        <v>48</v>
      </c>
      <c r="E1281" s="38" t="s">
        <v>48</v>
      </c>
      <c r="F1281" s="38" t="s">
        <v>2333</v>
      </c>
      <c r="G1281" s="39">
        <v>1</v>
      </c>
    </row>
    <row r="1282" spans="1:7" ht="30" x14ac:dyDescent="0.2">
      <c r="A1282" s="38" t="s">
        <v>2430</v>
      </c>
      <c r="B1282" s="38" t="s">
        <v>55</v>
      </c>
      <c r="C1282" s="38" t="s">
        <v>2431</v>
      </c>
      <c r="D1282" s="38" t="s">
        <v>48</v>
      </c>
      <c r="E1282" s="38" t="s">
        <v>48</v>
      </c>
      <c r="F1282" s="38" t="s">
        <v>2333</v>
      </c>
      <c r="G1282" s="39">
        <v>1</v>
      </c>
    </row>
    <row r="1283" spans="1:7" ht="30" x14ac:dyDescent="0.2">
      <c r="A1283" s="38" t="s">
        <v>2432</v>
      </c>
      <c r="B1283" s="38" t="s">
        <v>55</v>
      </c>
      <c r="C1283" s="38" t="s">
        <v>2433</v>
      </c>
      <c r="D1283" s="38" t="s">
        <v>48</v>
      </c>
      <c r="E1283" s="38" t="s">
        <v>48</v>
      </c>
      <c r="F1283" s="38" t="s">
        <v>2333</v>
      </c>
      <c r="G1283" s="39">
        <v>1</v>
      </c>
    </row>
    <row r="1284" spans="1:7" ht="30" x14ac:dyDescent="0.2">
      <c r="A1284" s="38" t="s">
        <v>2434</v>
      </c>
      <c r="B1284" s="38" t="s">
        <v>55</v>
      </c>
      <c r="C1284" s="38" t="s">
        <v>2435</v>
      </c>
      <c r="D1284" s="38" t="s">
        <v>48</v>
      </c>
      <c r="E1284" s="38" t="s">
        <v>48</v>
      </c>
      <c r="F1284" s="38" t="s">
        <v>2333</v>
      </c>
      <c r="G1284" s="39">
        <v>1</v>
      </c>
    </row>
    <row r="1285" spans="1:7" ht="30" x14ac:dyDescent="0.2">
      <c r="A1285" s="38" t="s">
        <v>2436</v>
      </c>
      <c r="B1285" s="38" t="s">
        <v>55</v>
      </c>
      <c r="C1285" s="38" t="s">
        <v>2437</v>
      </c>
      <c r="D1285" s="38" t="s">
        <v>48</v>
      </c>
      <c r="E1285" s="38" t="s">
        <v>48</v>
      </c>
      <c r="F1285" s="38" t="s">
        <v>2333</v>
      </c>
      <c r="G1285" s="39">
        <v>1</v>
      </c>
    </row>
    <row r="1286" spans="1:7" ht="30" x14ac:dyDescent="0.2">
      <c r="A1286" s="38" t="s">
        <v>2438</v>
      </c>
      <c r="B1286" s="38" t="s">
        <v>55</v>
      </c>
      <c r="C1286" s="38" t="s">
        <v>2439</v>
      </c>
      <c r="D1286" s="38" t="s">
        <v>48</v>
      </c>
      <c r="E1286" s="38" t="s">
        <v>48</v>
      </c>
      <c r="F1286" s="38" t="s">
        <v>2333</v>
      </c>
      <c r="G1286" s="39">
        <v>1</v>
      </c>
    </row>
    <row r="1287" spans="1:7" ht="30" x14ac:dyDescent="0.2">
      <c r="A1287" s="38" t="s">
        <v>2440</v>
      </c>
      <c r="B1287" s="38" t="s">
        <v>55</v>
      </c>
      <c r="C1287" s="38" t="s">
        <v>2441</v>
      </c>
      <c r="D1287" s="38" t="s">
        <v>48</v>
      </c>
      <c r="E1287" s="38" t="s">
        <v>48</v>
      </c>
      <c r="F1287" s="38" t="s">
        <v>2333</v>
      </c>
      <c r="G1287" s="39">
        <v>1</v>
      </c>
    </row>
    <row r="1288" spans="1:7" ht="30" x14ac:dyDescent="0.2">
      <c r="A1288" s="38" t="s">
        <v>2442</v>
      </c>
      <c r="B1288" s="38" t="s">
        <v>55</v>
      </c>
      <c r="C1288" s="38" t="s">
        <v>2443</v>
      </c>
      <c r="D1288" s="38" t="s">
        <v>48</v>
      </c>
      <c r="E1288" s="38" t="s">
        <v>48</v>
      </c>
      <c r="F1288" s="38" t="s">
        <v>2333</v>
      </c>
      <c r="G1288" s="39">
        <v>1</v>
      </c>
    </row>
    <row r="1289" spans="1:7" ht="30" x14ac:dyDescent="0.2">
      <c r="A1289" s="38" t="s">
        <v>2444</v>
      </c>
      <c r="B1289" s="38" t="s">
        <v>55</v>
      </c>
      <c r="C1289" s="38" t="s">
        <v>2445</v>
      </c>
      <c r="D1289" s="38" t="s">
        <v>48</v>
      </c>
      <c r="E1289" s="38" t="s">
        <v>48</v>
      </c>
      <c r="F1289" s="38" t="s">
        <v>2333</v>
      </c>
      <c r="G1289" s="39">
        <v>1</v>
      </c>
    </row>
    <row r="1290" spans="1:7" ht="30" x14ac:dyDescent="0.2">
      <c r="A1290" s="38" t="s">
        <v>2446</v>
      </c>
      <c r="B1290" s="38" t="s">
        <v>55</v>
      </c>
      <c r="C1290" s="38" t="s">
        <v>2447</v>
      </c>
      <c r="D1290" s="38" t="s">
        <v>48</v>
      </c>
      <c r="E1290" s="38" t="s">
        <v>48</v>
      </c>
      <c r="F1290" s="38" t="s">
        <v>2333</v>
      </c>
      <c r="G1290" s="39">
        <v>1</v>
      </c>
    </row>
    <row r="1291" spans="1:7" ht="30" x14ac:dyDescent="0.2">
      <c r="A1291" s="38" t="s">
        <v>2448</v>
      </c>
      <c r="B1291" s="38" t="s">
        <v>55</v>
      </c>
      <c r="C1291" s="38" t="s">
        <v>2449</v>
      </c>
      <c r="D1291" s="38" t="s">
        <v>48</v>
      </c>
      <c r="E1291" s="38" t="s">
        <v>48</v>
      </c>
      <c r="F1291" s="38" t="s">
        <v>2333</v>
      </c>
      <c r="G1291" s="39">
        <v>1</v>
      </c>
    </row>
    <row r="1292" spans="1:7" ht="30" x14ac:dyDescent="0.2">
      <c r="A1292" s="38" t="s">
        <v>2450</v>
      </c>
      <c r="B1292" s="38" t="s">
        <v>55</v>
      </c>
      <c r="C1292" s="38" t="s">
        <v>2451</v>
      </c>
      <c r="D1292" s="38" t="s">
        <v>48</v>
      </c>
      <c r="E1292" s="38" t="s">
        <v>48</v>
      </c>
      <c r="F1292" s="38" t="s">
        <v>2333</v>
      </c>
      <c r="G1292" s="39">
        <v>1</v>
      </c>
    </row>
    <row r="1293" spans="1:7" ht="30" x14ac:dyDescent="0.2">
      <c r="A1293" s="38" t="s">
        <v>2452</v>
      </c>
      <c r="B1293" s="38" t="s">
        <v>55</v>
      </c>
      <c r="C1293" s="38" t="s">
        <v>2453</v>
      </c>
      <c r="D1293" s="38" t="s">
        <v>48</v>
      </c>
      <c r="E1293" s="38" t="s">
        <v>48</v>
      </c>
      <c r="F1293" s="38" t="s">
        <v>2333</v>
      </c>
      <c r="G1293" s="39">
        <v>1</v>
      </c>
    </row>
    <row r="1294" spans="1:7" ht="30" x14ac:dyDescent="0.2">
      <c r="A1294" s="38" t="s">
        <v>2454</v>
      </c>
      <c r="B1294" s="38" t="s">
        <v>55</v>
      </c>
      <c r="C1294" s="38" t="s">
        <v>2455</v>
      </c>
      <c r="D1294" s="38" t="s">
        <v>48</v>
      </c>
      <c r="E1294" s="38" t="s">
        <v>48</v>
      </c>
      <c r="F1294" s="38" t="s">
        <v>2333</v>
      </c>
      <c r="G1294" s="39">
        <v>1</v>
      </c>
    </row>
    <row r="1295" spans="1:7" ht="30" x14ac:dyDescent="0.2">
      <c r="A1295" s="38" t="s">
        <v>2456</v>
      </c>
      <c r="B1295" s="38" t="s">
        <v>55</v>
      </c>
      <c r="C1295" s="38" t="s">
        <v>2457</v>
      </c>
      <c r="D1295" s="38" t="s">
        <v>48</v>
      </c>
      <c r="E1295" s="38" t="s">
        <v>48</v>
      </c>
      <c r="F1295" s="38" t="s">
        <v>2333</v>
      </c>
      <c r="G1295" s="39">
        <v>1</v>
      </c>
    </row>
    <row r="1296" spans="1:7" ht="30" x14ac:dyDescent="0.2">
      <c r="A1296" s="38" t="s">
        <v>2458</v>
      </c>
      <c r="B1296" s="38" t="s">
        <v>55</v>
      </c>
      <c r="C1296" s="38" t="s">
        <v>2459</v>
      </c>
      <c r="D1296" s="38" t="s">
        <v>48</v>
      </c>
      <c r="E1296" s="38" t="s">
        <v>48</v>
      </c>
      <c r="F1296" s="38" t="s">
        <v>2333</v>
      </c>
      <c r="G1296" s="39">
        <v>1</v>
      </c>
    </row>
    <row r="1297" spans="1:7" ht="30" x14ac:dyDescent="0.2">
      <c r="A1297" s="38" t="s">
        <v>2460</v>
      </c>
      <c r="B1297" s="38" t="s">
        <v>55</v>
      </c>
      <c r="C1297" s="38" t="s">
        <v>2461</v>
      </c>
      <c r="D1297" s="38" t="s">
        <v>48</v>
      </c>
      <c r="E1297" s="38" t="s">
        <v>48</v>
      </c>
      <c r="F1297" s="38" t="s">
        <v>2333</v>
      </c>
      <c r="G1297" s="39">
        <v>1</v>
      </c>
    </row>
    <row r="1298" spans="1:7" ht="30" x14ac:dyDescent="0.2">
      <c r="A1298" s="38" t="s">
        <v>2462</v>
      </c>
      <c r="B1298" s="38" t="s">
        <v>55</v>
      </c>
      <c r="C1298" s="38" t="s">
        <v>2463</v>
      </c>
      <c r="D1298" s="38" t="s">
        <v>48</v>
      </c>
      <c r="E1298" s="38" t="s">
        <v>48</v>
      </c>
      <c r="F1298" s="38" t="s">
        <v>2333</v>
      </c>
      <c r="G1298" s="39">
        <v>1</v>
      </c>
    </row>
    <row r="1299" spans="1:7" ht="30" x14ac:dyDescent="0.2">
      <c r="A1299" s="38" t="s">
        <v>2464</v>
      </c>
      <c r="B1299" s="38" t="s">
        <v>55</v>
      </c>
      <c r="C1299" s="38" t="s">
        <v>2465</v>
      </c>
      <c r="D1299" s="38" t="s">
        <v>48</v>
      </c>
      <c r="E1299" s="38" t="s">
        <v>48</v>
      </c>
      <c r="F1299" s="38" t="s">
        <v>2333</v>
      </c>
      <c r="G1299" s="39">
        <v>1</v>
      </c>
    </row>
    <row r="1300" spans="1:7" ht="30" x14ac:dyDescent="0.2">
      <c r="A1300" s="38" t="s">
        <v>2466</v>
      </c>
      <c r="B1300" s="38" t="s">
        <v>55</v>
      </c>
      <c r="C1300" s="38" t="s">
        <v>2467</v>
      </c>
      <c r="D1300" s="38" t="s">
        <v>48</v>
      </c>
      <c r="E1300" s="38" t="s">
        <v>48</v>
      </c>
      <c r="F1300" s="38" t="s">
        <v>2333</v>
      </c>
      <c r="G1300" s="39">
        <v>1</v>
      </c>
    </row>
    <row r="1301" spans="1:7" ht="30" x14ac:dyDescent="0.2">
      <c r="A1301" s="38" t="s">
        <v>2468</v>
      </c>
      <c r="B1301" s="38" t="s">
        <v>55</v>
      </c>
      <c r="C1301" s="38" t="s">
        <v>2469</v>
      </c>
      <c r="D1301" s="38" t="s">
        <v>48</v>
      </c>
      <c r="E1301" s="38" t="s">
        <v>48</v>
      </c>
      <c r="F1301" s="38" t="s">
        <v>2333</v>
      </c>
      <c r="G1301" s="39">
        <v>1</v>
      </c>
    </row>
    <row r="1302" spans="1:7" ht="30" x14ac:dyDescent="0.2">
      <c r="A1302" s="38" t="s">
        <v>2470</v>
      </c>
      <c r="B1302" s="38" t="s">
        <v>55</v>
      </c>
      <c r="C1302" s="38" t="s">
        <v>2471</v>
      </c>
      <c r="D1302" s="38" t="s">
        <v>48</v>
      </c>
      <c r="E1302" s="38" t="s">
        <v>48</v>
      </c>
      <c r="F1302" s="38" t="s">
        <v>2333</v>
      </c>
      <c r="G1302" s="39">
        <v>1</v>
      </c>
    </row>
    <row r="1303" spans="1:7" ht="30" x14ac:dyDescent="0.2">
      <c r="A1303" s="38" t="s">
        <v>2472</v>
      </c>
      <c r="B1303" s="38" t="s">
        <v>55</v>
      </c>
      <c r="C1303" s="38" t="s">
        <v>2473</v>
      </c>
      <c r="D1303" s="38" t="s">
        <v>48</v>
      </c>
      <c r="E1303" s="38" t="s">
        <v>48</v>
      </c>
      <c r="F1303" s="38" t="s">
        <v>2333</v>
      </c>
      <c r="G1303" s="39">
        <v>1</v>
      </c>
    </row>
    <row r="1304" spans="1:7" ht="30" x14ac:dyDescent="0.2">
      <c r="A1304" s="38" t="s">
        <v>2474</v>
      </c>
      <c r="B1304" s="38" t="s">
        <v>55</v>
      </c>
      <c r="C1304" s="38" t="s">
        <v>2475</v>
      </c>
      <c r="D1304" s="38" t="s">
        <v>48</v>
      </c>
      <c r="E1304" s="38" t="s">
        <v>48</v>
      </c>
      <c r="F1304" s="38" t="s">
        <v>2333</v>
      </c>
      <c r="G1304" s="39">
        <v>1</v>
      </c>
    </row>
    <row r="1305" spans="1:7" ht="30" x14ac:dyDescent="0.2">
      <c r="A1305" s="38" t="s">
        <v>2476</v>
      </c>
      <c r="B1305" s="38" t="s">
        <v>55</v>
      </c>
      <c r="C1305" s="38" t="s">
        <v>2477</v>
      </c>
      <c r="D1305" s="38" t="s">
        <v>48</v>
      </c>
      <c r="E1305" s="38" t="s">
        <v>48</v>
      </c>
      <c r="F1305" s="38" t="s">
        <v>2333</v>
      </c>
      <c r="G1305" s="39">
        <v>1</v>
      </c>
    </row>
    <row r="1306" spans="1:7" ht="30" x14ac:dyDescent="0.2">
      <c r="A1306" s="38" t="s">
        <v>2478</v>
      </c>
      <c r="B1306" s="38" t="s">
        <v>55</v>
      </c>
      <c r="C1306" s="38" t="s">
        <v>2479</v>
      </c>
      <c r="D1306" s="38" t="s">
        <v>48</v>
      </c>
      <c r="E1306" s="38" t="s">
        <v>48</v>
      </c>
      <c r="F1306" s="38" t="s">
        <v>2333</v>
      </c>
      <c r="G1306" s="39">
        <v>1</v>
      </c>
    </row>
    <row r="1307" spans="1:7" ht="30" x14ac:dyDescent="0.2">
      <c r="A1307" s="38" t="s">
        <v>2480</v>
      </c>
      <c r="B1307" s="38" t="s">
        <v>55</v>
      </c>
      <c r="C1307" s="38" t="s">
        <v>2481</v>
      </c>
      <c r="D1307" s="38" t="s">
        <v>48</v>
      </c>
      <c r="E1307" s="38" t="s">
        <v>48</v>
      </c>
      <c r="F1307" s="38" t="s">
        <v>2333</v>
      </c>
      <c r="G1307" s="39">
        <v>1</v>
      </c>
    </row>
    <row r="1308" spans="1:7" ht="30" x14ac:dyDescent="0.2">
      <c r="A1308" s="38" t="s">
        <v>2482</v>
      </c>
      <c r="B1308" s="38" t="s">
        <v>55</v>
      </c>
      <c r="C1308" s="38" t="s">
        <v>2483</v>
      </c>
      <c r="D1308" s="38" t="s">
        <v>48</v>
      </c>
      <c r="E1308" s="38" t="s">
        <v>48</v>
      </c>
      <c r="F1308" s="38" t="s">
        <v>2333</v>
      </c>
      <c r="G1308" s="39">
        <v>1</v>
      </c>
    </row>
    <row r="1309" spans="1:7" ht="30" x14ac:dyDescent="0.2">
      <c r="A1309" s="38" t="s">
        <v>2484</v>
      </c>
      <c r="B1309" s="38" t="s">
        <v>55</v>
      </c>
      <c r="C1309" s="38" t="s">
        <v>2485</v>
      </c>
      <c r="D1309" s="38" t="s">
        <v>48</v>
      </c>
      <c r="E1309" s="38" t="s">
        <v>48</v>
      </c>
      <c r="F1309" s="38" t="s">
        <v>2333</v>
      </c>
      <c r="G1309" s="39">
        <v>1</v>
      </c>
    </row>
    <row r="1310" spans="1:7" ht="30" x14ac:dyDescent="0.2">
      <c r="A1310" s="38" t="s">
        <v>2486</v>
      </c>
      <c r="B1310" s="38" t="s">
        <v>55</v>
      </c>
      <c r="C1310" s="38" t="s">
        <v>2487</v>
      </c>
      <c r="D1310" s="38" t="s">
        <v>48</v>
      </c>
      <c r="E1310" s="38" t="s">
        <v>48</v>
      </c>
      <c r="F1310" s="38" t="s">
        <v>2333</v>
      </c>
      <c r="G1310" s="39">
        <v>1</v>
      </c>
    </row>
    <row r="1311" spans="1:7" ht="30" x14ac:dyDescent="0.2">
      <c r="A1311" s="38" t="s">
        <v>2488</v>
      </c>
      <c r="B1311" s="38" t="s">
        <v>55</v>
      </c>
      <c r="C1311" s="38" t="s">
        <v>2489</v>
      </c>
      <c r="D1311" s="38" t="s">
        <v>48</v>
      </c>
      <c r="E1311" s="38" t="s">
        <v>48</v>
      </c>
      <c r="F1311" s="38" t="s">
        <v>2333</v>
      </c>
      <c r="G1311" s="39">
        <v>1</v>
      </c>
    </row>
    <row r="1312" spans="1:7" ht="30" x14ac:dyDescent="0.2">
      <c r="A1312" s="38" t="s">
        <v>2490</v>
      </c>
      <c r="B1312" s="38" t="s">
        <v>55</v>
      </c>
      <c r="C1312" s="38" t="s">
        <v>2491</v>
      </c>
      <c r="D1312" s="38" t="s">
        <v>48</v>
      </c>
      <c r="E1312" s="38" t="s">
        <v>48</v>
      </c>
      <c r="F1312" s="38" t="s">
        <v>2333</v>
      </c>
      <c r="G1312" s="39">
        <v>1</v>
      </c>
    </row>
    <row r="1313" spans="1:7" ht="30" x14ac:dyDescent="0.2">
      <c r="A1313" s="38" t="s">
        <v>2492</v>
      </c>
      <c r="B1313" s="38" t="s">
        <v>55</v>
      </c>
      <c r="C1313" s="38" t="s">
        <v>2493</v>
      </c>
      <c r="D1313" s="38" t="s">
        <v>48</v>
      </c>
      <c r="E1313" s="38" t="s">
        <v>48</v>
      </c>
      <c r="F1313" s="38" t="s">
        <v>2333</v>
      </c>
      <c r="G1313" s="39">
        <v>1</v>
      </c>
    </row>
    <row r="1314" spans="1:7" ht="30" x14ac:dyDescent="0.2">
      <c r="A1314" s="38" t="s">
        <v>2494</v>
      </c>
      <c r="B1314" s="38" t="s">
        <v>55</v>
      </c>
      <c r="C1314" s="38" t="s">
        <v>2495</v>
      </c>
      <c r="D1314" s="38" t="s">
        <v>48</v>
      </c>
      <c r="E1314" s="38" t="s">
        <v>48</v>
      </c>
      <c r="F1314" s="38" t="s">
        <v>2333</v>
      </c>
      <c r="G1314" s="39">
        <v>1</v>
      </c>
    </row>
    <row r="1315" spans="1:7" ht="30" x14ac:dyDescent="0.2">
      <c r="A1315" s="38" t="s">
        <v>2496</v>
      </c>
      <c r="B1315" s="38" t="s">
        <v>55</v>
      </c>
      <c r="C1315" s="38" t="s">
        <v>2497</v>
      </c>
      <c r="D1315" s="38" t="s">
        <v>48</v>
      </c>
      <c r="E1315" s="38" t="s">
        <v>48</v>
      </c>
      <c r="F1315" s="38" t="s">
        <v>2333</v>
      </c>
      <c r="G1315" s="39">
        <v>1</v>
      </c>
    </row>
    <row r="1316" spans="1:7" ht="30" x14ac:dyDescent="0.2">
      <c r="A1316" s="38" t="s">
        <v>2498</v>
      </c>
      <c r="B1316" s="38" t="s">
        <v>55</v>
      </c>
      <c r="C1316" s="38" t="s">
        <v>2499</v>
      </c>
      <c r="D1316" s="38" t="s">
        <v>48</v>
      </c>
      <c r="E1316" s="38" t="s">
        <v>48</v>
      </c>
      <c r="F1316" s="38" t="s">
        <v>2333</v>
      </c>
      <c r="G1316" s="39">
        <v>1</v>
      </c>
    </row>
    <row r="1317" spans="1:7" ht="30" x14ac:dyDescent="0.2">
      <c r="A1317" s="38" t="s">
        <v>2500</v>
      </c>
      <c r="B1317" s="38" t="s">
        <v>55</v>
      </c>
      <c r="C1317" s="38" t="s">
        <v>2501</v>
      </c>
      <c r="D1317" s="38" t="s">
        <v>48</v>
      </c>
      <c r="E1317" s="38" t="s">
        <v>48</v>
      </c>
      <c r="F1317" s="38" t="s">
        <v>2333</v>
      </c>
      <c r="G1317" s="39">
        <v>1</v>
      </c>
    </row>
    <row r="1318" spans="1:7" ht="30" x14ac:dyDescent="0.2">
      <c r="A1318" s="38" t="s">
        <v>2502</v>
      </c>
      <c r="B1318" s="38" t="s">
        <v>55</v>
      </c>
      <c r="C1318" s="38" t="s">
        <v>2503</v>
      </c>
      <c r="D1318" s="38" t="s">
        <v>48</v>
      </c>
      <c r="E1318" s="38" t="s">
        <v>48</v>
      </c>
      <c r="F1318" s="38" t="s">
        <v>2333</v>
      </c>
      <c r="G1318" s="39">
        <v>1</v>
      </c>
    </row>
    <row r="1319" spans="1:7" ht="30" x14ac:dyDescent="0.2">
      <c r="A1319" s="38" t="s">
        <v>2504</v>
      </c>
      <c r="B1319" s="38" t="s">
        <v>55</v>
      </c>
      <c r="C1319" s="38" t="s">
        <v>2505</v>
      </c>
      <c r="D1319" s="38" t="s">
        <v>48</v>
      </c>
      <c r="E1319" s="38" t="s">
        <v>48</v>
      </c>
      <c r="F1319" s="38" t="s">
        <v>2333</v>
      </c>
      <c r="G1319" s="39">
        <v>1</v>
      </c>
    </row>
    <row r="1320" spans="1:7" ht="30" x14ac:dyDescent="0.2">
      <c r="A1320" s="38" t="s">
        <v>2506</v>
      </c>
      <c r="B1320" s="38" t="s">
        <v>55</v>
      </c>
      <c r="C1320" s="38" t="s">
        <v>2507</v>
      </c>
      <c r="D1320" s="38" t="s">
        <v>48</v>
      </c>
      <c r="E1320" s="38" t="s">
        <v>48</v>
      </c>
      <c r="F1320" s="38" t="s">
        <v>501</v>
      </c>
      <c r="G1320" s="39">
        <v>1</v>
      </c>
    </row>
    <row r="1321" spans="1:7" ht="30" x14ac:dyDescent="0.2">
      <c r="A1321" s="38" t="s">
        <v>2508</v>
      </c>
      <c r="B1321" s="38" t="s">
        <v>55</v>
      </c>
      <c r="C1321" s="38" t="s">
        <v>2509</v>
      </c>
      <c r="D1321" s="38" t="s">
        <v>48</v>
      </c>
      <c r="E1321" s="38" t="s">
        <v>48</v>
      </c>
      <c r="F1321" s="38" t="s">
        <v>501</v>
      </c>
      <c r="G1321" s="39">
        <v>1</v>
      </c>
    </row>
    <row r="1322" spans="1:7" ht="15" x14ac:dyDescent="0.2">
      <c r="A1322" s="38" t="s">
        <v>2510</v>
      </c>
      <c r="B1322" s="38" t="s">
        <v>55</v>
      </c>
      <c r="C1322" s="38" t="s">
        <v>2511</v>
      </c>
      <c r="D1322" s="38" t="s">
        <v>48</v>
      </c>
      <c r="E1322" s="38" t="s">
        <v>48</v>
      </c>
      <c r="F1322" s="38" t="s">
        <v>48</v>
      </c>
      <c r="G1322" s="39">
        <v>0</v>
      </c>
    </row>
    <row r="1323" spans="1:7" ht="15" x14ac:dyDescent="0.2">
      <c r="A1323" s="38" t="s">
        <v>2512</v>
      </c>
      <c r="B1323" s="38" t="s">
        <v>55</v>
      </c>
      <c r="C1323" s="38" t="s">
        <v>2513</v>
      </c>
      <c r="D1323" s="38" t="s">
        <v>48</v>
      </c>
      <c r="E1323" s="38" t="s">
        <v>48</v>
      </c>
      <c r="F1323" s="38" t="s">
        <v>48</v>
      </c>
      <c r="G1323" s="39">
        <v>0</v>
      </c>
    </row>
    <row r="1324" spans="1:7" ht="15" x14ac:dyDescent="0.2">
      <c r="A1324" s="38" t="s">
        <v>2514</v>
      </c>
      <c r="B1324" s="38" t="s">
        <v>3</v>
      </c>
      <c r="C1324" s="38" t="s">
        <v>2515</v>
      </c>
      <c r="D1324" s="38" t="s">
        <v>48</v>
      </c>
      <c r="E1324" s="38" t="s">
        <v>48</v>
      </c>
      <c r="F1324" s="38" t="s">
        <v>48</v>
      </c>
      <c r="G1324" s="39">
        <v>0</v>
      </c>
    </row>
    <row r="1325" spans="1:7" ht="15" x14ac:dyDescent="0.2">
      <c r="A1325" s="38" t="s">
        <v>2516</v>
      </c>
      <c r="B1325" s="38" t="s">
        <v>3</v>
      </c>
      <c r="C1325" s="38" t="s">
        <v>2517</v>
      </c>
      <c r="D1325" s="38" t="s">
        <v>48</v>
      </c>
      <c r="E1325" s="38" t="s">
        <v>48</v>
      </c>
      <c r="F1325" s="38" t="s">
        <v>48</v>
      </c>
      <c r="G1325" s="39">
        <v>0</v>
      </c>
    </row>
    <row r="1326" spans="1:7" ht="15" x14ac:dyDescent="0.2">
      <c r="A1326" s="38" t="s">
        <v>2518</v>
      </c>
      <c r="B1326" s="38" t="s">
        <v>3</v>
      </c>
      <c r="C1326" s="38" t="s">
        <v>2519</v>
      </c>
      <c r="D1326" s="38" t="s">
        <v>48</v>
      </c>
      <c r="E1326" s="38" t="s">
        <v>48</v>
      </c>
      <c r="F1326" s="38" t="s">
        <v>48</v>
      </c>
      <c r="G1326" s="39">
        <v>0</v>
      </c>
    </row>
    <row r="1327" spans="1:7" ht="15" x14ac:dyDescent="0.2">
      <c r="A1327" s="38" t="s">
        <v>2520</v>
      </c>
      <c r="B1327" s="38" t="s">
        <v>3</v>
      </c>
      <c r="C1327" s="38" t="s">
        <v>2521</v>
      </c>
      <c r="D1327" s="38" t="s">
        <v>48</v>
      </c>
      <c r="E1327" s="38" t="s">
        <v>48</v>
      </c>
      <c r="F1327" s="38" t="s">
        <v>48</v>
      </c>
      <c r="G1327" s="39">
        <v>0</v>
      </c>
    </row>
    <row r="1328" spans="1:7" ht="15" x14ac:dyDescent="0.2">
      <c r="A1328" s="38" t="s">
        <v>2522</v>
      </c>
      <c r="B1328" s="38" t="s">
        <v>3</v>
      </c>
      <c r="C1328" s="38" t="s">
        <v>2523</v>
      </c>
      <c r="D1328" s="38" t="s">
        <v>48</v>
      </c>
      <c r="E1328" s="38" t="s">
        <v>48</v>
      </c>
      <c r="F1328" s="38" t="s">
        <v>48</v>
      </c>
      <c r="G1328" s="39">
        <v>0</v>
      </c>
    </row>
    <row r="1329" spans="1:7" ht="15" x14ac:dyDescent="0.2">
      <c r="A1329" s="38" t="s">
        <v>2524</v>
      </c>
      <c r="B1329" s="38" t="s">
        <v>3</v>
      </c>
      <c r="C1329" s="38" t="s">
        <v>2525</v>
      </c>
      <c r="D1329" s="38" t="s">
        <v>48</v>
      </c>
      <c r="E1329" s="38" t="s">
        <v>48</v>
      </c>
      <c r="F1329" s="38" t="s">
        <v>48</v>
      </c>
      <c r="G1329" s="39">
        <v>0</v>
      </c>
    </row>
    <row r="1330" spans="1:7" ht="15" x14ac:dyDescent="0.2">
      <c r="A1330" s="38" t="s">
        <v>2526</v>
      </c>
      <c r="B1330" s="38" t="s">
        <v>3</v>
      </c>
      <c r="C1330" s="38" t="s">
        <v>2527</v>
      </c>
      <c r="D1330" s="38" t="s">
        <v>48</v>
      </c>
      <c r="E1330" s="38" t="s">
        <v>48</v>
      </c>
      <c r="F1330" s="38" t="s">
        <v>48</v>
      </c>
      <c r="G1330" s="39">
        <v>0</v>
      </c>
    </row>
    <row r="1331" spans="1:7" ht="15" x14ac:dyDescent="0.2">
      <c r="A1331" s="38" t="s">
        <v>2528</v>
      </c>
      <c r="B1331" s="38" t="s">
        <v>3</v>
      </c>
      <c r="C1331" s="38" t="s">
        <v>2529</v>
      </c>
      <c r="D1331" s="38" t="s">
        <v>48</v>
      </c>
      <c r="E1331" s="38" t="s">
        <v>48</v>
      </c>
      <c r="F1331" s="38" t="s">
        <v>48</v>
      </c>
      <c r="G1331" s="39">
        <v>0</v>
      </c>
    </row>
    <row r="1332" spans="1:7" ht="30" x14ac:dyDescent="0.2">
      <c r="A1332" s="38" t="s">
        <v>2530</v>
      </c>
      <c r="B1332" s="38" t="s">
        <v>3</v>
      </c>
      <c r="C1332" s="38" t="s">
        <v>2531</v>
      </c>
      <c r="D1332" s="38" t="s">
        <v>48</v>
      </c>
      <c r="E1332" s="38" t="s">
        <v>48</v>
      </c>
      <c r="F1332" s="38" t="s">
        <v>48</v>
      </c>
      <c r="G1332" s="39">
        <v>0</v>
      </c>
    </row>
    <row r="1333" spans="1:7" ht="15" x14ac:dyDescent="0.2">
      <c r="A1333" s="38" t="s">
        <v>2532</v>
      </c>
      <c r="B1333" s="38" t="s">
        <v>3</v>
      </c>
      <c r="C1333" s="38" t="s">
        <v>2533</v>
      </c>
      <c r="D1333" s="38" t="s">
        <v>48</v>
      </c>
      <c r="E1333" s="38" t="s">
        <v>48</v>
      </c>
      <c r="F1333" s="38" t="s">
        <v>48</v>
      </c>
      <c r="G1333" s="39">
        <v>0</v>
      </c>
    </row>
    <row r="1334" spans="1:7" ht="15" x14ac:dyDescent="0.2">
      <c r="A1334" s="38" t="s">
        <v>2534</v>
      </c>
      <c r="B1334" s="38" t="s">
        <v>3</v>
      </c>
      <c r="C1334" s="38" t="s">
        <v>2535</v>
      </c>
      <c r="D1334" s="38" t="s">
        <v>48</v>
      </c>
      <c r="E1334" s="38" t="s">
        <v>48</v>
      </c>
      <c r="F1334" s="38" t="s">
        <v>48</v>
      </c>
      <c r="G1334" s="39">
        <v>0</v>
      </c>
    </row>
    <row r="1335" spans="1:7" ht="15" x14ac:dyDescent="0.2">
      <c r="A1335" s="38" t="s">
        <v>2536</v>
      </c>
      <c r="B1335" s="38" t="s">
        <v>3</v>
      </c>
      <c r="C1335" s="38" t="s">
        <v>2537</v>
      </c>
      <c r="D1335" s="38" t="s">
        <v>48</v>
      </c>
      <c r="E1335" s="38" t="s">
        <v>48</v>
      </c>
      <c r="F1335" s="38" t="s">
        <v>48</v>
      </c>
      <c r="G1335" s="39">
        <v>0</v>
      </c>
    </row>
    <row r="1336" spans="1:7" ht="30" x14ac:dyDescent="0.2">
      <c r="A1336" s="38" t="s">
        <v>2538</v>
      </c>
      <c r="B1336" s="38" t="s">
        <v>3</v>
      </c>
      <c r="C1336" s="38" t="s">
        <v>2539</v>
      </c>
      <c r="D1336" s="38" t="s">
        <v>48</v>
      </c>
      <c r="E1336" s="38" t="s">
        <v>48</v>
      </c>
      <c r="F1336" s="38" t="s">
        <v>48</v>
      </c>
      <c r="G1336" s="39">
        <v>0</v>
      </c>
    </row>
    <row r="1337" spans="1:7" ht="15" x14ac:dyDescent="0.2">
      <c r="A1337" s="38" t="s">
        <v>2540</v>
      </c>
      <c r="B1337" s="38" t="s">
        <v>3</v>
      </c>
      <c r="C1337" s="38" t="s">
        <v>2541</v>
      </c>
      <c r="D1337" s="38" t="s">
        <v>48</v>
      </c>
      <c r="E1337" s="38" t="s">
        <v>48</v>
      </c>
      <c r="F1337" s="38" t="s">
        <v>48</v>
      </c>
      <c r="G1337" s="39">
        <v>0</v>
      </c>
    </row>
    <row r="1338" spans="1:7" ht="15" x14ac:dyDescent="0.2">
      <c r="A1338" s="38" t="s">
        <v>2542</v>
      </c>
      <c r="B1338" s="38" t="s">
        <v>3</v>
      </c>
      <c r="C1338" s="38" t="s">
        <v>2543</v>
      </c>
      <c r="D1338" s="38" t="s">
        <v>48</v>
      </c>
      <c r="E1338" s="38" t="s">
        <v>48</v>
      </c>
      <c r="F1338" s="38" t="s">
        <v>48</v>
      </c>
      <c r="G1338" s="39">
        <v>0</v>
      </c>
    </row>
    <row r="1339" spans="1:7" ht="15" x14ac:dyDescent="0.2">
      <c r="A1339" s="38" t="s">
        <v>2544</v>
      </c>
      <c r="B1339" s="38" t="s">
        <v>3</v>
      </c>
      <c r="C1339" s="38" t="s">
        <v>2545</v>
      </c>
      <c r="D1339" s="38" t="s">
        <v>48</v>
      </c>
      <c r="E1339" s="38" t="s">
        <v>48</v>
      </c>
      <c r="F1339" s="38" t="s">
        <v>48</v>
      </c>
      <c r="G1339" s="39">
        <v>0</v>
      </c>
    </row>
    <row r="1340" spans="1:7" ht="15" x14ac:dyDescent="0.2">
      <c r="A1340" s="38" t="s">
        <v>2546</v>
      </c>
      <c r="B1340" s="38" t="s">
        <v>3</v>
      </c>
      <c r="C1340" s="38" t="s">
        <v>2547</v>
      </c>
      <c r="D1340" s="38" t="s">
        <v>48</v>
      </c>
      <c r="E1340" s="38" t="s">
        <v>48</v>
      </c>
      <c r="F1340" s="38" t="s">
        <v>48</v>
      </c>
      <c r="G1340" s="39">
        <v>0</v>
      </c>
    </row>
    <row r="1341" spans="1:7" ht="15" x14ac:dyDescent="0.2">
      <c r="A1341" s="38" t="s">
        <v>2548</v>
      </c>
      <c r="B1341" s="38" t="s">
        <v>3</v>
      </c>
      <c r="C1341" s="38" t="s">
        <v>2549</v>
      </c>
      <c r="D1341" s="38" t="s">
        <v>48</v>
      </c>
      <c r="E1341" s="38" t="s">
        <v>48</v>
      </c>
      <c r="F1341" s="38" t="s">
        <v>48</v>
      </c>
      <c r="G1341" s="39">
        <v>0</v>
      </c>
    </row>
    <row r="1342" spans="1:7" ht="15" x14ac:dyDescent="0.2">
      <c r="A1342" s="38" t="s">
        <v>2550</v>
      </c>
      <c r="B1342" s="38" t="s">
        <v>3</v>
      </c>
      <c r="C1342" s="38" t="s">
        <v>2551</v>
      </c>
      <c r="D1342" s="38" t="s">
        <v>48</v>
      </c>
      <c r="E1342" s="38" t="s">
        <v>48</v>
      </c>
      <c r="F1342" s="38" t="s">
        <v>48</v>
      </c>
      <c r="G1342" s="39">
        <v>0</v>
      </c>
    </row>
    <row r="1343" spans="1:7" ht="15" x14ac:dyDescent="0.2">
      <c r="A1343" s="38" t="s">
        <v>2552</v>
      </c>
      <c r="B1343" s="38" t="s">
        <v>3</v>
      </c>
      <c r="C1343" s="38" t="s">
        <v>2553</v>
      </c>
      <c r="D1343" s="38" t="s">
        <v>48</v>
      </c>
      <c r="E1343" s="38" t="s">
        <v>48</v>
      </c>
      <c r="F1343" s="38" t="s">
        <v>2554</v>
      </c>
      <c r="G1343" s="39">
        <v>0</v>
      </c>
    </row>
    <row r="1344" spans="1:7" ht="30" x14ac:dyDescent="0.2">
      <c r="A1344" s="38" t="s">
        <v>2555</v>
      </c>
      <c r="B1344" s="38" t="s">
        <v>3</v>
      </c>
      <c r="C1344" s="38" t="s">
        <v>2556</v>
      </c>
      <c r="D1344" s="38" t="s">
        <v>48</v>
      </c>
      <c r="E1344" s="38" t="s">
        <v>48</v>
      </c>
      <c r="F1344" s="38" t="s">
        <v>2554</v>
      </c>
      <c r="G1344" s="39">
        <v>0</v>
      </c>
    </row>
    <row r="1345" spans="1:7" ht="15" x14ac:dyDescent="0.2">
      <c r="A1345" s="38" t="s">
        <v>2557</v>
      </c>
      <c r="B1345" s="38" t="s">
        <v>3</v>
      </c>
      <c r="C1345" s="38" t="s">
        <v>2553</v>
      </c>
      <c r="D1345" s="38" t="s">
        <v>48</v>
      </c>
      <c r="E1345" s="38" t="s">
        <v>48</v>
      </c>
      <c r="F1345" s="38" t="s">
        <v>2558</v>
      </c>
      <c r="G1345" s="39">
        <v>0</v>
      </c>
    </row>
    <row r="1346" spans="1:7" ht="15" x14ac:dyDescent="0.2">
      <c r="A1346" s="38" t="s">
        <v>2559</v>
      </c>
      <c r="B1346" s="38" t="s">
        <v>156</v>
      </c>
      <c r="C1346" s="38" t="s">
        <v>2560</v>
      </c>
      <c r="D1346" s="38" t="s">
        <v>48</v>
      </c>
      <c r="E1346" s="38" t="s">
        <v>48</v>
      </c>
      <c r="F1346" s="38" t="s">
        <v>48</v>
      </c>
      <c r="G1346" s="39">
        <v>0</v>
      </c>
    </row>
    <row r="1347" spans="1:7" ht="15" x14ac:dyDescent="0.2">
      <c r="A1347" s="38" t="s">
        <v>2561</v>
      </c>
      <c r="B1347" s="38" t="s">
        <v>3</v>
      </c>
      <c r="C1347" s="38" t="s">
        <v>2562</v>
      </c>
      <c r="D1347" s="38" t="s">
        <v>48</v>
      </c>
      <c r="E1347" s="38" t="s">
        <v>48</v>
      </c>
      <c r="F1347" s="38" t="s">
        <v>48</v>
      </c>
      <c r="G1347" s="39">
        <v>0</v>
      </c>
    </row>
    <row r="1348" spans="1:7" ht="15" x14ac:dyDescent="0.2">
      <c r="A1348" s="38" t="s">
        <v>2563</v>
      </c>
      <c r="B1348" s="38" t="s">
        <v>177</v>
      </c>
      <c r="C1348" s="38" t="s">
        <v>2564</v>
      </c>
      <c r="D1348" s="38" t="s">
        <v>48</v>
      </c>
      <c r="E1348" s="38" t="s">
        <v>48</v>
      </c>
      <c r="F1348" s="38" t="s">
        <v>48</v>
      </c>
      <c r="G1348" s="39">
        <v>0</v>
      </c>
    </row>
    <row r="1349" spans="1:7" ht="15" x14ac:dyDescent="0.2">
      <c r="A1349" s="38" t="s">
        <v>2565</v>
      </c>
      <c r="B1349" s="38" t="s">
        <v>177</v>
      </c>
      <c r="C1349" s="38" t="s">
        <v>2566</v>
      </c>
      <c r="D1349" s="38" t="s">
        <v>48</v>
      </c>
      <c r="E1349" s="38" t="s">
        <v>48</v>
      </c>
      <c r="F1349" s="38" t="s">
        <v>48</v>
      </c>
      <c r="G1349" s="39">
        <v>0</v>
      </c>
    </row>
    <row r="1350" spans="1:7" ht="15" x14ac:dyDescent="0.2">
      <c r="A1350" s="38" t="s">
        <v>2567</v>
      </c>
      <c r="B1350" s="38" t="s">
        <v>177</v>
      </c>
      <c r="C1350" s="38" t="s">
        <v>2568</v>
      </c>
      <c r="D1350" s="38" t="s">
        <v>48</v>
      </c>
      <c r="E1350" s="38" t="s">
        <v>48</v>
      </c>
      <c r="F1350" s="38" t="s">
        <v>48</v>
      </c>
      <c r="G1350" s="39">
        <v>0</v>
      </c>
    </row>
    <row r="1351" spans="1:7" ht="15" x14ac:dyDescent="0.2">
      <c r="A1351" s="38" t="s">
        <v>2569</v>
      </c>
      <c r="B1351" s="38" t="s">
        <v>177</v>
      </c>
      <c r="C1351" s="38" t="s">
        <v>2570</v>
      </c>
      <c r="D1351" s="38" t="s">
        <v>48</v>
      </c>
      <c r="E1351" s="38" t="s">
        <v>48</v>
      </c>
      <c r="F1351" s="38" t="s">
        <v>48</v>
      </c>
      <c r="G1351" s="39">
        <v>0</v>
      </c>
    </row>
    <row r="1352" spans="1:7" ht="15" x14ac:dyDescent="0.2">
      <c r="A1352" s="38" t="s">
        <v>2571</v>
      </c>
      <c r="B1352" s="38" t="s">
        <v>177</v>
      </c>
      <c r="C1352" s="38" t="s">
        <v>2572</v>
      </c>
      <c r="D1352" s="38" t="s">
        <v>48</v>
      </c>
      <c r="E1352" s="38" t="s">
        <v>48</v>
      </c>
      <c r="F1352" s="38" t="s">
        <v>48</v>
      </c>
      <c r="G1352" s="39">
        <v>0</v>
      </c>
    </row>
    <row r="1353" spans="1:7" ht="15" x14ac:dyDescent="0.2">
      <c r="A1353" s="38" t="s">
        <v>2573</v>
      </c>
      <c r="B1353" s="38" t="s">
        <v>177</v>
      </c>
      <c r="C1353" s="38" t="s">
        <v>2574</v>
      </c>
      <c r="D1353" s="38" t="s">
        <v>48</v>
      </c>
      <c r="E1353" s="38" t="s">
        <v>48</v>
      </c>
      <c r="F1353" s="38" t="s">
        <v>48</v>
      </c>
      <c r="G1353" s="39">
        <v>0</v>
      </c>
    </row>
    <row r="1354" spans="1:7" ht="15" x14ac:dyDescent="0.2">
      <c r="A1354" s="38" t="s">
        <v>2575</v>
      </c>
      <c r="B1354" s="38" t="s">
        <v>177</v>
      </c>
      <c r="C1354" s="38" t="s">
        <v>2576</v>
      </c>
      <c r="D1354" s="38" t="s">
        <v>48</v>
      </c>
      <c r="E1354" s="38" t="s">
        <v>48</v>
      </c>
      <c r="F1354" s="38" t="s">
        <v>48</v>
      </c>
      <c r="G1354" s="39">
        <v>0</v>
      </c>
    </row>
    <row r="1355" spans="1:7" ht="15" x14ac:dyDescent="0.2">
      <c r="A1355" s="38" t="s">
        <v>2577</v>
      </c>
      <c r="B1355" s="38" t="s">
        <v>177</v>
      </c>
      <c r="C1355" s="38" t="s">
        <v>2578</v>
      </c>
      <c r="D1355" s="38" t="s">
        <v>48</v>
      </c>
      <c r="E1355" s="38" t="s">
        <v>48</v>
      </c>
      <c r="F1355" s="38" t="s">
        <v>48</v>
      </c>
      <c r="G1355" s="39">
        <v>0</v>
      </c>
    </row>
    <row r="1356" spans="1:7" ht="15" x14ac:dyDescent="0.2">
      <c r="A1356" s="38" t="s">
        <v>2579</v>
      </c>
      <c r="B1356" s="38" t="s">
        <v>177</v>
      </c>
      <c r="C1356" s="38" t="s">
        <v>2580</v>
      </c>
      <c r="D1356" s="38" t="s">
        <v>48</v>
      </c>
      <c r="E1356" s="38" t="s">
        <v>48</v>
      </c>
      <c r="F1356" s="38" t="s">
        <v>48</v>
      </c>
      <c r="G1356" s="39">
        <v>0</v>
      </c>
    </row>
    <row r="1357" spans="1:7" ht="15" x14ac:dyDescent="0.2">
      <c r="A1357" s="38" t="s">
        <v>2581</v>
      </c>
      <c r="B1357" s="38" t="s">
        <v>177</v>
      </c>
      <c r="C1357" s="38" t="s">
        <v>2582</v>
      </c>
      <c r="D1357" s="38" t="s">
        <v>48</v>
      </c>
      <c r="E1357" s="38" t="s">
        <v>48</v>
      </c>
      <c r="F1357" s="38" t="s">
        <v>48</v>
      </c>
      <c r="G1357" s="39">
        <v>0</v>
      </c>
    </row>
    <row r="1358" spans="1:7" ht="15" x14ac:dyDescent="0.2">
      <c r="A1358" s="38" t="s">
        <v>2583</v>
      </c>
      <c r="B1358" s="38" t="s">
        <v>177</v>
      </c>
      <c r="C1358" s="38" t="s">
        <v>2584</v>
      </c>
      <c r="D1358" s="38" t="s">
        <v>48</v>
      </c>
      <c r="E1358" s="38" t="s">
        <v>48</v>
      </c>
      <c r="F1358" s="38" t="s">
        <v>650</v>
      </c>
      <c r="G1358" s="39">
        <v>1</v>
      </c>
    </row>
    <row r="1359" spans="1:7" ht="15" x14ac:dyDescent="0.2">
      <c r="A1359" s="38" t="s">
        <v>2585</v>
      </c>
      <c r="B1359" s="38" t="s">
        <v>3</v>
      </c>
      <c r="C1359" s="38" t="s">
        <v>2586</v>
      </c>
      <c r="D1359" s="38" t="s">
        <v>48</v>
      </c>
      <c r="E1359" s="38" t="s">
        <v>48</v>
      </c>
      <c r="F1359" s="38" t="s">
        <v>48</v>
      </c>
      <c r="G1359" s="39">
        <v>0</v>
      </c>
    </row>
    <row r="1360" spans="1:7" ht="15" x14ac:dyDescent="0.2">
      <c r="A1360" s="38" t="s">
        <v>2587</v>
      </c>
      <c r="B1360" s="38" t="s">
        <v>3</v>
      </c>
      <c r="C1360" s="38" t="s">
        <v>2588</v>
      </c>
      <c r="D1360" s="38" t="s">
        <v>48</v>
      </c>
      <c r="E1360" s="38" t="s">
        <v>48</v>
      </c>
      <c r="F1360" s="38" t="s">
        <v>48</v>
      </c>
      <c r="G1360" s="39">
        <v>0</v>
      </c>
    </row>
    <row r="1361" spans="1:7" ht="15" x14ac:dyDescent="0.2">
      <c r="A1361" s="38" t="s">
        <v>2589</v>
      </c>
      <c r="B1361" s="38" t="s">
        <v>3</v>
      </c>
      <c r="C1361" s="38" t="s">
        <v>2590</v>
      </c>
      <c r="D1361" s="38" t="s">
        <v>48</v>
      </c>
      <c r="E1361" s="38" t="s">
        <v>48</v>
      </c>
      <c r="F1361" s="38" t="s">
        <v>48</v>
      </c>
      <c r="G1361" s="39">
        <v>0</v>
      </c>
    </row>
    <row r="1362" spans="1:7" ht="15" x14ac:dyDescent="0.2">
      <c r="A1362" s="38" t="s">
        <v>2591</v>
      </c>
      <c r="B1362" s="38" t="s">
        <v>3</v>
      </c>
      <c r="C1362" s="38" t="s">
        <v>2592</v>
      </c>
      <c r="D1362" s="38" t="s">
        <v>48</v>
      </c>
      <c r="E1362" s="38" t="s">
        <v>48</v>
      </c>
      <c r="F1362" s="38" t="s">
        <v>48</v>
      </c>
      <c r="G1362" s="39">
        <v>0</v>
      </c>
    </row>
    <row r="1363" spans="1:7" ht="15" x14ac:dyDescent="0.2">
      <c r="A1363" s="38" t="s">
        <v>2593</v>
      </c>
      <c r="B1363" s="38" t="s">
        <v>3</v>
      </c>
      <c r="C1363" s="38" t="s">
        <v>2594</v>
      </c>
      <c r="D1363" s="38" t="s">
        <v>48</v>
      </c>
      <c r="E1363" s="38" t="s">
        <v>48</v>
      </c>
      <c r="F1363" s="38" t="s">
        <v>48</v>
      </c>
      <c r="G1363" s="39">
        <v>0</v>
      </c>
    </row>
    <row r="1364" spans="1:7" ht="15" x14ac:dyDescent="0.2">
      <c r="A1364" s="38" t="s">
        <v>2595</v>
      </c>
      <c r="B1364" s="38" t="s">
        <v>3</v>
      </c>
      <c r="C1364" s="38" t="s">
        <v>2596</v>
      </c>
      <c r="D1364" s="38" t="s">
        <v>48</v>
      </c>
      <c r="E1364" s="38" t="s">
        <v>48</v>
      </c>
      <c r="F1364" s="38" t="s">
        <v>2597</v>
      </c>
      <c r="G1364" s="39">
        <v>1</v>
      </c>
    </row>
    <row r="1365" spans="1:7" ht="15" x14ac:dyDescent="0.2">
      <c r="A1365" s="38" t="s">
        <v>2598</v>
      </c>
      <c r="B1365" s="38" t="s">
        <v>3</v>
      </c>
      <c r="C1365" s="38" t="s">
        <v>2599</v>
      </c>
      <c r="D1365" s="38" t="s">
        <v>48</v>
      </c>
      <c r="E1365" s="38" t="s">
        <v>48</v>
      </c>
      <c r="F1365" s="38" t="s">
        <v>2597</v>
      </c>
      <c r="G1365" s="39">
        <v>1</v>
      </c>
    </row>
    <row r="1366" spans="1:7" ht="30" x14ac:dyDescent="0.2">
      <c r="A1366" s="38" t="s">
        <v>2600</v>
      </c>
      <c r="B1366" s="38" t="s">
        <v>177</v>
      </c>
      <c r="C1366" s="38" t="s">
        <v>2601</v>
      </c>
      <c r="D1366" s="38" t="s">
        <v>48</v>
      </c>
      <c r="E1366" s="38" t="s">
        <v>48</v>
      </c>
      <c r="F1366" s="38" t="s">
        <v>501</v>
      </c>
      <c r="G1366" s="39">
        <v>1</v>
      </c>
    </row>
    <row r="1367" spans="1:7" ht="30" x14ac:dyDescent="0.2">
      <c r="A1367" s="38" t="s">
        <v>2602</v>
      </c>
      <c r="B1367" s="38" t="s">
        <v>3</v>
      </c>
      <c r="C1367" s="38" t="s">
        <v>2601</v>
      </c>
      <c r="D1367" s="38" t="s">
        <v>48</v>
      </c>
      <c r="E1367" s="38" t="s">
        <v>48</v>
      </c>
      <c r="F1367" s="38" t="s">
        <v>501</v>
      </c>
      <c r="G1367" s="39">
        <v>1</v>
      </c>
    </row>
    <row r="1368" spans="1:7" ht="30" x14ac:dyDescent="0.2">
      <c r="A1368" s="38" t="s">
        <v>2603</v>
      </c>
      <c r="B1368" s="38" t="s">
        <v>46</v>
      </c>
      <c r="C1368" s="38" t="s">
        <v>2601</v>
      </c>
      <c r="D1368" s="38" t="s">
        <v>48</v>
      </c>
      <c r="E1368" s="38" t="s">
        <v>48</v>
      </c>
      <c r="F1368" s="38" t="s">
        <v>501</v>
      </c>
      <c r="G1368" s="39">
        <v>1</v>
      </c>
    </row>
    <row r="1369" spans="1:7" ht="30" x14ac:dyDescent="0.2">
      <c r="A1369" s="38" t="s">
        <v>2604</v>
      </c>
      <c r="B1369" s="38" t="s">
        <v>55</v>
      </c>
      <c r="C1369" s="38" t="s">
        <v>2601</v>
      </c>
      <c r="D1369" s="38" t="s">
        <v>48</v>
      </c>
      <c r="E1369" s="38" t="s">
        <v>48</v>
      </c>
      <c r="F1369" s="38" t="s">
        <v>501</v>
      </c>
      <c r="G1369" s="39">
        <v>1</v>
      </c>
    </row>
    <row r="1370" spans="1:7" ht="15" x14ac:dyDescent="0.2">
      <c r="A1370" s="38" t="s">
        <v>2605</v>
      </c>
      <c r="B1370" s="38" t="s">
        <v>177</v>
      </c>
      <c r="C1370" s="38" t="s">
        <v>2606</v>
      </c>
      <c r="D1370" s="38" t="s">
        <v>48</v>
      </c>
      <c r="E1370" s="38" t="s">
        <v>48</v>
      </c>
      <c r="F1370" s="38" t="s">
        <v>48</v>
      </c>
      <c r="G1370" s="39">
        <v>0</v>
      </c>
    </row>
    <row r="1371" spans="1:7" ht="15" x14ac:dyDescent="0.2">
      <c r="A1371" s="38" t="s">
        <v>2607</v>
      </c>
      <c r="B1371" s="38" t="s">
        <v>177</v>
      </c>
      <c r="C1371" s="38" t="s">
        <v>2608</v>
      </c>
      <c r="D1371" s="38" t="s">
        <v>48</v>
      </c>
      <c r="E1371" s="38" t="s">
        <v>48</v>
      </c>
      <c r="F1371" s="38" t="s">
        <v>48</v>
      </c>
      <c r="G1371" s="39">
        <v>0</v>
      </c>
    </row>
    <row r="1372" spans="1:7" ht="15" x14ac:dyDescent="0.2">
      <c r="A1372" s="38" t="s">
        <v>2609</v>
      </c>
      <c r="B1372" s="38" t="s">
        <v>177</v>
      </c>
      <c r="C1372" s="38" t="s">
        <v>2610</v>
      </c>
      <c r="D1372" s="38" t="s">
        <v>48</v>
      </c>
      <c r="E1372" s="38" t="s">
        <v>48</v>
      </c>
      <c r="F1372" s="38" t="s">
        <v>48</v>
      </c>
      <c r="G1372" s="39">
        <v>0</v>
      </c>
    </row>
    <row r="1373" spans="1:7" ht="15" x14ac:dyDescent="0.2">
      <c r="A1373" s="38" t="s">
        <v>2611</v>
      </c>
      <c r="B1373" s="38" t="s">
        <v>177</v>
      </c>
      <c r="C1373" s="38" t="s">
        <v>2612</v>
      </c>
      <c r="D1373" s="38" t="s">
        <v>48</v>
      </c>
      <c r="E1373" s="38" t="s">
        <v>48</v>
      </c>
      <c r="F1373" s="38" t="s">
        <v>48</v>
      </c>
      <c r="G1373" s="39">
        <v>0</v>
      </c>
    </row>
    <row r="1374" spans="1:7" ht="15" x14ac:dyDescent="0.2">
      <c r="A1374" s="38" t="s">
        <v>2613</v>
      </c>
      <c r="B1374" s="38" t="s">
        <v>3</v>
      </c>
      <c r="C1374" s="38" t="s">
        <v>2614</v>
      </c>
      <c r="D1374" s="38" t="s">
        <v>48</v>
      </c>
      <c r="E1374" s="38" t="s">
        <v>48</v>
      </c>
      <c r="F1374" s="38" t="s">
        <v>48</v>
      </c>
      <c r="G1374" s="39">
        <v>0</v>
      </c>
    </row>
    <row r="1375" spans="1:7" ht="15" x14ac:dyDescent="0.2">
      <c r="A1375" s="38" t="s">
        <v>2615</v>
      </c>
      <c r="B1375" s="38" t="s">
        <v>3</v>
      </c>
      <c r="C1375" s="38" t="s">
        <v>2616</v>
      </c>
      <c r="D1375" s="38" t="s">
        <v>48</v>
      </c>
      <c r="E1375" s="38" t="s">
        <v>48</v>
      </c>
      <c r="F1375" s="38" t="s">
        <v>48</v>
      </c>
      <c r="G1375" s="39">
        <v>0</v>
      </c>
    </row>
    <row r="1376" spans="1:7" ht="15" x14ac:dyDescent="0.2">
      <c r="A1376" s="38" t="s">
        <v>2617</v>
      </c>
      <c r="B1376" s="38" t="s">
        <v>3</v>
      </c>
      <c r="C1376" s="38" t="s">
        <v>2618</v>
      </c>
      <c r="D1376" s="38" t="s">
        <v>48</v>
      </c>
      <c r="E1376" s="38" t="s">
        <v>48</v>
      </c>
      <c r="F1376" s="38" t="s">
        <v>48</v>
      </c>
      <c r="G1376" s="39">
        <v>0</v>
      </c>
    </row>
    <row r="1377" spans="1:7" ht="15" x14ac:dyDescent="0.2">
      <c r="A1377" s="38" t="s">
        <v>2619</v>
      </c>
      <c r="B1377" s="38" t="s">
        <v>3</v>
      </c>
      <c r="C1377" s="38" t="s">
        <v>2620</v>
      </c>
      <c r="D1377" s="38" t="s">
        <v>48</v>
      </c>
      <c r="E1377" s="38" t="s">
        <v>48</v>
      </c>
      <c r="F1377" s="38" t="s">
        <v>48</v>
      </c>
      <c r="G1377" s="39">
        <v>0</v>
      </c>
    </row>
    <row r="1378" spans="1:7" ht="15" x14ac:dyDescent="0.2">
      <c r="A1378" s="38" t="s">
        <v>2621</v>
      </c>
      <c r="B1378" s="38" t="s">
        <v>3</v>
      </c>
      <c r="C1378" s="38" t="s">
        <v>2622</v>
      </c>
      <c r="D1378" s="38" t="s">
        <v>48</v>
      </c>
      <c r="E1378" s="38" t="s">
        <v>48</v>
      </c>
      <c r="F1378" s="38" t="s">
        <v>2623</v>
      </c>
      <c r="G1378" s="39">
        <v>0</v>
      </c>
    </row>
    <row r="1379" spans="1:7" ht="15" x14ac:dyDescent="0.2">
      <c r="A1379" s="38" t="s">
        <v>2624</v>
      </c>
      <c r="B1379" s="38" t="s">
        <v>3</v>
      </c>
      <c r="C1379" s="38" t="s">
        <v>2625</v>
      </c>
      <c r="D1379" s="38" t="s">
        <v>48</v>
      </c>
      <c r="E1379" s="38" t="s">
        <v>48</v>
      </c>
      <c r="F1379" s="38" t="s">
        <v>48</v>
      </c>
      <c r="G1379" s="39">
        <v>0</v>
      </c>
    </row>
    <row r="1380" spans="1:7" ht="15" x14ac:dyDescent="0.2">
      <c r="A1380" s="38" t="s">
        <v>2626</v>
      </c>
      <c r="B1380" s="38" t="s">
        <v>55</v>
      </c>
      <c r="C1380" s="38" t="s">
        <v>2627</v>
      </c>
      <c r="D1380" s="38" t="s">
        <v>48</v>
      </c>
      <c r="E1380" s="38" t="s">
        <v>48</v>
      </c>
      <c r="F1380" s="38" t="s">
        <v>711</v>
      </c>
      <c r="G1380" s="39">
        <v>0</v>
      </c>
    </row>
    <row r="1381" spans="1:7" ht="15" x14ac:dyDescent="0.2">
      <c r="A1381" s="38" t="s">
        <v>2628</v>
      </c>
      <c r="B1381" s="38" t="s">
        <v>177</v>
      </c>
      <c r="C1381" s="38" t="s">
        <v>2627</v>
      </c>
      <c r="D1381" s="38" t="s">
        <v>48</v>
      </c>
      <c r="E1381" s="38" t="s">
        <v>48</v>
      </c>
      <c r="F1381" s="38" t="s">
        <v>711</v>
      </c>
      <c r="G1381" s="39">
        <v>0</v>
      </c>
    </row>
    <row r="1382" spans="1:7" ht="15" x14ac:dyDescent="0.2">
      <c r="A1382" s="38" t="s">
        <v>2629</v>
      </c>
      <c r="B1382" s="38" t="s">
        <v>55</v>
      </c>
      <c r="C1382" s="38" t="s">
        <v>2630</v>
      </c>
      <c r="D1382" s="38" t="s">
        <v>48</v>
      </c>
      <c r="E1382" s="38" t="s">
        <v>48</v>
      </c>
      <c r="F1382" s="38" t="s">
        <v>711</v>
      </c>
      <c r="G1382" s="39">
        <v>0</v>
      </c>
    </row>
    <row r="1383" spans="1:7" ht="15" x14ac:dyDescent="0.2">
      <c r="A1383" s="38" t="s">
        <v>2631</v>
      </c>
      <c r="B1383" s="38" t="s">
        <v>177</v>
      </c>
      <c r="C1383" s="38" t="s">
        <v>2630</v>
      </c>
      <c r="D1383" s="38" t="s">
        <v>48</v>
      </c>
      <c r="E1383" s="38" t="s">
        <v>48</v>
      </c>
      <c r="F1383" s="38" t="s">
        <v>711</v>
      </c>
      <c r="G1383" s="39">
        <v>0</v>
      </c>
    </row>
    <row r="1384" spans="1:7" ht="15" x14ac:dyDescent="0.2">
      <c r="A1384" s="38" t="s">
        <v>2632</v>
      </c>
      <c r="B1384" s="38" t="s">
        <v>55</v>
      </c>
      <c r="C1384" s="38" t="s">
        <v>2633</v>
      </c>
      <c r="D1384" s="38" t="s">
        <v>48</v>
      </c>
      <c r="E1384" s="38" t="s">
        <v>48</v>
      </c>
      <c r="F1384" s="38" t="s">
        <v>711</v>
      </c>
      <c r="G1384" s="39">
        <v>0</v>
      </c>
    </row>
    <row r="1385" spans="1:7" ht="15" x14ac:dyDescent="0.2">
      <c r="A1385" s="38" t="s">
        <v>2634</v>
      </c>
      <c r="B1385" s="38" t="s">
        <v>177</v>
      </c>
      <c r="C1385" s="38" t="s">
        <v>2633</v>
      </c>
      <c r="D1385" s="38" t="s">
        <v>48</v>
      </c>
      <c r="E1385" s="38" t="s">
        <v>48</v>
      </c>
      <c r="F1385" s="38" t="s">
        <v>711</v>
      </c>
      <c r="G1385" s="39">
        <v>0</v>
      </c>
    </row>
    <row r="1386" spans="1:7" ht="15" x14ac:dyDescent="0.2">
      <c r="A1386" s="38" t="s">
        <v>2635</v>
      </c>
      <c r="B1386" s="38" t="s">
        <v>177</v>
      </c>
      <c r="C1386" s="38" t="s">
        <v>2636</v>
      </c>
      <c r="D1386" s="38" t="s">
        <v>48</v>
      </c>
      <c r="E1386" s="38" t="s">
        <v>48</v>
      </c>
      <c r="F1386" s="38" t="s">
        <v>711</v>
      </c>
      <c r="G1386" s="39">
        <v>0</v>
      </c>
    </row>
    <row r="1387" spans="1:7" ht="30" x14ac:dyDescent="0.2">
      <c r="A1387" s="38" t="s">
        <v>2637</v>
      </c>
      <c r="B1387" s="38" t="s">
        <v>55</v>
      </c>
      <c r="C1387" s="38" t="s">
        <v>2638</v>
      </c>
      <c r="D1387" s="38" t="s">
        <v>48</v>
      </c>
      <c r="E1387" s="38" t="s">
        <v>48</v>
      </c>
      <c r="F1387" s="38" t="s">
        <v>501</v>
      </c>
      <c r="G1387" s="39">
        <v>1</v>
      </c>
    </row>
    <row r="1388" spans="1:7" ht="30" x14ac:dyDescent="0.2">
      <c r="A1388" s="38" t="s">
        <v>2639</v>
      </c>
      <c r="B1388" s="38" t="s">
        <v>3</v>
      </c>
      <c r="C1388" s="38" t="s">
        <v>2638</v>
      </c>
      <c r="D1388" s="38" t="s">
        <v>48</v>
      </c>
      <c r="E1388" s="38" t="s">
        <v>48</v>
      </c>
      <c r="F1388" s="38" t="s">
        <v>501</v>
      </c>
      <c r="G1388" s="39">
        <v>1</v>
      </c>
    </row>
    <row r="1389" spans="1:7" ht="30" x14ac:dyDescent="0.2">
      <c r="A1389" s="38" t="s">
        <v>2640</v>
      </c>
      <c r="B1389" s="38" t="s">
        <v>55</v>
      </c>
      <c r="C1389" s="38" t="s">
        <v>2641</v>
      </c>
      <c r="D1389" s="38" t="s">
        <v>48</v>
      </c>
      <c r="E1389" s="38" t="s">
        <v>48</v>
      </c>
      <c r="F1389" s="38" t="s">
        <v>2642</v>
      </c>
      <c r="G1389" s="39">
        <v>1</v>
      </c>
    </row>
    <row r="1390" spans="1:7" ht="30" x14ac:dyDescent="0.2">
      <c r="A1390" s="38" t="s">
        <v>2643</v>
      </c>
      <c r="B1390" s="38" t="s">
        <v>55</v>
      </c>
      <c r="C1390" s="38" t="s">
        <v>2644</v>
      </c>
      <c r="D1390" s="38" t="s">
        <v>48</v>
      </c>
      <c r="E1390" s="38" t="s">
        <v>48</v>
      </c>
      <c r="F1390" s="38" t="s">
        <v>2642</v>
      </c>
      <c r="G1390" s="39">
        <v>1</v>
      </c>
    </row>
    <row r="1391" spans="1:7" ht="15" x14ac:dyDescent="0.2">
      <c r="A1391" s="38" t="s">
        <v>2645</v>
      </c>
      <c r="B1391" s="38" t="s">
        <v>55</v>
      </c>
      <c r="C1391" s="38" t="s">
        <v>2641</v>
      </c>
      <c r="D1391" s="38" t="s">
        <v>48</v>
      </c>
      <c r="E1391" s="38" t="s">
        <v>48</v>
      </c>
      <c r="F1391" s="38" t="s">
        <v>2646</v>
      </c>
      <c r="G1391" s="39">
        <v>1</v>
      </c>
    </row>
    <row r="1392" spans="1:7" ht="30" x14ac:dyDescent="0.2">
      <c r="A1392" s="38" t="s">
        <v>2647</v>
      </c>
      <c r="B1392" s="38" t="s">
        <v>55</v>
      </c>
      <c r="C1392" s="38" t="s">
        <v>2644</v>
      </c>
      <c r="D1392" s="38" t="s">
        <v>48</v>
      </c>
      <c r="E1392" s="38" t="s">
        <v>48</v>
      </c>
      <c r="F1392" s="38" t="s">
        <v>2646</v>
      </c>
      <c r="G1392" s="39">
        <v>1</v>
      </c>
    </row>
    <row r="1393" spans="1:7" ht="15" x14ac:dyDescent="0.2">
      <c r="A1393" s="38" t="s">
        <v>2648</v>
      </c>
      <c r="B1393" s="38" t="s">
        <v>55</v>
      </c>
      <c r="C1393" s="38" t="s">
        <v>2641</v>
      </c>
      <c r="D1393" s="38" t="s">
        <v>48</v>
      </c>
      <c r="E1393" s="38" t="s">
        <v>48</v>
      </c>
      <c r="F1393" s="38" t="s">
        <v>2649</v>
      </c>
      <c r="G1393" s="39">
        <v>1</v>
      </c>
    </row>
    <row r="1394" spans="1:7" ht="30" x14ac:dyDescent="0.2">
      <c r="A1394" s="38" t="s">
        <v>2650</v>
      </c>
      <c r="B1394" s="38" t="s">
        <v>55</v>
      </c>
      <c r="C1394" s="38" t="s">
        <v>2644</v>
      </c>
      <c r="D1394" s="38" t="s">
        <v>48</v>
      </c>
      <c r="E1394" s="38" t="s">
        <v>48</v>
      </c>
      <c r="F1394" s="38" t="s">
        <v>2649</v>
      </c>
      <c r="G1394" s="39">
        <v>1</v>
      </c>
    </row>
    <row r="1395" spans="1:7" ht="15" x14ac:dyDescent="0.2">
      <c r="A1395" s="38" t="s">
        <v>2651</v>
      </c>
      <c r="B1395" s="38" t="s">
        <v>55</v>
      </c>
      <c r="C1395" s="38" t="s">
        <v>2641</v>
      </c>
      <c r="D1395" s="38" t="s">
        <v>48</v>
      </c>
      <c r="E1395" s="38" t="s">
        <v>48</v>
      </c>
      <c r="F1395" s="38" t="s">
        <v>2652</v>
      </c>
      <c r="G1395" s="39">
        <v>1</v>
      </c>
    </row>
    <row r="1396" spans="1:7" ht="30" x14ac:dyDescent="0.2">
      <c r="A1396" s="38" t="s">
        <v>2653</v>
      </c>
      <c r="B1396" s="38" t="s">
        <v>55</v>
      </c>
      <c r="C1396" s="38" t="s">
        <v>2644</v>
      </c>
      <c r="D1396" s="38" t="s">
        <v>48</v>
      </c>
      <c r="E1396" s="38" t="s">
        <v>48</v>
      </c>
      <c r="F1396" s="38" t="s">
        <v>2652</v>
      </c>
      <c r="G1396" s="39">
        <v>1</v>
      </c>
    </row>
    <row r="1397" spans="1:7" ht="30" x14ac:dyDescent="0.2">
      <c r="A1397" s="38" t="s">
        <v>2654</v>
      </c>
      <c r="B1397" s="38" t="s">
        <v>55</v>
      </c>
      <c r="C1397" s="38" t="s">
        <v>2641</v>
      </c>
      <c r="D1397" s="38" t="s">
        <v>48</v>
      </c>
      <c r="E1397" s="38" t="s">
        <v>48</v>
      </c>
      <c r="F1397" s="38" t="s">
        <v>2655</v>
      </c>
      <c r="G1397" s="39">
        <v>1</v>
      </c>
    </row>
    <row r="1398" spans="1:7" ht="30" x14ac:dyDescent="0.2">
      <c r="A1398" s="38" t="s">
        <v>2656</v>
      </c>
      <c r="B1398" s="38" t="s">
        <v>55</v>
      </c>
      <c r="C1398" s="38" t="s">
        <v>2644</v>
      </c>
      <c r="D1398" s="38" t="s">
        <v>48</v>
      </c>
      <c r="E1398" s="38" t="s">
        <v>48</v>
      </c>
      <c r="F1398" s="38" t="s">
        <v>2655</v>
      </c>
      <c r="G1398" s="39">
        <v>1</v>
      </c>
    </row>
    <row r="1399" spans="1:7" ht="30" x14ac:dyDescent="0.2">
      <c r="A1399" s="38" t="s">
        <v>2657</v>
      </c>
      <c r="B1399" s="38" t="s">
        <v>55</v>
      </c>
      <c r="C1399" s="38" t="s">
        <v>2658</v>
      </c>
      <c r="D1399" s="38" t="s">
        <v>48</v>
      </c>
      <c r="E1399" s="38" t="s">
        <v>48</v>
      </c>
      <c r="F1399" s="38" t="s">
        <v>2642</v>
      </c>
      <c r="G1399" s="39">
        <v>1</v>
      </c>
    </row>
    <row r="1400" spans="1:7" ht="30" x14ac:dyDescent="0.2">
      <c r="A1400" s="38" t="s">
        <v>2659</v>
      </c>
      <c r="B1400" s="38" t="s">
        <v>55</v>
      </c>
      <c r="C1400" s="38" t="s">
        <v>2660</v>
      </c>
      <c r="D1400" s="38" t="s">
        <v>48</v>
      </c>
      <c r="E1400" s="38" t="s">
        <v>48</v>
      </c>
      <c r="F1400" s="38" t="s">
        <v>2642</v>
      </c>
      <c r="G1400" s="39">
        <v>1</v>
      </c>
    </row>
    <row r="1401" spans="1:7" ht="30" x14ac:dyDescent="0.2">
      <c r="A1401" s="38" t="s">
        <v>2661</v>
      </c>
      <c r="B1401" s="38" t="s">
        <v>55</v>
      </c>
      <c r="C1401" s="38" t="s">
        <v>2658</v>
      </c>
      <c r="D1401" s="38" t="s">
        <v>48</v>
      </c>
      <c r="E1401" s="38" t="s">
        <v>48</v>
      </c>
      <c r="F1401" s="38" t="s">
        <v>2646</v>
      </c>
      <c r="G1401" s="39">
        <v>1</v>
      </c>
    </row>
    <row r="1402" spans="1:7" ht="30" x14ac:dyDescent="0.2">
      <c r="A1402" s="38" t="s">
        <v>2662</v>
      </c>
      <c r="B1402" s="38" t="s">
        <v>55</v>
      </c>
      <c r="C1402" s="38" t="s">
        <v>2660</v>
      </c>
      <c r="D1402" s="38" t="s">
        <v>48</v>
      </c>
      <c r="E1402" s="38" t="s">
        <v>48</v>
      </c>
      <c r="F1402" s="38" t="s">
        <v>2646</v>
      </c>
      <c r="G1402" s="39">
        <v>1</v>
      </c>
    </row>
    <row r="1403" spans="1:7" ht="30" x14ac:dyDescent="0.2">
      <c r="A1403" s="38" t="s">
        <v>2663</v>
      </c>
      <c r="B1403" s="38" t="s">
        <v>55</v>
      </c>
      <c r="C1403" s="38" t="s">
        <v>2658</v>
      </c>
      <c r="D1403" s="38" t="s">
        <v>48</v>
      </c>
      <c r="E1403" s="38" t="s">
        <v>48</v>
      </c>
      <c r="F1403" s="38" t="s">
        <v>2649</v>
      </c>
      <c r="G1403" s="39">
        <v>1</v>
      </c>
    </row>
    <row r="1404" spans="1:7" ht="30" x14ac:dyDescent="0.2">
      <c r="A1404" s="38" t="s">
        <v>2664</v>
      </c>
      <c r="B1404" s="38" t="s">
        <v>55</v>
      </c>
      <c r="C1404" s="38" t="s">
        <v>2660</v>
      </c>
      <c r="D1404" s="38" t="s">
        <v>48</v>
      </c>
      <c r="E1404" s="38" t="s">
        <v>48</v>
      </c>
      <c r="F1404" s="38" t="s">
        <v>2649</v>
      </c>
      <c r="G1404" s="39">
        <v>1</v>
      </c>
    </row>
    <row r="1405" spans="1:7" ht="30" x14ac:dyDescent="0.2">
      <c r="A1405" s="38" t="s">
        <v>2665</v>
      </c>
      <c r="B1405" s="38" t="s">
        <v>55</v>
      </c>
      <c r="C1405" s="38" t="s">
        <v>2658</v>
      </c>
      <c r="D1405" s="38" t="s">
        <v>48</v>
      </c>
      <c r="E1405" s="38" t="s">
        <v>48</v>
      </c>
      <c r="F1405" s="38" t="s">
        <v>2652</v>
      </c>
      <c r="G1405" s="39">
        <v>1</v>
      </c>
    </row>
    <row r="1406" spans="1:7" ht="30" x14ac:dyDescent="0.2">
      <c r="A1406" s="38" t="s">
        <v>2666</v>
      </c>
      <c r="B1406" s="38" t="s">
        <v>55</v>
      </c>
      <c r="C1406" s="38" t="s">
        <v>2660</v>
      </c>
      <c r="D1406" s="38" t="s">
        <v>48</v>
      </c>
      <c r="E1406" s="38" t="s">
        <v>48</v>
      </c>
      <c r="F1406" s="38" t="s">
        <v>2652</v>
      </c>
      <c r="G1406" s="39">
        <v>1</v>
      </c>
    </row>
    <row r="1407" spans="1:7" ht="30" x14ac:dyDescent="0.2">
      <c r="A1407" s="38" t="s">
        <v>2667</v>
      </c>
      <c r="B1407" s="38" t="s">
        <v>55</v>
      </c>
      <c r="C1407" s="38" t="s">
        <v>2658</v>
      </c>
      <c r="D1407" s="38" t="s">
        <v>48</v>
      </c>
      <c r="E1407" s="38" t="s">
        <v>48</v>
      </c>
      <c r="F1407" s="38" t="s">
        <v>2655</v>
      </c>
      <c r="G1407" s="39">
        <v>1</v>
      </c>
    </row>
    <row r="1408" spans="1:7" ht="30" x14ac:dyDescent="0.2">
      <c r="A1408" s="38" t="s">
        <v>2668</v>
      </c>
      <c r="B1408" s="38" t="s">
        <v>55</v>
      </c>
      <c r="C1408" s="38" t="s">
        <v>2660</v>
      </c>
      <c r="D1408" s="38" t="s">
        <v>48</v>
      </c>
      <c r="E1408" s="38" t="s">
        <v>48</v>
      </c>
      <c r="F1408" s="38" t="s">
        <v>2655</v>
      </c>
      <c r="G1408" s="39">
        <v>1</v>
      </c>
    </row>
    <row r="1409" spans="1:7" ht="15" x14ac:dyDescent="0.2">
      <c r="A1409" s="38" t="s">
        <v>2669</v>
      </c>
      <c r="B1409" s="38" t="s">
        <v>55</v>
      </c>
      <c r="C1409" s="38" t="s">
        <v>2670</v>
      </c>
      <c r="D1409" s="38" t="s">
        <v>48</v>
      </c>
      <c r="E1409" s="38" t="s">
        <v>48</v>
      </c>
      <c r="F1409" s="38" t="s">
        <v>48</v>
      </c>
      <c r="G1409" s="39">
        <v>0</v>
      </c>
    </row>
    <row r="1410" spans="1:7" ht="15" x14ac:dyDescent="0.2">
      <c r="A1410" s="38" t="s">
        <v>2671</v>
      </c>
      <c r="B1410" s="38" t="s">
        <v>55</v>
      </c>
      <c r="C1410" s="38" t="s">
        <v>2672</v>
      </c>
      <c r="D1410" s="38" t="s">
        <v>48</v>
      </c>
      <c r="E1410" s="38" t="s">
        <v>48</v>
      </c>
      <c r="F1410" s="38" t="s">
        <v>48</v>
      </c>
      <c r="G1410" s="39">
        <v>0</v>
      </c>
    </row>
    <row r="1411" spans="1:7" ht="15" x14ac:dyDescent="0.2">
      <c r="A1411" s="38" t="s">
        <v>2673</v>
      </c>
      <c r="B1411" s="38" t="s">
        <v>55</v>
      </c>
      <c r="C1411" s="38" t="s">
        <v>2674</v>
      </c>
      <c r="D1411" s="38" t="s">
        <v>48</v>
      </c>
      <c r="E1411" s="38" t="s">
        <v>48</v>
      </c>
      <c r="F1411" s="38" t="s">
        <v>48</v>
      </c>
      <c r="G1411" s="39">
        <v>0</v>
      </c>
    </row>
    <row r="1412" spans="1:7" ht="15" x14ac:dyDescent="0.2">
      <c r="A1412" s="38" t="s">
        <v>2675</v>
      </c>
      <c r="B1412" s="38" t="s">
        <v>55</v>
      </c>
      <c r="C1412" s="38" t="s">
        <v>2676</v>
      </c>
      <c r="D1412" s="38" t="s">
        <v>48</v>
      </c>
      <c r="E1412" s="38" t="s">
        <v>48</v>
      </c>
      <c r="F1412" s="38" t="s">
        <v>48</v>
      </c>
      <c r="G1412" s="39">
        <v>0</v>
      </c>
    </row>
    <row r="1413" spans="1:7" ht="15" x14ac:dyDescent="0.2">
      <c r="A1413" s="38" t="s">
        <v>2677</v>
      </c>
      <c r="B1413" s="38" t="s">
        <v>55</v>
      </c>
      <c r="C1413" s="38" t="s">
        <v>2678</v>
      </c>
      <c r="D1413" s="38" t="s">
        <v>48</v>
      </c>
      <c r="E1413" s="38" t="s">
        <v>48</v>
      </c>
      <c r="F1413" s="38" t="s">
        <v>711</v>
      </c>
      <c r="G1413" s="39">
        <v>0</v>
      </c>
    </row>
    <row r="1414" spans="1:7" ht="15" x14ac:dyDescent="0.2">
      <c r="A1414" s="38" t="s">
        <v>2679</v>
      </c>
      <c r="B1414" s="38" t="s">
        <v>55</v>
      </c>
      <c r="C1414" s="38" t="s">
        <v>2680</v>
      </c>
      <c r="D1414" s="38" t="s">
        <v>48</v>
      </c>
      <c r="E1414" s="38" t="s">
        <v>48</v>
      </c>
      <c r="F1414" s="38" t="s">
        <v>711</v>
      </c>
      <c r="G1414" s="39">
        <v>0</v>
      </c>
    </row>
    <row r="1415" spans="1:7" ht="15" x14ac:dyDescent="0.2">
      <c r="A1415" s="38" t="s">
        <v>2681</v>
      </c>
      <c r="B1415" s="38" t="s">
        <v>46</v>
      </c>
      <c r="C1415" s="38" t="s">
        <v>2678</v>
      </c>
      <c r="D1415" s="38" t="s">
        <v>48</v>
      </c>
      <c r="E1415" s="38" t="s">
        <v>48</v>
      </c>
      <c r="F1415" s="38" t="s">
        <v>711</v>
      </c>
      <c r="G1415" s="39">
        <v>0</v>
      </c>
    </row>
    <row r="1416" spans="1:7" ht="15" x14ac:dyDescent="0.2">
      <c r="A1416" s="38" t="s">
        <v>2682</v>
      </c>
      <c r="B1416" s="38" t="s">
        <v>46</v>
      </c>
      <c r="C1416" s="38" t="s">
        <v>2680</v>
      </c>
      <c r="D1416" s="38" t="s">
        <v>48</v>
      </c>
      <c r="E1416" s="38" t="s">
        <v>48</v>
      </c>
      <c r="F1416" s="38" t="s">
        <v>711</v>
      </c>
      <c r="G1416" s="39">
        <v>0</v>
      </c>
    </row>
    <row r="1417" spans="1:7" ht="15" x14ac:dyDescent="0.2">
      <c r="A1417" s="38" t="s">
        <v>2683</v>
      </c>
      <c r="B1417" s="38" t="s">
        <v>55</v>
      </c>
      <c r="C1417" s="38" t="s">
        <v>2684</v>
      </c>
      <c r="D1417" s="38" t="s">
        <v>48</v>
      </c>
      <c r="E1417" s="38" t="s">
        <v>48</v>
      </c>
      <c r="F1417" s="38" t="s">
        <v>48</v>
      </c>
      <c r="G1417" s="39">
        <v>0</v>
      </c>
    </row>
    <row r="1418" spans="1:7" ht="15" x14ac:dyDescent="0.2">
      <c r="A1418" s="38" t="s">
        <v>2685</v>
      </c>
      <c r="B1418" s="38" t="s">
        <v>55</v>
      </c>
      <c r="C1418" s="38" t="s">
        <v>2686</v>
      </c>
      <c r="D1418" s="38" t="s">
        <v>48</v>
      </c>
      <c r="E1418" s="38" t="s">
        <v>48</v>
      </c>
      <c r="F1418" s="38" t="s">
        <v>48</v>
      </c>
      <c r="G1418" s="39">
        <v>0</v>
      </c>
    </row>
    <row r="1419" spans="1:7" ht="15" x14ac:dyDescent="0.2">
      <c r="A1419" s="38" t="s">
        <v>2687</v>
      </c>
      <c r="B1419" s="38" t="s">
        <v>55</v>
      </c>
      <c r="C1419" s="38" t="s">
        <v>2688</v>
      </c>
      <c r="D1419" s="38" t="s">
        <v>48</v>
      </c>
      <c r="E1419" s="38" t="s">
        <v>48</v>
      </c>
      <c r="F1419" s="38" t="s">
        <v>48</v>
      </c>
      <c r="G1419" s="39">
        <v>0</v>
      </c>
    </row>
    <row r="1420" spans="1:7" ht="15" x14ac:dyDescent="0.2">
      <c r="A1420" s="38" t="s">
        <v>2689</v>
      </c>
      <c r="B1420" s="38" t="s">
        <v>55</v>
      </c>
      <c r="C1420" s="38" t="s">
        <v>2690</v>
      </c>
      <c r="D1420" s="38" t="s">
        <v>48</v>
      </c>
      <c r="E1420" s="38" t="s">
        <v>48</v>
      </c>
      <c r="F1420" s="38" t="s">
        <v>48</v>
      </c>
      <c r="G1420" s="39">
        <v>0</v>
      </c>
    </row>
    <row r="1421" spans="1:7" ht="15" x14ac:dyDescent="0.2">
      <c r="A1421" s="38" t="s">
        <v>2691</v>
      </c>
      <c r="B1421" s="38" t="s">
        <v>55</v>
      </c>
      <c r="C1421" s="38" t="s">
        <v>2692</v>
      </c>
      <c r="D1421" s="38" t="s">
        <v>48</v>
      </c>
      <c r="E1421" s="38" t="s">
        <v>48</v>
      </c>
      <c r="F1421" s="38" t="s">
        <v>48</v>
      </c>
      <c r="G1421" s="39">
        <v>0</v>
      </c>
    </row>
    <row r="1422" spans="1:7" ht="15" x14ac:dyDescent="0.2">
      <c r="A1422" s="38" t="s">
        <v>2693</v>
      </c>
      <c r="B1422" s="38" t="s">
        <v>55</v>
      </c>
      <c r="C1422" s="38" t="s">
        <v>2694</v>
      </c>
      <c r="D1422" s="38" t="s">
        <v>48</v>
      </c>
      <c r="E1422" s="38" t="s">
        <v>48</v>
      </c>
      <c r="F1422" s="38" t="s">
        <v>48</v>
      </c>
      <c r="G1422" s="39">
        <v>0</v>
      </c>
    </row>
    <row r="1423" spans="1:7" ht="15" x14ac:dyDescent="0.2">
      <c r="A1423" s="38" t="s">
        <v>2695</v>
      </c>
      <c r="B1423" s="38" t="s">
        <v>55</v>
      </c>
      <c r="C1423" s="38" t="s">
        <v>2696</v>
      </c>
      <c r="D1423" s="38" t="s">
        <v>48</v>
      </c>
      <c r="E1423" s="38" t="s">
        <v>48</v>
      </c>
      <c r="F1423" s="38" t="s">
        <v>48</v>
      </c>
      <c r="G1423" s="39">
        <v>0</v>
      </c>
    </row>
    <row r="1424" spans="1:7" ht="15" x14ac:dyDescent="0.2">
      <c r="A1424" s="38" t="s">
        <v>2697</v>
      </c>
      <c r="B1424" s="38" t="s">
        <v>55</v>
      </c>
      <c r="C1424" s="38" t="s">
        <v>2698</v>
      </c>
      <c r="D1424" s="38" t="s">
        <v>48</v>
      </c>
      <c r="E1424" s="38" t="s">
        <v>48</v>
      </c>
      <c r="F1424" s="38" t="s">
        <v>48</v>
      </c>
      <c r="G1424" s="39">
        <v>0</v>
      </c>
    </row>
    <row r="1425" spans="1:7" ht="15" x14ac:dyDescent="0.2">
      <c r="A1425" s="38" t="s">
        <v>2699</v>
      </c>
      <c r="B1425" s="38" t="s">
        <v>55</v>
      </c>
      <c r="C1425" s="38" t="s">
        <v>2700</v>
      </c>
      <c r="D1425" s="38" t="s">
        <v>48</v>
      </c>
      <c r="E1425" s="38" t="s">
        <v>48</v>
      </c>
      <c r="F1425" s="38" t="s">
        <v>48</v>
      </c>
      <c r="G1425" s="39">
        <v>0</v>
      </c>
    </row>
    <row r="1426" spans="1:7" ht="30" x14ac:dyDescent="0.2">
      <c r="A1426" s="38" t="s">
        <v>2701</v>
      </c>
      <c r="B1426" s="38" t="s">
        <v>55</v>
      </c>
      <c r="C1426" s="38" t="s">
        <v>2702</v>
      </c>
      <c r="D1426" s="38" t="s">
        <v>48</v>
      </c>
      <c r="E1426" s="38" t="s">
        <v>48</v>
      </c>
      <c r="F1426" s="38" t="s">
        <v>501</v>
      </c>
      <c r="G1426" s="39">
        <v>1</v>
      </c>
    </row>
    <row r="1427" spans="1:7" ht="30" x14ac:dyDescent="0.2">
      <c r="A1427" s="38" t="s">
        <v>2703</v>
      </c>
      <c r="B1427" s="38" t="s">
        <v>156</v>
      </c>
      <c r="C1427" s="38" t="s">
        <v>2702</v>
      </c>
      <c r="D1427" s="38" t="s">
        <v>48</v>
      </c>
      <c r="E1427" s="38" t="s">
        <v>48</v>
      </c>
      <c r="F1427" s="38" t="s">
        <v>501</v>
      </c>
      <c r="G1427" s="39">
        <v>1</v>
      </c>
    </row>
    <row r="1428" spans="1:7" ht="30" x14ac:dyDescent="0.2">
      <c r="A1428" s="38" t="s">
        <v>2704</v>
      </c>
      <c r="B1428" s="38" t="s">
        <v>177</v>
      </c>
      <c r="C1428" s="38" t="s">
        <v>2702</v>
      </c>
      <c r="D1428" s="38" t="s">
        <v>48</v>
      </c>
      <c r="E1428" s="38" t="s">
        <v>48</v>
      </c>
      <c r="F1428" s="38" t="s">
        <v>501</v>
      </c>
      <c r="G1428" s="39">
        <v>1</v>
      </c>
    </row>
    <row r="1429" spans="1:7" ht="30" x14ac:dyDescent="0.2">
      <c r="A1429" s="38" t="s">
        <v>2705</v>
      </c>
      <c r="B1429" s="38" t="s">
        <v>46</v>
      </c>
      <c r="C1429" s="38" t="s">
        <v>2702</v>
      </c>
      <c r="D1429" s="38" t="s">
        <v>48</v>
      </c>
      <c r="E1429" s="38" t="s">
        <v>48</v>
      </c>
      <c r="F1429" s="38" t="s">
        <v>501</v>
      </c>
      <c r="G1429" s="39">
        <v>1</v>
      </c>
    </row>
    <row r="1430" spans="1:7" ht="15" x14ac:dyDescent="0.2">
      <c r="A1430" s="38" t="s">
        <v>2706</v>
      </c>
      <c r="B1430" s="38" t="s">
        <v>46</v>
      </c>
      <c r="C1430" s="38" t="s">
        <v>2707</v>
      </c>
      <c r="D1430" s="38" t="s">
        <v>48</v>
      </c>
      <c r="E1430" s="38" t="s">
        <v>48</v>
      </c>
      <c r="F1430" s="38" t="s">
        <v>48</v>
      </c>
      <c r="G1430" s="39">
        <v>0</v>
      </c>
    </row>
    <row r="1431" spans="1:7" ht="15" x14ac:dyDescent="0.2">
      <c r="A1431" s="38" t="s">
        <v>2708</v>
      </c>
      <c r="B1431" s="38" t="s">
        <v>46</v>
      </c>
      <c r="C1431" s="38" t="s">
        <v>2709</v>
      </c>
      <c r="D1431" s="38" t="s">
        <v>48</v>
      </c>
      <c r="E1431" s="38" t="s">
        <v>48</v>
      </c>
      <c r="F1431" s="38" t="s">
        <v>48</v>
      </c>
      <c r="G1431" s="39">
        <v>0</v>
      </c>
    </row>
    <row r="1432" spans="1:7" ht="30" x14ac:dyDescent="0.2">
      <c r="A1432" s="38" t="s">
        <v>2710</v>
      </c>
      <c r="B1432" s="38" t="s">
        <v>3</v>
      </c>
      <c r="C1432" s="38" t="s">
        <v>2711</v>
      </c>
      <c r="D1432" s="38" t="s">
        <v>48</v>
      </c>
      <c r="E1432" s="38" t="s">
        <v>48</v>
      </c>
      <c r="F1432" s="38" t="s">
        <v>2712</v>
      </c>
      <c r="G1432" s="39">
        <v>0</v>
      </c>
    </row>
    <row r="1433" spans="1:7" ht="30" x14ac:dyDescent="0.2">
      <c r="A1433" s="38" t="s">
        <v>2713</v>
      </c>
      <c r="B1433" s="38" t="s">
        <v>3</v>
      </c>
      <c r="C1433" s="38" t="s">
        <v>2714</v>
      </c>
      <c r="D1433" s="38" t="s">
        <v>48</v>
      </c>
      <c r="E1433" s="38" t="s">
        <v>48</v>
      </c>
      <c r="F1433" s="38" t="s">
        <v>2712</v>
      </c>
      <c r="G1433" s="39">
        <v>0</v>
      </c>
    </row>
    <row r="1434" spans="1:7" ht="30" x14ac:dyDescent="0.2">
      <c r="A1434" s="38" t="s">
        <v>2715</v>
      </c>
      <c r="B1434" s="38" t="s">
        <v>3</v>
      </c>
      <c r="C1434" s="38" t="s">
        <v>2716</v>
      </c>
      <c r="D1434" s="38" t="s">
        <v>48</v>
      </c>
      <c r="E1434" s="38" t="s">
        <v>48</v>
      </c>
      <c r="F1434" s="38" t="s">
        <v>2712</v>
      </c>
      <c r="G1434" s="39">
        <v>0</v>
      </c>
    </row>
    <row r="1435" spans="1:7" ht="30" x14ac:dyDescent="0.2">
      <c r="A1435" s="38" t="s">
        <v>2717</v>
      </c>
      <c r="B1435" s="38" t="s">
        <v>3</v>
      </c>
      <c r="C1435" s="38" t="s">
        <v>2718</v>
      </c>
      <c r="D1435" s="38" t="s">
        <v>48</v>
      </c>
      <c r="E1435" s="38" t="s">
        <v>48</v>
      </c>
      <c r="F1435" s="38" t="s">
        <v>2712</v>
      </c>
      <c r="G1435" s="39">
        <v>0</v>
      </c>
    </row>
    <row r="1436" spans="1:7" ht="30" x14ac:dyDescent="0.2">
      <c r="A1436" s="38" t="s">
        <v>2719</v>
      </c>
      <c r="B1436" s="38" t="s">
        <v>3</v>
      </c>
      <c r="C1436" s="38" t="s">
        <v>2720</v>
      </c>
      <c r="D1436" s="38" t="s">
        <v>48</v>
      </c>
      <c r="E1436" s="38" t="s">
        <v>48</v>
      </c>
      <c r="F1436" s="38" t="s">
        <v>2712</v>
      </c>
      <c r="G1436" s="39">
        <v>0</v>
      </c>
    </row>
    <row r="1437" spans="1:7" ht="30" x14ac:dyDescent="0.2">
      <c r="A1437" s="38" t="s">
        <v>2721</v>
      </c>
      <c r="B1437" s="38" t="s">
        <v>3</v>
      </c>
      <c r="C1437" s="38" t="s">
        <v>2722</v>
      </c>
      <c r="D1437" s="38" t="s">
        <v>48</v>
      </c>
      <c r="E1437" s="38" t="s">
        <v>48</v>
      </c>
      <c r="F1437" s="38" t="s">
        <v>2712</v>
      </c>
      <c r="G1437" s="39">
        <v>0</v>
      </c>
    </row>
    <row r="1438" spans="1:7" ht="30" x14ac:dyDescent="0.2">
      <c r="A1438" s="38" t="s">
        <v>2723</v>
      </c>
      <c r="B1438" s="38" t="s">
        <v>3</v>
      </c>
      <c r="C1438" s="38" t="s">
        <v>2724</v>
      </c>
      <c r="D1438" s="38" t="s">
        <v>48</v>
      </c>
      <c r="E1438" s="38" t="s">
        <v>48</v>
      </c>
      <c r="F1438" s="38" t="s">
        <v>2712</v>
      </c>
      <c r="G1438" s="39">
        <v>0</v>
      </c>
    </row>
    <row r="1439" spans="1:7" ht="30" x14ac:dyDescent="0.2">
      <c r="A1439" s="38" t="s">
        <v>2725</v>
      </c>
      <c r="B1439" s="38" t="s">
        <v>3</v>
      </c>
      <c r="C1439" s="38" t="s">
        <v>2726</v>
      </c>
      <c r="D1439" s="38" t="s">
        <v>48</v>
      </c>
      <c r="E1439" s="38" t="s">
        <v>48</v>
      </c>
      <c r="F1439" s="38" t="s">
        <v>2712</v>
      </c>
      <c r="G1439" s="39">
        <v>0</v>
      </c>
    </row>
    <row r="1440" spans="1:7" ht="30" x14ac:dyDescent="0.2">
      <c r="A1440" s="38" t="s">
        <v>2727</v>
      </c>
      <c r="B1440" s="38" t="s">
        <v>3</v>
      </c>
      <c r="C1440" s="38" t="s">
        <v>2728</v>
      </c>
      <c r="D1440" s="38" t="s">
        <v>48</v>
      </c>
      <c r="E1440" s="38" t="s">
        <v>48</v>
      </c>
      <c r="F1440" s="38" t="s">
        <v>2712</v>
      </c>
      <c r="G1440" s="39">
        <v>0</v>
      </c>
    </row>
    <row r="1441" spans="1:7" ht="30" x14ac:dyDescent="0.2">
      <c r="A1441" s="38" t="s">
        <v>2729</v>
      </c>
      <c r="B1441" s="38" t="s">
        <v>3</v>
      </c>
      <c r="C1441" s="38" t="s">
        <v>2730</v>
      </c>
      <c r="D1441" s="38" t="s">
        <v>48</v>
      </c>
      <c r="E1441" s="38" t="s">
        <v>48</v>
      </c>
      <c r="F1441" s="38" t="s">
        <v>2712</v>
      </c>
      <c r="G1441" s="39">
        <v>0</v>
      </c>
    </row>
    <row r="1442" spans="1:7" ht="30" x14ac:dyDescent="0.2">
      <c r="A1442" s="38" t="s">
        <v>2731</v>
      </c>
      <c r="B1442" s="38" t="s">
        <v>3</v>
      </c>
      <c r="C1442" s="38" t="s">
        <v>2732</v>
      </c>
      <c r="D1442" s="38" t="s">
        <v>48</v>
      </c>
      <c r="E1442" s="38" t="s">
        <v>48</v>
      </c>
      <c r="F1442" s="38" t="s">
        <v>2712</v>
      </c>
      <c r="G1442" s="39">
        <v>0</v>
      </c>
    </row>
    <row r="1443" spans="1:7" ht="30" x14ac:dyDescent="0.2">
      <c r="A1443" s="38" t="s">
        <v>2733</v>
      </c>
      <c r="B1443" s="38" t="s">
        <v>3</v>
      </c>
      <c r="C1443" s="38" t="s">
        <v>2734</v>
      </c>
      <c r="D1443" s="38" t="s">
        <v>48</v>
      </c>
      <c r="E1443" s="38" t="s">
        <v>48</v>
      </c>
      <c r="F1443" s="38" t="s">
        <v>2712</v>
      </c>
      <c r="G1443" s="39">
        <v>0</v>
      </c>
    </row>
    <row r="1444" spans="1:7" ht="30" x14ac:dyDescent="0.2">
      <c r="A1444" s="38" t="s">
        <v>2735</v>
      </c>
      <c r="B1444" s="38" t="s">
        <v>3</v>
      </c>
      <c r="C1444" s="38" t="s">
        <v>2736</v>
      </c>
      <c r="D1444" s="38" t="s">
        <v>48</v>
      </c>
      <c r="E1444" s="38" t="s">
        <v>48</v>
      </c>
      <c r="F1444" s="38" t="s">
        <v>2712</v>
      </c>
      <c r="G1444" s="39">
        <v>0</v>
      </c>
    </row>
    <row r="1445" spans="1:7" ht="30" x14ac:dyDescent="0.2">
      <c r="A1445" s="38" t="s">
        <v>2737</v>
      </c>
      <c r="B1445" s="38" t="s">
        <v>3</v>
      </c>
      <c r="C1445" s="38" t="s">
        <v>2738</v>
      </c>
      <c r="D1445" s="38" t="s">
        <v>48</v>
      </c>
      <c r="E1445" s="38" t="s">
        <v>48</v>
      </c>
      <c r="F1445" s="38" t="s">
        <v>2712</v>
      </c>
      <c r="G1445" s="39">
        <v>0</v>
      </c>
    </row>
    <row r="1446" spans="1:7" ht="30" x14ac:dyDescent="0.2">
      <c r="A1446" s="38" t="s">
        <v>2739</v>
      </c>
      <c r="B1446" s="38" t="s">
        <v>3</v>
      </c>
      <c r="C1446" s="38" t="s">
        <v>2740</v>
      </c>
      <c r="D1446" s="38" t="s">
        <v>48</v>
      </c>
      <c r="E1446" s="38" t="s">
        <v>48</v>
      </c>
      <c r="F1446" s="38" t="s">
        <v>2712</v>
      </c>
      <c r="G1446" s="39">
        <v>0</v>
      </c>
    </row>
    <row r="1447" spans="1:7" ht="30" x14ac:dyDescent="0.2">
      <c r="A1447" s="38" t="s">
        <v>2741</v>
      </c>
      <c r="B1447" s="38" t="s">
        <v>3</v>
      </c>
      <c r="C1447" s="38" t="s">
        <v>2742</v>
      </c>
      <c r="D1447" s="38" t="s">
        <v>48</v>
      </c>
      <c r="E1447" s="38" t="s">
        <v>48</v>
      </c>
      <c r="F1447" s="38" t="s">
        <v>2712</v>
      </c>
      <c r="G1447" s="39">
        <v>0</v>
      </c>
    </row>
    <row r="1448" spans="1:7" ht="30" x14ac:dyDescent="0.2">
      <c r="A1448" s="38" t="s">
        <v>2743</v>
      </c>
      <c r="B1448" s="38" t="s">
        <v>3</v>
      </c>
      <c r="C1448" s="38" t="s">
        <v>2744</v>
      </c>
      <c r="D1448" s="38" t="s">
        <v>48</v>
      </c>
      <c r="E1448" s="38" t="s">
        <v>48</v>
      </c>
      <c r="F1448" s="38" t="s">
        <v>2712</v>
      </c>
      <c r="G1448" s="39">
        <v>0</v>
      </c>
    </row>
    <row r="1449" spans="1:7" ht="30" x14ac:dyDescent="0.2">
      <c r="A1449" s="38" t="s">
        <v>2745</v>
      </c>
      <c r="B1449" s="38" t="s">
        <v>3</v>
      </c>
      <c r="C1449" s="38" t="s">
        <v>2746</v>
      </c>
      <c r="D1449" s="38" t="s">
        <v>48</v>
      </c>
      <c r="E1449" s="38" t="s">
        <v>48</v>
      </c>
      <c r="F1449" s="38" t="s">
        <v>2712</v>
      </c>
      <c r="G1449" s="39">
        <v>0</v>
      </c>
    </row>
    <row r="1450" spans="1:7" ht="30" x14ac:dyDescent="0.2">
      <c r="A1450" s="38" t="s">
        <v>2747</v>
      </c>
      <c r="B1450" s="38" t="s">
        <v>3</v>
      </c>
      <c r="C1450" s="38" t="s">
        <v>2748</v>
      </c>
      <c r="D1450" s="38" t="s">
        <v>48</v>
      </c>
      <c r="E1450" s="38" t="s">
        <v>48</v>
      </c>
      <c r="F1450" s="38" t="s">
        <v>2712</v>
      </c>
      <c r="G1450" s="39">
        <v>0</v>
      </c>
    </row>
    <row r="1451" spans="1:7" ht="30" x14ac:dyDescent="0.2">
      <c r="A1451" s="38" t="s">
        <v>2749</v>
      </c>
      <c r="B1451" s="38" t="s">
        <v>3</v>
      </c>
      <c r="C1451" s="38" t="s">
        <v>2750</v>
      </c>
      <c r="D1451" s="38" t="s">
        <v>48</v>
      </c>
      <c r="E1451" s="38" t="s">
        <v>48</v>
      </c>
      <c r="F1451" s="38" t="s">
        <v>2712</v>
      </c>
      <c r="G1451" s="39">
        <v>0</v>
      </c>
    </row>
    <row r="1452" spans="1:7" ht="30" x14ac:dyDescent="0.2">
      <c r="A1452" s="38" t="s">
        <v>2751</v>
      </c>
      <c r="B1452" s="38" t="s">
        <v>3</v>
      </c>
      <c r="C1452" s="38" t="s">
        <v>2752</v>
      </c>
      <c r="D1452" s="38" t="s">
        <v>48</v>
      </c>
      <c r="E1452" s="38" t="s">
        <v>48</v>
      </c>
      <c r="F1452" s="38" t="s">
        <v>2712</v>
      </c>
      <c r="G1452" s="39">
        <v>0</v>
      </c>
    </row>
    <row r="1453" spans="1:7" ht="30" x14ac:dyDescent="0.2">
      <c r="A1453" s="38" t="s">
        <v>2753</v>
      </c>
      <c r="B1453" s="38" t="s">
        <v>3</v>
      </c>
      <c r="C1453" s="38" t="s">
        <v>2754</v>
      </c>
      <c r="D1453" s="38" t="s">
        <v>48</v>
      </c>
      <c r="E1453" s="38" t="s">
        <v>48</v>
      </c>
      <c r="F1453" s="38" t="s">
        <v>2712</v>
      </c>
      <c r="G1453" s="39">
        <v>0</v>
      </c>
    </row>
    <row r="1454" spans="1:7" ht="30" x14ac:dyDescent="0.2">
      <c r="A1454" s="38" t="s">
        <v>2755</v>
      </c>
      <c r="B1454" s="38" t="s">
        <v>3</v>
      </c>
      <c r="C1454" s="38" t="s">
        <v>2756</v>
      </c>
      <c r="D1454" s="38" t="s">
        <v>48</v>
      </c>
      <c r="E1454" s="38" t="s">
        <v>48</v>
      </c>
      <c r="F1454" s="38" t="s">
        <v>2712</v>
      </c>
      <c r="G1454" s="39">
        <v>0</v>
      </c>
    </row>
    <row r="1455" spans="1:7" ht="30" x14ac:dyDescent="0.2">
      <c r="A1455" s="38" t="s">
        <v>2757</v>
      </c>
      <c r="B1455" s="38" t="s">
        <v>3</v>
      </c>
      <c r="C1455" s="38" t="s">
        <v>2758</v>
      </c>
      <c r="D1455" s="38" t="s">
        <v>48</v>
      </c>
      <c r="E1455" s="38" t="s">
        <v>48</v>
      </c>
      <c r="F1455" s="38" t="s">
        <v>2712</v>
      </c>
      <c r="G1455" s="39">
        <v>0</v>
      </c>
    </row>
    <row r="1456" spans="1:7" ht="30" x14ac:dyDescent="0.2">
      <c r="A1456" s="38" t="s">
        <v>2759</v>
      </c>
      <c r="B1456" s="38" t="s">
        <v>3</v>
      </c>
      <c r="C1456" s="38" t="s">
        <v>2760</v>
      </c>
      <c r="D1456" s="38" t="s">
        <v>48</v>
      </c>
      <c r="E1456" s="38" t="s">
        <v>48</v>
      </c>
      <c r="F1456" s="38" t="s">
        <v>2712</v>
      </c>
      <c r="G1456" s="39">
        <v>0</v>
      </c>
    </row>
    <row r="1457" spans="1:7" ht="30" x14ac:dyDescent="0.2">
      <c r="A1457" s="38" t="s">
        <v>2761</v>
      </c>
      <c r="B1457" s="38" t="s">
        <v>3</v>
      </c>
      <c r="C1457" s="38" t="s">
        <v>2762</v>
      </c>
      <c r="D1457" s="38" t="s">
        <v>48</v>
      </c>
      <c r="E1457" s="38" t="s">
        <v>48</v>
      </c>
      <c r="F1457" s="38" t="s">
        <v>2712</v>
      </c>
      <c r="G1457" s="39">
        <v>0</v>
      </c>
    </row>
    <row r="1458" spans="1:7" ht="30" x14ac:dyDescent="0.2">
      <c r="A1458" s="38" t="s">
        <v>2763</v>
      </c>
      <c r="B1458" s="38" t="s">
        <v>3</v>
      </c>
      <c r="C1458" s="38" t="s">
        <v>2764</v>
      </c>
      <c r="D1458" s="38" t="s">
        <v>48</v>
      </c>
      <c r="E1458" s="38" t="s">
        <v>48</v>
      </c>
      <c r="F1458" s="38" t="s">
        <v>2712</v>
      </c>
      <c r="G1458" s="39">
        <v>0</v>
      </c>
    </row>
    <row r="1459" spans="1:7" ht="30" x14ac:dyDescent="0.2">
      <c r="A1459" s="38" t="s">
        <v>2765</v>
      </c>
      <c r="B1459" s="38" t="s">
        <v>3</v>
      </c>
      <c r="C1459" s="38" t="s">
        <v>2766</v>
      </c>
      <c r="D1459" s="38" t="s">
        <v>48</v>
      </c>
      <c r="E1459" s="38" t="s">
        <v>48</v>
      </c>
      <c r="F1459" s="38" t="s">
        <v>2712</v>
      </c>
      <c r="G1459" s="39">
        <v>0</v>
      </c>
    </row>
    <row r="1460" spans="1:7" ht="30" x14ac:dyDescent="0.2">
      <c r="A1460" s="38" t="s">
        <v>2767</v>
      </c>
      <c r="B1460" s="38" t="s">
        <v>3</v>
      </c>
      <c r="C1460" s="38" t="s">
        <v>2768</v>
      </c>
      <c r="D1460" s="38" t="s">
        <v>48</v>
      </c>
      <c r="E1460" s="38" t="s">
        <v>48</v>
      </c>
      <c r="F1460" s="38" t="s">
        <v>2712</v>
      </c>
      <c r="G1460" s="39">
        <v>1</v>
      </c>
    </row>
    <row r="1461" spans="1:7" ht="30" x14ac:dyDescent="0.2">
      <c r="A1461" s="38" t="s">
        <v>2769</v>
      </c>
      <c r="B1461" s="38" t="s">
        <v>3</v>
      </c>
      <c r="C1461" s="38" t="s">
        <v>2770</v>
      </c>
      <c r="D1461" s="38" t="s">
        <v>48</v>
      </c>
      <c r="E1461" s="38" t="s">
        <v>48</v>
      </c>
      <c r="F1461" s="38" t="s">
        <v>2712</v>
      </c>
      <c r="G1461" s="39">
        <v>0</v>
      </c>
    </row>
    <row r="1462" spans="1:7" ht="30" x14ac:dyDescent="0.2">
      <c r="A1462" s="38" t="s">
        <v>2771</v>
      </c>
      <c r="B1462" s="38" t="s">
        <v>3</v>
      </c>
      <c r="C1462" s="38" t="s">
        <v>2772</v>
      </c>
      <c r="D1462" s="38" t="s">
        <v>48</v>
      </c>
      <c r="E1462" s="38" t="s">
        <v>48</v>
      </c>
      <c r="F1462" s="38" t="s">
        <v>2712</v>
      </c>
      <c r="G1462" s="39">
        <v>0</v>
      </c>
    </row>
    <row r="1463" spans="1:7" ht="30" x14ac:dyDescent="0.2">
      <c r="A1463" s="38" t="s">
        <v>2773</v>
      </c>
      <c r="B1463" s="38" t="s">
        <v>3</v>
      </c>
      <c r="C1463" s="38" t="s">
        <v>2774</v>
      </c>
      <c r="D1463" s="38" t="s">
        <v>48</v>
      </c>
      <c r="E1463" s="38" t="s">
        <v>48</v>
      </c>
      <c r="F1463" s="38" t="s">
        <v>2712</v>
      </c>
      <c r="G1463" s="39">
        <v>0</v>
      </c>
    </row>
    <row r="1464" spans="1:7" ht="30" x14ac:dyDescent="0.2">
      <c r="A1464" s="38" t="s">
        <v>2775</v>
      </c>
      <c r="B1464" s="38" t="s">
        <v>3</v>
      </c>
      <c r="C1464" s="38" t="s">
        <v>2776</v>
      </c>
      <c r="D1464" s="38" t="s">
        <v>48</v>
      </c>
      <c r="E1464" s="38" t="s">
        <v>48</v>
      </c>
      <c r="F1464" s="38" t="s">
        <v>2712</v>
      </c>
      <c r="G1464" s="39">
        <v>0</v>
      </c>
    </row>
    <row r="1465" spans="1:7" ht="15" x14ac:dyDescent="0.2">
      <c r="A1465" s="38" t="s">
        <v>2777</v>
      </c>
      <c r="B1465" s="38" t="s">
        <v>3</v>
      </c>
      <c r="C1465" s="38" t="s">
        <v>2778</v>
      </c>
      <c r="D1465" s="38" t="s">
        <v>48</v>
      </c>
      <c r="E1465" s="38" t="s">
        <v>48</v>
      </c>
      <c r="F1465" s="38" t="s">
        <v>48</v>
      </c>
      <c r="G1465" s="39">
        <v>0</v>
      </c>
    </row>
    <row r="1466" spans="1:7" ht="15" x14ac:dyDescent="0.2">
      <c r="A1466" s="38" t="s">
        <v>2779</v>
      </c>
      <c r="B1466" s="38" t="s">
        <v>3</v>
      </c>
      <c r="C1466" s="38" t="s">
        <v>2780</v>
      </c>
      <c r="D1466" s="38" t="s">
        <v>48</v>
      </c>
      <c r="E1466" s="38" t="s">
        <v>48</v>
      </c>
      <c r="F1466" s="38" t="s">
        <v>48</v>
      </c>
      <c r="G1466" s="39">
        <v>0</v>
      </c>
    </row>
    <row r="1467" spans="1:7" ht="15" x14ac:dyDescent="0.2">
      <c r="A1467" s="38" t="s">
        <v>2781</v>
      </c>
      <c r="B1467" s="38" t="s">
        <v>3</v>
      </c>
      <c r="C1467" s="38" t="s">
        <v>2782</v>
      </c>
      <c r="D1467" s="38" t="s">
        <v>48</v>
      </c>
      <c r="E1467" s="38" t="s">
        <v>48</v>
      </c>
      <c r="F1467" s="38" t="s">
        <v>48</v>
      </c>
      <c r="G1467" s="39">
        <v>0</v>
      </c>
    </row>
    <row r="1468" spans="1:7" ht="15" x14ac:dyDescent="0.2">
      <c r="A1468" s="38" t="s">
        <v>2783</v>
      </c>
      <c r="B1468" s="38" t="s">
        <v>3</v>
      </c>
      <c r="C1468" s="38" t="s">
        <v>2784</v>
      </c>
      <c r="D1468" s="38" t="s">
        <v>48</v>
      </c>
      <c r="E1468" s="38" t="s">
        <v>48</v>
      </c>
      <c r="F1468" s="38" t="s">
        <v>48</v>
      </c>
      <c r="G1468" s="39">
        <v>0</v>
      </c>
    </row>
    <row r="1469" spans="1:7" ht="30" x14ac:dyDescent="0.2">
      <c r="A1469" s="38" t="s">
        <v>2785</v>
      </c>
      <c r="B1469" s="38" t="s">
        <v>3</v>
      </c>
      <c r="C1469" s="38" t="s">
        <v>2786</v>
      </c>
      <c r="D1469" s="38" t="s">
        <v>48</v>
      </c>
      <c r="E1469" s="38" t="s">
        <v>48</v>
      </c>
      <c r="F1469" s="38" t="s">
        <v>2712</v>
      </c>
      <c r="G1469" s="39">
        <v>0</v>
      </c>
    </row>
    <row r="1470" spans="1:7" ht="30" x14ac:dyDescent="0.2">
      <c r="A1470" s="38" t="s">
        <v>2787</v>
      </c>
      <c r="B1470" s="38" t="s">
        <v>3</v>
      </c>
      <c r="C1470" s="38" t="s">
        <v>2788</v>
      </c>
      <c r="D1470" s="38" t="s">
        <v>48</v>
      </c>
      <c r="E1470" s="38" t="s">
        <v>48</v>
      </c>
      <c r="F1470" s="38" t="s">
        <v>2712</v>
      </c>
      <c r="G1470" s="39">
        <v>0</v>
      </c>
    </row>
    <row r="1471" spans="1:7" ht="30" x14ac:dyDescent="0.2">
      <c r="A1471" s="38" t="s">
        <v>2789</v>
      </c>
      <c r="B1471" s="38" t="s">
        <v>3</v>
      </c>
      <c r="C1471" s="38" t="s">
        <v>2790</v>
      </c>
      <c r="D1471" s="38" t="s">
        <v>48</v>
      </c>
      <c r="E1471" s="38" t="s">
        <v>48</v>
      </c>
      <c r="F1471" s="38" t="s">
        <v>2712</v>
      </c>
      <c r="G1471" s="39">
        <v>0</v>
      </c>
    </row>
    <row r="1472" spans="1:7" ht="30" x14ac:dyDescent="0.2">
      <c r="A1472" s="38" t="s">
        <v>2791</v>
      </c>
      <c r="B1472" s="38" t="s">
        <v>3</v>
      </c>
      <c r="C1472" s="38" t="s">
        <v>2792</v>
      </c>
      <c r="D1472" s="38" t="s">
        <v>48</v>
      </c>
      <c r="E1472" s="38" t="s">
        <v>48</v>
      </c>
      <c r="F1472" s="38" t="s">
        <v>2712</v>
      </c>
      <c r="G1472" s="39">
        <v>0</v>
      </c>
    </row>
    <row r="1473" spans="1:7" ht="30" x14ac:dyDescent="0.2">
      <c r="A1473" s="38" t="s">
        <v>2793</v>
      </c>
      <c r="B1473" s="38" t="s">
        <v>3</v>
      </c>
      <c r="C1473" s="38" t="s">
        <v>2794</v>
      </c>
      <c r="D1473" s="38" t="s">
        <v>48</v>
      </c>
      <c r="E1473" s="38" t="s">
        <v>48</v>
      </c>
      <c r="F1473" s="38" t="s">
        <v>2712</v>
      </c>
      <c r="G1473" s="39">
        <v>0</v>
      </c>
    </row>
    <row r="1474" spans="1:7" ht="30" x14ac:dyDescent="0.2">
      <c r="A1474" s="38" t="s">
        <v>2795</v>
      </c>
      <c r="B1474" s="38" t="s">
        <v>3</v>
      </c>
      <c r="C1474" s="38" t="s">
        <v>2796</v>
      </c>
      <c r="D1474" s="38" t="s">
        <v>48</v>
      </c>
      <c r="E1474" s="38" t="s">
        <v>48</v>
      </c>
      <c r="F1474" s="38" t="s">
        <v>2712</v>
      </c>
      <c r="G1474" s="39">
        <v>0</v>
      </c>
    </row>
    <row r="1475" spans="1:7" ht="30" x14ac:dyDescent="0.2">
      <c r="A1475" s="38" t="s">
        <v>2797</v>
      </c>
      <c r="B1475" s="38" t="s">
        <v>3</v>
      </c>
      <c r="C1475" s="38" t="s">
        <v>2798</v>
      </c>
      <c r="D1475" s="38" t="s">
        <v>48</v>
      </c>
      <c r="E1475" s="38" t="s">
        <v>48</v>
      </c>
      <c r="F1475" s="38" t="s">
        <v>2712</v>
      </c>
      <c r="G1475" s="39">
        <v>0</v>
      </c>
    </row>
    <row r="1476" spans="1:7" ht="30" x14ac:dyDescent="0.2">
      <c r="A1476" s="38" t="s">
        <v>2799</v>
      </c>
      <c r="B1476" s="38" t="s">
        <v>3</v>
      </c>
      <c r="C1476" s="38" t="s">
        <v>2800</v>
      </c>
      <c r="D1476" s="38" t="s">
        <v>48</v>
      </c>
      <c r="E1476" s="38" t="s">
        <v>48</v>
      </c>
      <c r="F1476" s="38" t="s">
        <v>2712</v>
      </c>
      <c r="G1476" s="39">
        <v>0</v>
      </c>
    </row>
    <row r="1477" spans="1:7" ht="30" x14ac:dyDescent="0.2">
      <c r="A1477" s="38" t="s">
        <v>2801</v>
      </c>
      <c r="B1477" s="38" t="s">
        <v>3</v>
      </c>
      <c r="C1477" s="38" t="s">
        <v>2802</v>
      </c>
      <c r="D1477" s="38" t="s">
        <v>48</v>
      </c>
      <c r="E1477" s="38" t="s">
        <v>48</v>
      </c>
      <c r="F1477" s="38" t="s">
        <v>2712</v>
      </c>
      <c r="G1477" s="39">
        <v>0</v>
      </c>
    </row>
    <row r="1478" spans="1:7" ht="30" x14ac:dyDescent="0.2">
      <c r="A1478" s="38" t="s">
        <v>2803</v>
      </c>
      <c r="B1478" s="38" t="s">
        <v>3</v>
      </c>
      <c r="C1478" s="38" t="s">
        <v>2804</v>
      </c>
      <c r="D1478" s="38" t="s">
        <v>48</v>
      </c>
      <c r="E1478" s="38" t="s">
        <v>48</v>
      </c>
      <c r="F1478" s="38" t="s">
        <v>2712</v>
      </c>
      <c r="G1478" s="39">
        <v>0</v>
      </c>
    </row>
    <row r="1479" spans="1:7" ht="30" x14ac:dyDescent="0.2">
      <c r="A1479" s="38" t="s">
        <v>2805</v>
      </c>
      <c r="B1479" s="38" t="s">
        <v>3</v>
      </c>
      <c r="C1479" s="38" t="s">
        <v>2806</v>
      </c>
      <c r="D1479" s="38" t="s">
        <v>48</v>
      </c>
      <c r="E1479" s="38" t="s">
        <v>48</v>
      </c>
      <c r="F1479" s="38" t="s">
        <v>2712</v>
      </c>
      <c r="G1479" s="39">
        <v>0</v>
      </c>
    </row>
    <row r="1480" spans="1:7" ht="30" x14ac:dyDescent="0.2">
      <c r="A1480" s="38" t="s">
        <v>2807</v>
      </c>
      <c r="B1480" s="38" t="s">
        <v>3</v>
      </c>
      <c r="C1480" s="38" t="s">
        <v>2808</v>
      </c>
      <c r="D1480" s="38" t="s">
        <v>48</v>
      </c>
      <c r="E1480" s="38" t="s">
        <v>48</v>
      </c>
      <c r="F1480" s="38" t="s">
        <v>2712</v>
      </c>
      <c r="G1480" s="39">
        <v>0</v>
      </c>
    </row>
    <row r="1481" spans="1:7" ht="30" x14ac:dyDescent="0.2">
      <c r="A1481" s="38" t="s">
        <v>2809</v>
      </c>
      <c r="B1481" s="38" t="s">
        <v>3</v>
      </c>
      <c r="C1481" s="38" t="s">
        <v>2810</v>
      </c>
      <c r="D1481" s="38" t="s">
        <v>48</v>
      </c>
      <c r="E1481" s="38" t="s">
        <v>48</v>
      </c>
      <c r="F1481" s="38" t="s">
        <v>2712</v>
      </c>
      <c r="G1481" s="39">
        <v>0</v>
      </c>
    </row>
    <row r="1482" spans="1:7" ht="30" x14ac:dyDescent="0.2">
      <c r="A1482" s="38" t="s">
        <v>2811</v>
      </c>
      <c r="B1482" s="38" t="s">
        <v>3</v>
      </c>
      <c r="C1482" s="38" t="s">
        <v>2812</v>
      </c>
      <c r="D1482" s="38" t="s">
        <v>48</v>
      </c>
      <c r="E1482" s="38" t="s">
        <v>48</v>
      </c>
      <c r="F1482" s="38" t="s">
        <v>2712</v>
      </c>
      <c r="G1482" s="39">
        <v>0</v>
      </c>
    </row>
    <row r="1483" spans="1:7" ht="30" x14ac:dyDescent="0.2">
      <c r="A1483" s="38" t="s">
        <v>2813</v>
      </c>
      <c r="B1483" s="38" t="s">
        <v>3</v>
      </c>
      <c r="C1483" s="38" t="s">
        <v>2814</v>
      </c>
      <c r="D1483" s="38" t="s">
        <v>48</v>
      </c>
      <c r="E1483" s="38" t="s">
        <v>48</v>
      </c>
      <c r="F1483" s="38" t="s">
        <v>2712</v>
      </c>
      <c r="G1483" s="39">
        <v>0</v>
      </c>
    </row>
    <row r="1484" spans="1:7" ht="30" x14ac:dyDescent="0.2">
      <c r="A1484" s="38" t="s">
        <v>2815</v>
      </c>
      <c r="B1484" s="38" t="s">
        <v>3</v>
      </c>
      <c r="C1484" s="38" t="s">
        <v>2816</v>
      </c>
      <c r="D1484" s="38" t="s">
        <v>48</v>
      </c>
      <c r="E1484" s="38" t="s">
        <v>48</v>
      </c>
      <c r="F1484" s="38" t="s">
        <v>2712</v>
      </c>
      <c r="G1484" s="39">
        <v>0</v>
      </c>
    </row>
    <row r="1485" spans="1:7" ht="15" x14ac:dyDescent="0.2">
      <c r="A1485" s="38" t="s">
        <v>2817</v>
      </c>
      <c r="B1485" s="38" t="s">
        <v>3</v>
      </c>
      <c r="C1485" s="38" t="s">
        <v>2818</v>
      </c>
      <c r="D1485" s="38" t="s">
        <v>48</v>
      </c>
      <c r="E1485" s="38" t="s">
        <v>48</v>
      </c>
      <c r="F1485" s="38" t="s">
        <v>48</v>
      </c>
      <c r="G1485" s="39">
        <v>0</v>
      </c>
    </row>
    <row r="1486" spans="1:7" ht="15" x14ac:dyDescent="0.2">
      <c r="A1486" s="38" t="s">
        <v>2819</v>
      </c>
      <c r="B1486" s="38" t="s">
        <v>3</v>
      </c>
      <c r="C1486" s="38" t="s">
        <v>2820</v>
      </c>
      <c r="D1486" s="38" t="s">
        <v>48</v>
      </c>
      <c r="E1486" s="38" t="s">
        <v>48</v>
      </c>
      <c r="F1486" s="38" t="s">
        <v>48</v>
      </c>
      <c r="G1486" s="39">
        <v>0</v>
      </c>
    </row>
    <row r="1487" spans="1:7" ht="30" x14ac:dyDescent="0.2">
      <c r="A1487" s="38" t="s">
        <v>2821</v>
      </c>
      <c r="B1487" s="38" t="s">
        <v>3</v>
      </c>
      <c r="C1487" s="38" t="s">
        <v>2822</v>
      </c>
      <c r="D1487" s="38" t="s">
        <v>48</v>
      </c>
      <c r="E1487" s="38" t="s">
        <v>48</v>
      </c>
      <c r="F1487" s="38" t="s">
        <v>2712</v>
      </c>
      <c r="G1487" s="39">
        <v>1</v>
      </c>
    </row>
    <row r="1488" spans="1:7" ht="30" x14ac:dyDescent="0.2">
      <c r="A1488" s="38" t="s">
        <v>2823</v>
      </c>
      <c r="B1488" s="38" t="s">
        <v>55</v>
      </c>
      <c r="C1488" s="38" t="s">
        <v>2822</v>
      </c>
      <c r="D1488" s="38" t="s">
        <v>48</v>
      </c>
      <c r="E1488" s="38" t="s">
        <v>48</v>
      </c>
      <c r="F1488" s="38" t="s">
        <v>501</v>
      </c>
      <c r="G1488" s="39">
        <v>1</v>
      </c>
    </row>
    <row r="1489" spans="1:7" ht="15" x14ac:dyDescent="0.2">
      <c r="A1489" s="38" t="s">
        <v>2824</v>
      </c>
      <c r="B1489" s="38" t="s">
        <v>55</v>
      </c>
      <c r="C1489" s="38" t="s">
        <v>2825</v>
      </c>
      <c r="D1489" s="38" t="s">
        <v>48</v>
      </c>
      <c r="E1489" s="38" t="s">
        <v>48</v>
      </c>
      <c r="F1489" s="38" t="s">
        <v>48</v>
      </c>
      <c r="G1489" s="39">
        <v>0</v>
      </c>
    </row>
    <row r="1490" spans="1:7" ht="30" x14ac:dyDescent="0.2">
      <c r="A1490" s="38" t="s">
        <v>2826</v>
      </c>
      <c r="B1490" s="38" t="s">
        <v>3</v>
      </c>
      <c r="C1490" s="38" t="s">
        <v>2827</v>
      </c>
      <c r="D1490" s="38" t="s">
        <v>48</v>
      </c>
      <c r="E1490" s="38" t="s">
        <v>48</v>
      </c>
      <c r="F1490" s="38" t="s">
        <v>48</v>
      </c>
      <c r="G1490" s="39">
        <v>0</v>
      </c>
    </row>
    <row r="1491" spans="1:7" ht="30" x14ac:dyDescent="0.2">
      <c r="A1491" s="38" t="s">
        <v>2828</v>
      </c>
      <c r="B1491" s="38" t="s">
        <v>3</v>
      </c>
      <c r="C1491" s="38" t="s">
        <v>2829</v>
      </c>
      <c r="D1491" s="38" t="s">
        <v>48</v>
      </c>
      <c r="E1491" s="38" t="s">
        <v>48</v>
      </c>
      <c r="F1491" s="38" t="s">
        <v>48</v>
      </c>
      <c r="G1491" s="39">
        <v>0</v>
      </c>
    </row>
    <row r="1492" spans="1:7" ht="30" x14ac:dyDescent="0.2">
      <c r="A1492" s="38" t="s">
        <v>2830</v>
      </c>
      <c r="B1492" s="38" t="s">
        <v>3</v>
      </c>
      <c r="C1492" s="38" t="s">
        <v>2831</v>
      </c>
      <c r="D1492" s="38" t="s">
        <v>48</v>
      </c>
      <c r="E1492" s="38" t="s">
        <v>48</v>
      </c>
      <c r="F1492" s="38" t="s">
        <v>48</v>
      </c>
      <c r="G1492" s="39">
        <v>0</v>
      </c>
    </row>
    <row r="1493" spans="1:7" ht="15" x14ac:dyDescent="0.2">
      <c r="A1493" s="38" t="s">
        <v>2832</v>
      </c>
      <c r="B1493" s="38" t="s">
        <v>55</v>
      </c>
      <c r="C1493" s="38" t="s">
        <v>2833</v>
      </c>
      <c r="D1493" s="38" t="s">
        <v>48</v>
      </c>
      <c r="E1493" s="38" t="s">
        <v>48</v>
      </c>
      <c r="F1493" s="38" t="s">
        <v>2834</v>
      </c>
      <c r="G1493" s="39">
        <v>0</v>
      </c>
    </row>
    <row r="1494" spans="1:7" ht="15" x14ac:dyDescent="0.2">
      <c r="A1494" s="38" t="s">
        <v>2835</v>
      </c>
      <c r="B1494" s="38" t="s">
        <v>55</v>
      </c>
      <c r="C1494" s="38" t="s">
        <v>2836</v>
      </c>
      <c r="D1494" s="38" t="s">
        <v>48</v>
      </c>
      <c r="E1494" s="38" t="s">
        <v>48</v>
      </c>
      <c r="F1494" s="38" t="s">
        <v>2834</v>
      </c>
      <c r="G1494" s="39">
        <v>0</v>
      </c>
    </row>
    <row r="1495" spans="1:7" ht="15" x14ac:dyDescent="0.2">
      <c r="A1495" s="38" t="s">
        <v>2837</v>
      </c>
      <c r="B1495" s="38" t="s">
        <v>55</v>
      </c>
      <c r="C1495" s="38" t="s">
        <v>2833</v>
      </c>
      <c r="D1495" s="38" t="s">
        <v>48</v>
      </c>
      <c r="E1495" s="38" t="s">
        <v>48</v>
      </c>
      <c r="F1495" s="38" t="s">
        <v>2838</v>
      </c>
      <c r="G1495" s="39">
        <v>0</v>
      </c>
    </row>
    <row r="1496" spans="1:7" ht="15" x14ac:dyDescent="0.2">
      <c r="A1496" s="38" t="s">
        <v>2839</v>
      </c>
      <c r="B1496" s="38" t="s">
        <v>55</v>
      </c>
      <c r="C1496" s="38" t="s">
        <v>2836</v>
      </c>
      <c r="D1496" s="38" t="s">
        <v>48</v>
      </c>
      <c r="E1496" s="38" t="s">
        <v>48</v>
      </c>
      <c r="F1496" s="38" t="s">
        <v>2838</v>
      </c>
      <c r="G1496" s="39">
        <v>0</v>
      </c>
    </row>
    <row r="1497" spans="1:7" ht="15" x14ac:dyDescent="0.2">
      <c r="A1497" s="38" t="s">
        <v>2840</v>
      </c>
      <c r="B1497" s="38" t="s">
        <v>55</v>
      </c>
      <c r="C1497" s="38" t="s">
        <v>2833</v>
      </c>
      <c r="D1497" s="38" t="s">
        <v>48</v>
      </c>
      <c r="E1497" s="38" t="s">
        <v>48</v>
      </c>
      <c r="F1497" s="38" t="s">
        <v>2841</v>
      </c>
      <c r="G1497" s="39">
        <v>0</v>
      </c>
    </row>
    <row r="1498" spans="1:7" ht="15" x14ac:dyDescent="0.2">
      <c r="A1498" s="38" t="s">
        <v>2842</v>
      </c>
      <c r="B1498" s="38" t="s">
        <v>55</v>
      </c>
      <c r="C1498" s="38" t="s">
        <v>2836</v>
      </c>
      <c r="D1498" s="38" t="s">
        <v>48</v>
      </c>
      <c r="E1498" s="38" t="s">
        <v>48</v>
      </c>
      <c r="F1498" s="38" t="s">
        <v>2841</v>
      </c>
      <c r="G1498" s="39">
        <v>0</v>
      </c>
    </row>
    <row r="1499" spans="1:7" ht="30" x14ac:dyDescent="0.2">
      <c r="A1499" s="38" t="s">
        <v>2843</v>
      </c>
      <c r="B1499" s="38" t="s">
        <v>55</v>
      </c>
      <c r="C1499" s="38" t="s">
        <v>2844</v>
      </c>
      <c r="D1499" s="38" t="s">
        <v>48</v>
      </c>
      <c r="E1499" s="38" t="s">
        <v>48</v>
      </c>
      <c r="F1499" s="38" t="s">
        <v>501</v>
      </c>
      <c r="G1499" s="39">
        <v>1</v>
      </c>
    </row>
    <row r="1500" spans="1:7" ht="15" x14ac:dyDescent="0.2">
      <c r="A1500" s="38" t="s">
        <v>2845</v>
      </c>
      <c r="B1500" s="38" t="s">
        <v>55</v>
      </c>
      <c r="C1500" s="38" t="s">
        <v>2846</v>
      </c>
      <c r="D1500" s="38" t="s">
        <v>48</v>
      </c>
      <c r="E1500" s="38" t="s">
        <v>48</v>
      </c>
      <c r="F1500" s="38" t="s">
        <v>48</v>
      </c>
      <c r="G1500" s="39">
        <v>0</v>
      </c>
    </row>
    <row r="1501" spans="1:7" ht="15" x14ac:dyDescent="0.2">
      <c r="A1501" s="38" t="s">
        <v>2847</v>
      </c>
      <c r="B1501" s="38" t="s">
        <v>55</v>
      </c>
      <c r="C1501" s="38" t="s">
        <v>2848</v>
      </c>
      <c r="D1501" s="38" t="s">
        <v>48</v>
      </c>
      <c r="E1501" s="38" t="s">
        <v>48</v>
      </c>
      <c r="F1501" s="38" t="s">
        <v>48</v>
      </c>
      <c r="G1501" s="39">
        <v>0</v>
      </c>
    </row>
    <row r="1502" spans="1:7" ht="15" x14ac:dyDescent="0.2">
      <c r="A1502" s="38" t="s">
        <v>2849</v>
      </c>
      <c r="B1502" s="38" t="s">
        <v>55</v>
      </c>
      <c r="C1502" s="38" t="s">
        <v>2850</v>
      </c>
      <c r="D1502" s="38" t="s">
        <v>48</v>
      </c>
      <c r="E1502" s="38" t="s">
        <v>48</v>
      </c>
      <c r="F1502" s="38" t="s">
        <v>48</v>
      </c>
      <c r="G1502" s="39">
        <v>0</v>
      </c>
    </row>
    <row r="1503" spans="1:7" ht="15" x14ac:dyDescent="0.2">
      <c r="A1503" s="38" t="s">
        <v>2851</v>
      </c>
      <c r="B1503" s="38" t="s">
        <v>55</v>
      </c>
      <c r="C1503" s="38" t="s">
        <v>2852</v>
      </c>
      <c r="D1503" s="38" t="s">
        <v>48</v>
      </c>
      <c r="E1503" s="38" t="s">
        <v>48</v>
      </c>
      <c r="F1503" s="38" t="s">
        <v>48</v>
      </c>
      <c r="G1503" s="39">
        <v>0</v>
      </c>
    </row>
    <row r="1504" spans="1:7" ht="15" x14ac:dyDescent="0.2">
      <c r="A1504" s="38" t="s">
        <v>2853</v>
      </c>
      <c r="B1504" s="38" t="s">
        <v>55</v>
      </c>
      <c r="C1504" s="38" t="s">
        <v>2854</v>
      </c>
      <c r="D1504" s="38" t="s">
        <v>48</v>
      </c>
      <c r="E1504" s="38" t="s">
        <v>48</v>
      </c>
      <c r="F1504" s="38" t="s">
        <v>48</v>
      </c>
      <c r="G1504" s="39">
        <v>0</v>
      </c>
    </row>
    <row r="1505" spans="1:7" ht="15" x14ac:dyDescent="0.2">
      <c r="A1505" s="38" t="s">
        <v>2855</v>
      </c>
      <c r="B1505" s="38" t="s">
        <v>55</v>
      </c>
      <c r="C1505" s="38" t="s">
        <v>2856</v>
      </c>
      <c r="D1505" s="38" t="s">
        <v>48</v>
      </c>
      <c r="E1505" s="38" t="s">
        <v>48</v>
      </c>
      <c r="F1505" s="38" t="s">
        <v>48</v>
      </c>
      <c r="G1505" s="39">
        <v>0</v>
      </c>
    </row>
    <row r="1506" spans="1:7" ht="15" x14ac:dyDescent="0.2">
      <c r="A1506" s="38" t="s">
        <v>2857</v>
      </c>
      <c r="B1506" s="38" t="s">
        <v>24</v>
      </c>
      <c r="C1506" s="38" t="s">
        <v>2858</v>
      </c>
      <c r="D1506" s="38" t="s">
        <v>48</v>
      </c>
      <c r="E1506" s="38" t="s">
        <v>48</v>
      </c>
      <c r="F1506" s="38" t="s">
        <v>711</v>
      </c>
      <c r="G1506" s="39">
        <v>0</v>
      </c>
    </row>
    <row r="1507" spans="1:7" ht="15" x14ac:dyDescent="0.2">
      <c r="A1507" s="38" t="s">
        <v>2859</v>
      </c>
      <c r="B1507" s="38" t="s">
        <v>46</v>
      </c>
      <c r="C1507" s="38" t="s">
        <v>2858</v>
      </c>
      <c r="D1507" s="38" t="s">
        <v>48</v>
      </c>
      <c r="E1507" s="38" t="s">
        <v>48</v>
      </c>
      <c r="F1507" s="38" t="s">
        <v>711</v>
      </c>
      <c r="G1507" s="39">
        <v>0</v>
      </c>
    </row>
    <row r="1508" spans="1:7" ht="15" x14ac:dyDescent="0.2">
      <c r="A1508" s="38" t="s">
        <v>2860</v>
      </c>
      <c r="B1508" s="38" t="s">
        <v>24</v>
      </c>
      <c r="C1508" s="38" t="s">
        <v>2861</v>
      </c>
      <c r="D1508" s="38" t="s">
        <v>48</v>
      </c>
      <c r="E1508" s="38" t="s">
        <v>48</v>
      </c>
      <c r="F1508" s="38" t="s">
        <v>711</v>
      </c>
      <c r="G1508" s="39">
        <v>0</v>
      </c>
    </row>
    <row r="1509" spans="1:7" ht="15" x14ac:dyDescent="0.2">
      <c r="A1509" s="38" t="s">
        <v>2862</v>
      </c>
      <c r="B1509" s="38" t="s">
        <v>24</v>
      </c>
      <c r="C1509" s="38" t="s">
        <v>2863</v>
      </c>
      <c r="D1509" s="38" t="s">
        <v>48</v>
      </c>
      <c r="E1509" s="38" t="s">
        <v>48</v>
      </c>
      <c r="F1509" s="38" t="s">
        <v>711</v>
      </c>
      <c r="G1509" s="39">
        <v>0</v>
      </c>
    </row>
    <row r="1510" spans="1:7" ht="15" x14ac:dyDescent="0.2">
      <c r="A1510" s="38" t="s">
        <v>2864</v>
      </c>
      <c r="B1510" s="38" t="s">
        <v>24</v>
      </c>
      <c r="C1510" s="38" t="s">
        <v>2865</v>
      </c>
      <c r="D1510" s="38" t="s">
        <v>48</v>
      </c>
      <c r="E1510" s="38" t="s">
        <v>48</v>
      </c>
      <c r="F1510" s="38" t="s">
        <v>711</v>
      </c>
      <c r="G1510" s="39">
        <v>0</v>
      </c>
    </row>
    <row r="1511" spans="1:7" ht="15" x14ac:dyDescent="0.2">
      <c r="A1511" s="38" t="s">
        <v>2866</v>
      </c>
      <c r="B1511" s="38" t="s">
        <v>24</v>
      </c>
      <c r="C1511" s="38" t="s">
        <v>2867</v>
      </c>
      <c r="D1511" s="38" t="s">
        <v>48</v>
      </c>
      <c r="E1511" s="38" t="s">
        <v>48</v>
      </c>
      <c r="F1511" s="38" t="s">
        <v>711</v>
      </c>
      <c r="G1511" s="39">
        <v>0</v>
      </c>
    </row>
    <row r="1512" spans="1:7" ht="15" x14ac:dyDescent="0.2">
      <c r="A1512" s="38" t="s">
        <v>2868</v>
      </c>
      <c r="B1512" s="38" t="s">
        <v>33</v>
      </c>
      <c r="C1512" s="38" t="s">
        <v>2861</v>
      </c>
      <c r="D1512" s="38" t="s">
        <v>48</v>
      </c>
      <c r="E1512" s="38" t="s">
        <v>48</v>
      </c>
      <c r="F1512" s="38" t="s">
        <v>711</v>
      </c>
      <c r="G1512" s="39">
        <v>0</v>
      </c>
    </row>
    <row r="1513" spans="1:7" ht="15" x14ac:dyDescent="0.2">
      <c r="A1513" s="38" t="s">
        <v>2869</v>
      </c>
      <c r="B1513" s="38" t="s">
        <v>33</v>
      </c>
      <c r="C1513" s="38" t="s">
        <v>2863</v>
      </c>
      <c r="D1513" s="38" t="s">
        <v>48</v>
      </c>
      <c r="E1513" s="38" t="s">
        <v>48</v>
      </c>
      <c r="F1513" s="38" t="s">
        <v>711</v>
      </c>
      <c r="G1513" s="39">
        <v>0</v>
      </c>
    </row>
    <row r="1514" spans="1:7" ht="15" x14ac:dyDescent="0.2">
      <c r="A1514" s="38" t="s">
        <v>2870</v>
      </c>
      <c r="B1514" s="38" t="s">
        <v>33</v>
      </c>
      <c r="C1514" s="38" t="s">
        <v>2865</v>
      </c>
      <c r="D1514" s="38" t="s">
        <v>48</v>
      </c>
      <c r="E1514" s="38" t="s">
        <v>48</v>
      </c>
      <c r="F1514" s="38" t="s">
        <v>711</v>
      </c>
      <c r="G1514" s="39">
        <v>0</v>
      </c>
    </row>
    <row r="1515" spans="1:7" ht="15" x14ac:dyDescent="0.2">
      <c r="A1515" s="38" t="s">
        <v>2871</v>
      </c>
      <c r="B1515" s="38" t="s">
        <v>33</v>
      </c>
      <c r="C1515" s="38" t="s">
        <v>2867</v>
      </c>
      <c r="D1515" s="38" t="s">
        <v>48</v>
      </c>
      <c r="E1515" s="38" t="s">
        <v>48</v>
      </c>
      <c r="F1515" s="38" t="s">
        <v>711</v>
      </c>
      <c r="G1515" s="39">
        <v>0</v>
      </c>
    </row>
    <row r="1516" spans="1:7" ht="15" x14ac:dyDescent="0.2">
      <c r="A1516" s="38" t="s">
        <v>2872</v>
      </c>
      <c r="B1516" s="38" t="s">
        <v>46</v>
      </c>
      <c r="C1516" s="38" t="s">
        <v>2861</v>
      </c>
      <c r="D1516" s="38" t="s">
        <v>48</v>
      </c>
      <c r="E1516" s="38" t="s">
        <v>48</v>
      </c>
      <c r="F1516" s="38" t="s">
        <v>711</v>
      </c>
      <c r="G1516" s="39">
        <v>0</v>
      </c>
    </row>
    <row r="1517" spans="1:7" ht="15" x14ac:dyDescent="0.2">
      <c r="A1517" s="38" t="s">
        <v>2873</v>
      </c>
      <c r="B1517" s="38" t="s">
        <v>46</v>
      </c>
      <c r="C1517" s="38" t="s">
        <v>2863</v>
      </c>
      <c r="D1517" s="38" t="s">
        <v>48</v>
      </c>
      <c r="E1517" s="38" t="s">
        <v>48</v>
      </c>
      <c r="F1517" s="38" t="s">
        <v>711</v>
      </c>
      <c r="G1517" s="39">
        <v>0</v>
      </c>
    </row>
    <row r="1518" spans="1:7" ht="15" x14ac:dyDescent="0.2">
      <c r="A1518" s="38" t="s">
        <v>2874</v>
      </c>
      <c r="B1518" s="38" t="s">
        <v>46</v>
      </c>
      <c r="C1518" s="38" t="s">
        <v>2865</v>
      </c>
      <c r="D1518" s="38" t="s">
        <v>48</v>
      </c>
      <c r="E1518" s="38" t="s">
        <v>48</v>
      </c>
      <c r="F1518" s="38" t="s">
        <v>711</v>
      </c>
      <c r="G1518" s="39">
        <v>0</v>
      </c>
    </row>
    <row r="1519" spans="1:7" ht="15" x14ac:dyDescent="0.2">
      <c r="A1519" s="38" t="s">
        <v>2875</v>
      </c>
      <c r="B1519" s="38" t="s">
        <v>46</v>
      </c>
      <c r="C1519" s="38" t="s">
        <v>2867</v>
      </c>
      <c r="D1519" s="38" t="s">
        <v>48</v>
      </c>
      <c r="E1519" s="38" t="s">
        <v>48</v>
      </c>
      <c r="F1519" s="38" t="s">
        <v>711</v>
      </c>
      <c r="G1519" s="39">
        <v>0</v>
      </c>
    </row>
    <row r="1520" spans="1:7" ht="15" x14ac:dyDescent="0.2">
      <c r="A1520" s="38" t="s">
        <v>2876</v>
      </c>
      <c r="B1520" s="38" t="s">
        <v>3</v>
      </c>
      <c r="C1520" s="38" t="s">
        <v>2877</v>
      </c>
      <c r="D1520" s="38" t="s">
        <v>48</v>
      </c>
      <c r="E1520" s="38" t="s">
        <v>48</v>
      </c>
      <c r="F1520" s="38" t="s">
        <v>711</v>
      </c>
      <c r="G1520" s="39">
        <v>0</v>
      </c>
    </row>
    <row r="1521" spans="1:7" ht="15" x14ac:dyDescent="0.2">
      <c r="A1521" s="38" t="s">
        <v>2878</v>
      </c>
      <c r="B1521" s="38" t="s">
        <v>3</v>
      </c>
      <c r="C1521" s="38" t="s">
        <v>2879</v>
      </c>
      <c r="D1521" s="38" t="s">
        <v>48</v>
      </c>
      <c r="E1521" s="38" t="s">
        <v>48</v>
      </c>
      <c r="F1521" s="38" t="s">
        <v>48</v>
      </c>
      <c r="G1521" s="39">
        <v>0</v>
      </c>
    </row>
    <row r="1522" spans="1:7" ht="15" x14ac:dyDescent="0.2">
      <c r="A1522" s="38" t="s">
        <v>2880</v>
      </c>
      <c r="B1522" s="38" t="s">
        <v>3</v>
      </c>
      <c r="C1522" s="38" t="s">
        <v>2881</v>
      </c>
      <c r="D1522" s="38" t="s">
        <v>48</v>
      </c>
      <c r="E1522" s="38" t="s">
        <v>48</v>
      </c>
      <c r="F1522" s="38" t="s">
        <v>48</v>
      </c>
      <c r="G1522" s="39">
        <v>0</v>
      </c>
    </row>
    <row r="1523" spans="1:7" ht="15" x14ac:dyDescent="0.2">
      <c r="A1523" s="38" t="s">
        <v>2882</v>
      </c>
      <c r="B1523" s="38" t="s">
        <v>3</v>
      </c>
      <c r="C1523" s="38" t="s">
        <v>2883</v>
      </c>
      <c r="D1523" s="38" t="s">
        <v>48</v>
      </c>
      <c r="E1523" s="38" t="s">
        <v>48</v>
      </c>
      <c r="F1523" s="38" t="s">
        <v>48</v>
      </c>
      <c r="G1523" s="39">
        <v>0</v>
      </c>
    </row>
    <row r="1524" spans="1:7" ht="15" x14ac:dyDescent="0.2">
      <c r="A1524" s="38" t="s">
        <v>2884</v>
      </c>
      <c r="B1524" s="38" t="s">
        <v>3</v>
      </c>
      <c r="C1524" s="38" t="s">
        <v>2885</v>
      </c>
      <c r="D1524" s="38" t="s">
        <v>48</v>
      </c>
      <c r="E1524" s="38" t="s">
        <v>48</v>
      </c>
      <c r="F1524" s="38" t="s">
        <v>48</v>
      </c>
      <c r="G1524" s="39">
        <v>0</v>
      </c>
    </row>
    <row r="1525" spans="1:7" ht="15" x14ac:dyDescent="0.2">
      <c r="A1525" s="38" t="s">
        <v>2886</v>
      </c>
      <c r="B1525" s="38" t="s">
        <v>3</v>
      </c>
      <c r="C1525" s="38" t="s">
        <v>2887</v>
      </c>
      <c r="D1525" s="38" t="s">
        <v>48</v>
      </c>
      <c r="E1525" s="38" t="s">
        <v>48</v>
      </c>
      <c r="F1525" s="38" t="s">
        <v>48</v>
      </c>
      <c r="G1525" s="39">
        <v>0</v>
      </c>
    </row>
    <row r="1526" spans="1:7" ht="15" x14ac:dyDescent="0.2">
      <c r="A1526" s="38" t="s">
        <v>2888</v>
      </c>
      <c r="B1526" s="38" t="s">
        <v>3</v>
      </c>
      <c r="C1526" s="38" t="s">
        <v>2889</v>
      </c>
      <c r="D1526" s="38" t="s">
        <v>48</v>
      </c>
      <c r="E1526" s="38" t="s">
        <v>48</v>
      </c>
      <c r="F1526" s="38" t="s">
        <v>48</v>
      </c>
      <c r="G1526" s="39">
        <v>0</v>
      </c>
    </row>
    <row r="1527" spans="1:7" ht="30" x14ac:dyDescent="0.2">
      <c r="A1527" s="38" t="s">
        <v>2890</v>
      </c>
      <c r="B1527" s="38" t="s">
        <v>3</v>
      </c>
      <c r="C1527" s="38" t="s">
        <v>2891</v>
      </c>
      <c r="D1527" s="38" t="s">
        <v>48</v>
      </c>
      <c r="E1527" s="38" t="s">
        <v>48</v>
      </c>
      <c r="F1527" s="38" t="s">
        <v>48</v>
      </c>
      <c r="G1527" s="39">
        <v>0</v>
      </c>
    </row>
    <row r="1528" spans="1:7" ht="15" x14ac:dyDescent="0.2">
      <c r="A1528" s="38" t="s">
        <v>2892</v>
      </c>
      <c r="B1528" s="38" t="s">
        <v>3</v>
      </c>
      <c r="C1528" s="38" t="s">
        <v>2893</v>
      </c>
      <c r="D1528" s="38" t="s">
        <v>48</v>
      </c>
      <c r="E1528" s="38" t="s">
        <v>48</v>
      </c>
      <c r="F1528" s="38" t="s">
        <v>48</v>
      </c>
      <c r="G1528" s="39">
        <v>0</v>
      </c>
    </row>
    <row r="1529" spans="1:7" ht="15" x14ac:dyDescent="0.2">
      <c r="A1529" s="38" t="s">
        <v>2894</v>
      </c>
      <c r="B1529" s="38" t="s">
        <v>3</v>
      </c>
      <c r="C1529" s="38" t="s">
        <v>2895</v>
      </c>
      <c r="D1529" s="38" t="s">
        <v>48</v>
      </c>
      <c r="E1529" s="38" t="s">
        <v>48</v>
      </c>
      <c r="F1529" s="38" t="s">
        <v>48</v>
      </c>
      <c r="G1529" s="39">
        <v>0</v>
      </c>
    </row>
    <row r="1530" spans="1:7" ht="15" x14ac:dyDescent="0.2">
      <c r="A1530" s="38" t="s">
        <v>2896</v>
      </c>
      <c r="B1530" s="38" t="s">
        <v>3</v>
      </c>
      <c r="C1530" s="38" t="s">
        <v>2897</v>
      </c>
      <c r="D1530" s="38" t="s">
        <v>48</v>
      </c>
      <c r="E1530" s="38" t="s">
        <v>48</v>
      </c>
      <c r="F1530" s="38" t="s">
        <v>48</v>
      </c>
      <c r="G1530" s="39">
        <v>0</v>
      </c>
    </row>
    <row r="1531" spans="1:7" ht="30" x14ac:dyDescent="0.2">
      <c r="A1531" s="38" t="s">
        <v>2898</v>
      </c>
      <c r="B1531" s="38" t="s">
        <v>3</v>
      </c>
      <c r="C1531" s="38" t="s">
        <v>2899</v>
      </c>
      <c r="D1531" s="38" t="s">
        <v>48</v>
      </c>
      <c r="E1531" s="38" t="s">
        <v>48</v>
      </c>
      <c r="F1531" s="38" t="s">
        <v>48</v>
      </c>
      <c r="G1531" s="39">
        <v>0</v>
      </c>
    </row>
    <row r="1532" spans="1:7" ht="30" x14ac:dyDescent="0.2">
      <c r="A1532" s="38" t="s">
        <v>2900</v>
      </c>
      <c r="B1532" s="38" t="s">
        <v>3</v>
      </c>
      <c r="C1532" s="38" t="s">
        <v>2901</v>
      </c>
      <c r="D1532" s="38" t="s">
        <v>48</v>
      </c>
      <c r="E1532" s="38" t="s">
        <v>48</v>
      </c>
      <c r="F1532" s="38" t="s">
        <v>48</v>
      </c>
      <c r="G1532" s="39">
        <v>0</v>
      </c>
    </row>
    <row r="1533" spans="1:7" ht="15" x14ac:dyDescent="0.2">
      <c r="A1533" s="38" t="s">
        <v>2902</v>
      </c>
      <c r="B1533" s="38" t="s">
        <v>3</v>
      </c>
      <c r="C1533" s="38" t="s">
        <v>2903</v>
      </c>
      <c r="D1533" s="38" t="s">
        <v>48</v>
      </c>
      <c r="E1533" s="38" t="s">
        <v>48</v>
      </c>
      <c r="F1533" s="38" t="s">
        <v>48</v>
      </c>
      <c r="G1533" s="39">
        <v>0</v>
      </c>
    </row>
    <row r="1534" spans="1:7" ht="15" x14ac:dyDescent="0.2">
      <c r="A1534" s="38" t="s">
        <v>2904</v>
      </c>
      <c r="B1534" s="38" t="s">
        <v>3</v>
      </c>
      <c r="C1534" s="38" t="s">
        <v>2905</v>
      </c>
      <c r="D1534" s="38" t="s">
        <v>48</v>
      </c>
      <c r="E1534" s="38" t="s">
        <v>48</v>
      </c>
      <c r="F1534" s="38" t="s">
        <v>48</v>
      </c>
      <c r="G1534" s="39">
        <v>0</v>
      </c>
    </row>
    <row r="1535" spans="1:7" ht="15" x14ac:dyDescent="0.2">
      <c r="A1535" s="38" t="s">
        <v>2906</v>
      </c>
      <c r="B1535" s="38" t="s">
        <v>3</v>
      </c>
      <c r="C1535" s="38" t="s">
        <v>2907</v>
      </c>
      <c r="D1535" s="38" t="s">
        <v>48</v>
      </c>
      <c r="E1535" s="38" t="s">
        <v>48</v>
      </c>
      <c r="F1535" s="38" t="s">
        <v>48</v>
      </c>
      <c r="G1535" s="39">
        <v>0</v>
      </c>
    </row>
    <row r="1536" spans="1:7" ht="15" x14ac:dyDescent="0.2">
      <c r="A1536" s="38" t="s">
        <v>2908</v>
      </c>
      <c r="B1536" s="38" t="s">
        <v>3</v>
      </c>
      <c r="C1536" s="38" t="s">
        <v>2909</v>
      </c>
      <c r="D1536" s="38" t="s">
        <v>48</v>
      </c>
      <c r="E1536" s="38" t="s">
        <v>48</v>
      </c>
      <c r="F1536" s="38" t="s">
        <v>48</v>
      </c>
      <c r="G1536" s="39">
        <v>0</v>
      </c>
    </row>
    <row r="1537" spans="1:7" ht="15" x14ac:dyDescent="0.2">
      <c r="A1537" s="38" t="s">
        <v>2910</v>
      </c>
      <c r="B1537" s="38" t="s">
        <v>3</v>
      </c>
      <c r="C1537" s="38" t="s">
        <v>2911</v>
      </c>
      <c r="D1537" s="38" t="s">
        <v>48</v>
      </c>
      <c r="E1537" s="38" t="s">
        <v>48</v>
      </c>
      <c r="F1537" s="38" t="s">
        <v>48</v>
      </c>
      <c r="G1537" s="39">
        <v>0</v>
      </c>
    </row>
    <row r="1538" spans="1:7" ht="30" x14ac:dyDescent="0.2">
      <c r="A1538" s="38" t="s">
        <v>2912</v>
      </c>
      <c r="B1538" s="38" t="s">
        <v>3</v>
      </c>
      <c r="C1538" s="38" t="s">
        <v>2913</v>
      </c>
      <c r="D1538" s="38" t="s">
        <v>48</v>
      </c>
      <c r="E1538" s="38" t="s">
        <v>48</v>
      </c>
      <c r="F1538" s="38" t="s">
        <v>48</v>
      </c>
      <c r="G1538" s="39">
        <v>0</v>
      </c>
    </row>
    <row r="1539" spans="1:7" ht="15" x14ac:dyDescent="0.2">
      <c r="A1539" s="38" t="s">
        <v>2914</v>
      </c>
      <c r="B1539" s="38" t="s">
        <v>3</v>
      </c>
      <c r="C1539" s="38" t="s">
        <v>2915</v>
      </c>
      <c r="D1539" s="38" t="s">
        <v>48</v>
      </c>
      <c r="E1539" s="38" t="s">
        <v>48</v>
      </c>
      <c r="F1539" s="38" t="s">
        <v>48</v>
      </c>
      <c r="G1539" s="39">
        <v>0</v>
      </c>
    </row>
    <row r="1540" spans="1:7" ht="15" x14ac:dyDescent="0.2">
      <c r="A1540" s="38" t="s">
        <v>2916</v>
      </c>
      <c r="B1540" s="38" t="s">
        <v>3</v>
      </c>
      <c r="C1540" s="38" t="s">
        <v>2917</v>
      </c>
      <c r="D1540" s="38" t="s">
        <v>48</v>
      </c>
      <c r="E1540" s="38" t="s">
        <v>48</v>
      </c>
      <c r="F1540" s="38" t="s">
        <v>48</v>
      </c>
      <c r="G1540" s="39">
        <v>0</v>
      </c>
    </row>
    <row r="1541" spans="1:7" ht="15" x14ac:dyDescent="0.2">
      <c r="A1541" s="38" t="s">
        <v>2918</v>
      </c>
      <c r="B1541" s="38" t="s">
        <v>3</v>
      </c>
      <c r="C1541" s="38" t="s">
        <v>2919</v>
      </c>
      <c r="D1541" s="38" t="s">
        <v>48</v>
      </c>
      <c r="E1541" s="38" t="s">
        <v>48</v>
      </c>
      <c r="F1541" s="38" t="s">
        <v>48</v>
      </c>
      <c r="G1541" s="39">
        <v>0</v>
      </c>
    </row>
    <row r="1542" spans="1:7" ht="15" x14ac:dyDescent="0.2">
      <c r="A1542" s="38" t="s">
        <v>2920</v>
      </c>
      <c r="B1542" s="38" t="s">
        <v>3</v>
      </c>
      <c r="C1542" s="38" t="s">
        <v>2921</v>
      </c>
      <c r="D1542" s="38" t="s">
        <v>48</v>
      </c>
      <c r="E1542" s="38" t="s">
        <v>48</v>
      </c>
      <c r="F1542" s="38" t="s">
        <v>48</v>
      </c>
      <c r="G1542" s="39">
        <v>0</v>
      </c>
    </row>
    <row r="1543" spans="1:7" ht="15" x14ac:dyDescent="0.2">
      <c r="A1543" s="38" t="s">
        <v>2922</v>
      </c>
      <c r="B1543" s="38" t="s">
        <v>3</v>
      </c>
      <c r="C1543" s="38" t="s">
        <v>2923</v>
      </c>
      <c r="D1543" s="38" t="s">
        <v>48</v>
      </c>
      <c r="E1543" s="38" t="s">
        <v>48</v>
      </c>
      <c r="F1543" s="38" t="s">
        <v>48</v>
      </c>
      <c r="G1543" s="39">
        <v>0</v>
      </c>
    </row>
    <row r="1544" spans="1:7" ht="15" x14ac:dyDescent="0.2">
      <c r="A1544" s="38" t="s">
        <v>2924</v>
      </c>
      <c r="B1544" s="38" t="s">
        <v>3</v>
      </c>
      <c r="C1544" s="38" t="s">
        <v>2925</v>
      </c>
      <c r="D1544" s="38" t="s">
        <v>48</v>
      </c>
      <c r="E1544" s="38" t="s">
        <v>48</v>
      </c>
      <c r="F1544" s="38" t="s">
        <v>48</v>
      </c>
      <c r="G1544" s="39">
        <v>0</v>
      </c>
    </row>
    <row r="1545" spans="1:7" ht="15" x14ac:dyDescent="0.2">
      <c r="A1545" s="38" t="s">
        <v>2926</v>
      </c>
      <c r="B1545" s="38" t="s">
        <v>3</v>
      </c>
      <c r="C1545" s="38" t="s">
        <v>2927</v>
      </c>
      <c r="D1545" s="38" t="s">
        <v>48</v>
      </c>
      <c r="E1545" s="38" t="s">
        <v>48</v>
      </c>
      <c r="F1545" s="38" t="s">
        <v>48</v>
      </c>
      <c r="G1545" s="39">
        <v>0</v>
      </c>
    </row>
    <row r="1546" spans="1:7" ht="30" x14ac:dyDescent="0.2">
      <c r="A1546" s="38" t="s">
        <v>2928</v>
      </c>
      <c r="B1546" s="38" t="s">
        <v>3</v>
      </c>
      <c r="C1546" s="38" t="s">
        <v>2929</v>
      </c>
      <c r="D1546" s="38" t="s">
        <v>48</v>
      </c>
      <c r="E1546" s="38" t="s">
        <v>48</v>
      </c>
      <c r="F1546" s="38" t="s">
        <v>2930</v>
      </c>
      <c r="G1546" s="39">
        <v>1</v>
      </c>
    </row>
    <row r="1547" spans="1:7" ht="30" x14ac:dyDescent="0.2">
      <c r="A1547" s="38" t="s">
        <v>2931</v>
      </c>
      <c r="B1547" s="38" t="s">
        <v>3</v>
      </c>
      <c r="C1547" s="38" t="s">
        <v>2932</v>
      </c>
      <c r="D1547" s="38" t="s">
        <v>48</v>
      </c>
      <c r="E1547" s="38" t="s">
        <v>48</v>
      </c>
      <c r="F1547" s="38" t="s">
        <v>2930</v>
      </c>
      <c r="G1547" s="39">
        <v>1</v>
      </c>
    </row>
    <row r="1548" spans="1:7" ht="15" x14ac:dyDescent="0.2">
      <c r="A1548" s="38" t="s">
        <v>2933</v>
      </c>
      <c r="B1548" s="38" t="s">
        <v>55</v>
      </c>
      <c r="C1548" s="38" t="s">
        <v>2934</v>
      </c>
      <c r="D1548" s="38" t="s">
        <v>48</v>
      </c>
      <c r="E1548" s="38" t="s">
        <v>48</v>
      </c>
      <c r="F1548" s="38" t="s">
        <v>2935</v>
      </c>
      <c r="G1548" s="39">
        <v>1</v>
      </c>
    </row>
    <row r="1549" spans="1:7" ht="15" x14ac:dyDescent="0.2">
      <c r="A1549" s="38" t="s">
        <v>2936</v>
      </c>
      <c r="B1549" s="38" t="s">
        <v>156</v>
      </c>
      <c r="C1549" s="38" t="s">
        <v>2937</v>
      </c>
      <c r="D1549" s="38" t="s">
        <v>48</v>
      </c>
      <c r="E1549" s="38" t="s">
        <v>48</v>
      </c>
      <c r="F1549" s="38" t="s">
        <v>711</v>
      </c>
      <c r="G1549" s="39">
        <v>0</v>
      </c>
    </row>
    <row r="1550" spans="1:7" ht="15" x14ac:dyDescent="0.2">
      <c r="A1550" s="38" t="s">
        <v>2938</v>
      </c>
      <c r="B1550" s="38" t="s">
        <v>3</v>
      </c>
      <c r="C1550" s="38" t="s">
        <v>2937</v>
      </c>
      <c r="D1550" s="38" t="s">
        <v>48</v>
      </c>
      <c r="E1550" s="38" t="s">
        <v>48</v>
      </c>
      <c r="F1550" s="38" t="s">
        <v>711</v>
      </c>
      <c r="G1550" s="39">
        <v>0</v>
      </c>
    </row>
    <row r="1551" spans="1:7" ht="15" x14ac:dyDescent="0.2">
      <c r="A1551" s="38" t="s">
        <v>2939</v>
      </c>
      <c r="B1551" s="38" t="s">
        <v>3</v>
      </c>
      <c r="C1551" s="38" t="s">
        <v>2940</v>
      </c>
      <c r="D1551" s="38" t="s">
        <v>48</v>
      </c>
      <c r="E1551" s="38" t="s">
        <v>48</v>
      </c>
      <c r="F1551" s="38" t="s">
        <v>711</v>
      </c>
      <c r="G1551" s="39">
        <v>0</v>
      </c>
    </row>
    <row r="1552" spans="1:7" ht="15" x14ac:dyDescent="0.2">
      <c r="A1552" s="38" t="s">
        <v>2941</v>
      </c>
      <c r="B1552" s="38" t="s">
        <v>156</v>
      </c>
      <c r="C1552" s="38" t="s">
        <v>2942</v>
      </c>
      <c r="D1552" s="38" t="s">
        <v>48</v>
      </c>
      <c r="E1552" s="38" t="s">
        <v>48</v>
      </c>
      <c r="F1552" s="38" t="s">
        <v>711</v>
      </c>
      <c r="G1552" s="39">
        <v>0</v>
      </c>
    </row>
    <row r="1553" spans="1:7" ht="15" x14ac:dyDescent="0.2">
      <c r="A1553" s="38" t="s">
        <v>2943</v>
      </c>
      <c r="B1553" s="38" t="s">
        <v>3</v>
      </c>
      <c r="C1553" s="38" t="s">
        <v>2942</v>
      </c>
      <c r="D1553" s="38" t="s">
        <v>48</v>
      </c>
      <c r="E1553" s="38" t="s">
        <v>48</v>
      </c>
      <c r="F1553" s="38" t="s">
        <v>711</v>
      </c>
      <c r="G1553" s="39">
        <v>0</v>
      </c>
    </row>
    <row r="1554" spans="1:7" ht="15" x14ac:dyDescent="0.2">
      <c r="A1554" s="38" t="s">
        <v>2944</v>
      </c>
      <c r="B1554" s="38" t="s">
        <v>3</v>
      </c>
      <c r="C1554" s="38" t="s">
        <v>2945</v>
      </c>
      <c r="D1554" s="38" t="s">
        <v>48</v>
      </c>
      <c r="E1554" s="38" t="s">
        <v>48</v>
      </c>
      <c r="F1554" s="38" t="s">
        <v>711</v>
      </c>
      <c r="G1554" s="39">
        <v>0</v>
      </c>
    </row>
    <row r="1555" spans="1:7" ht="15" x14ac:dyDescent="0.2">
      <c r="A1555" s="38" t="s">
        <v>2946</v>
      </c>
      <c r="B1555" s="38" t="s">
        <v>55</v>
      </c>
      <c r="C1555" s="38" t="s">
        <v>2947</v>
      </c>
      <c r="D1555" s="38" t="s">
        <v>48</v>
      </c>
      <c r="E1555" s="38" t="s">
        <v>48</v>
      </c>
      <c r="F1555" s="38" t="s">
        <v>48</v>
      </c>
      <c r="G1555" s="39">
        <v>0</v>
      </c>
    </row>
    <row r="1556" spans="1:7" ht="30" x14ac:dyDescent="0.2">
      <c r="A1556" s="38" t="s">
        <v>2948</v>
      </c>
      <c r="B1556" s="38" t="s">
        <v>3</v>
      </c>
      <c r="C1556" s="38" t="s">
        <v>2949</v>
      </c>
      <c r="D1556" s="38" t="s">
        <v>48</v>
      </c>
      <c r="E1556" s="38" t="s">
        <v>48</v>
      </c>
      <c r="F1556" s="38" t="s">
        <v>501</v>
      </c>
      <c r="G1556" s="39">
        <v>1</v>
      </c>
    </row>
    <row r="1557" spans="1:7" ht="30" x14ac:dyDescent="0.2">
      <c r="A1557" s="38" t="s">
        <v>2950</v>
      </c>
      <c r="B1557" s="38" t="s">
        <v>55</v>
      </c>
      <c r="C1557" s="38" t="s">
        <v>2949</v>
      </c>
      <c r="D1557" s="38" t="s">
        <v>48</v>
      </c>
      <c r="E1557" s="38" t="s">
        <v>48</v>
      </c>
      <c r="F1557" s="38" t="s">
        <v>501</v>
      </c>
      <c r="G1557" s="39">
        <v>1</v>
      </c>
    </row>
    <row r="1558" spans="1:7" ht="30" x14ac:dyDescent="0.2">
      <c r="A1558" s="38" t="s">
        <v>2951</v>
      </c>
      <c r="B1558" s="38" t="s">
        <v>24</v>
      </c>
      <c r="C1558" s="38" t="s">
        <v>2949</v>
      </c>
      <c r="D1558" s="38" t="s">
        <v>48</v>
      </c>
      <c r="E1558" s="38" t="s">
        <v>48</v>
      </c>
      <c r="F1558" s="38" t="s">
        <v>501</v>
      </c>
      <c r="G1558" s="39">
        <v>1</v>
      </c>
    </row>
    <row r="1559" spans="1:7" ht="30" x14ac:dyDescent="0.2">
      <c r="A1559" s="38" t="s">
        <v>2952</v>
      </c>
      <c r="B1559" s="38" t="s">
        <v>177</v>
      </c>
      <c r="C1559" s="38" t="s">
        <v>2949</v>
      </c>
      <c r="D1559" s="38" t="s">
        <v>48</v>
      </c>
      <c r="E1559" s="38" t="s">
        <v>48</v>
      </c>
      <c r="F1559" s="38" t="s">
        <v>501</v>
      </c>
      <c r="G1559" s="39">
        <v>1</v>
      </c>
    </row>
    <row r="1560" spans="1:7" ht="30" x14ac:dyDescent="0.2">
      <c r="A1560" s="38" t="s">
        <v>2953</v>
      </c>
      <c r="B1560" s="38" t="s">
        <v>46</v>
      </c>
      <c r="C1560" s="38" t="s">
        <v>2949</v>
      </c>
      <c r="D1560" s="38" t="s">
        <v>48</v>
      </c>
      <c r="E1560" s="38" t="s">
        <v>48</v>
      </c>
      <c r="F1560" s="38" t="s">
        <v>501</v>
      </c>
      <c r="G1560" s="39">
        <v>1</v>
      </c>
    </row>
    <row r="1561" spans="1:7" ht="15" x14ac:dyDescent="0.2">
      <c r="A1561" s="38" t="s">
        <v>2954</v>
      </c>
      <c r="B1561" s="38" t="s">
        <v>177</v>
      </c>
      <c r="C1561" s="38" t="s">
        <v>2955</v>
      </c>
      <c r="D1561" s="38" t="s">
        <v>48</v>
      </c>
      <c r="E1561" s="38" t="s">
        <v>48</v>
      </c>
      <c r="F1561" s="38" t="s">
        <v>48</v>
      </c>
      <c r="G1561" s="39">
        <v>0</v>
      </c>
    </row>
    <row r="1562" spans="1:7" ht="30" x14ac:dyDescent="0.2">
      <c r="A1562" s="38" t="s">
        <v>2956</v>
      </c>
      <c r="B1562" s="38" t="s">
        <v>24</v>
      </c>
      <c r="C1562" s="38" t="s">
        <v>2957</v>
      </c>
      <c r="D1562" s="38" t="s">
        <v>48</v>
      </c>
      <c r="E1562" s="38" t="s">
        <v>48</v>
      </c>
      <c r="F1562" s="38" t="s">
        <v>48</v>
      </c>
      <c r="G1562" s="39">
        <v>0</v>
      </c>
    </row>
    <row r="1563" spans="1:7" ht="15" x14ac:dyDescent="0.2">
      <c r="A1563" s="38" t="s">
        <v>2958</v>
      </c>
      <c r="B1563" s="38" t="s">
        <v>177</v>
      </c>
      <c r="C1563" s="38" t="s">
        <v>2959</v>
      </c>
      <c r="D1563" s="38" t="s">
        <v>48</v>
      </c>
      <c r="E1563" s="38" t="s">
        <v>48</v>
      </c>
      <c r="F1563" s="38" t="s">
        <v>48</v>
      </c>
      <c r="G1563" s="39">
        <v>0</v>
      </c>
    </row>
    <row r="1564" spans="1:7" ht="15" x14ac:dyDescent="0.2">
      <c r="A1564" s="38" t="s">
        <v>2960</v>
      </c>
      <c r="B1564" s="38" t="s">
        <v>177</v>
      </c>
      <c r="C1564" s="38" t="s">
        <v>2961</v>
      </c>
      <c r="D1564" s="38" t="s">
        <v>48</v>
      </c>
      <c r="E1564" s="38" t="s">
        <v>48</v>
      </c>
      <c r="F1564" s="38" t="s">
        <v>48</v>
      </c>
      <c r="G1564" s="39">
        <v>0</v>
      </c>
    </row>
    <row r="1565" spans="1:7" ht="30" x14ac:dyDescent="0.2">
      <c r="A1565" s="38" t="s">
        <v>2962</v>
      </c>
      <c r="B1565" s="38" t="s">
        <v>177</v>
      </c>
      <c r="C1565" s="38" t="s">
        <v>2963</v>
      </c>
      <c r="D1565" s="38" t="s">
        <v>48</v>
      </c>
      <c r="E1565" s="38" t="s">
        <v>48</v>
      </c>
      <c r="F1565" s="38" t="s">
        <v>501</v>
      </c>
      <c r="G1565" s="39">
        <v>1</v>
      </c>
    </row>
    <row r="1566" spans="1:7" ht="30" x14ac:dyDescent="0.2">
      <c r="A1566" s="38" t="s">
        <v>2964</v>
      </c>
      <c r="B1566" s="38" t="s">
        <v>24</v>
      </c>
      <c r="C1566" s="38" t="s">
        <v>2963</v>
      </c>
      <c r="D1566" s="38" t="s">
        <v>48</v>
      </c>
      <c r="E1566" s="38" t="s">
        <v>48</v>
      </c>
      <c r="F1566" s="38" t="s">
        <v>501</v>
      </c>
      <c r="G1566" s="39">
        <v>1</v>
      </c>
    </row>
    <row r="1567" spans="1:7" ht="30" x14ac:dyDescent="0.2">
      <c r="A1567" s="38" t="s">
        <v>2965</v>
      </c>
      <c r="B1567" s="38" t="s">
        <v>3</v>
      </c>
      <c r="C1567" s="38" t="s">
        <v>2963</v>
      </c>
      <c r="D1567" s="38" t="s">
        <v>48</v>
      </c>
      <c r="E1567" s="38" t="s">
        <v>48</v>
      </c>
      <c r="F1567" s="38" t="s">
        <v>501</v>
      </c>
      <c r="G1567" s="39">
        <v>1</v>
      </c>
    </row>
    <row r="1568" spans="1:7" ht="30" x14ac:dyDescent="0.2">
      <c r="A1568" s="38" t="s">
        <v>2966</v>
      </c>
      <c r="B1568" s="38" t="s">
        <v>33</v>
      </c>
      <c r="C1568" s="38" t="s">
        <v>2963</v>
      </c>
      <c r="D1568" s="38" t="s">
        <v>48</v>
      </c>
      <c r="E1568" s="38" t="s">
        <v>48</v>
      </c>
      <c r="F1568" s="38" t="s">
        <v>501</v>
      </c>
      <c r="G1568" s="39">
        <v>1</v>
      </c>
    </row>
    <row r="1569" spans="1:7" ht="15" x14ac:dyDescent="0.2">
      <c r="A1569" s="38" t="s">
        <v>2967</v>
      </c>
      <c r="B1569" s="38" t="s">
        <v>24</v>
      </c>
      <c r="C1569" s="38" t="s">
        <v>2968</v>
      </c>
      <c r="D1569" s="38" t="s">
        <v>48</v>
      </c>
      <c r="E1569" s="38" t="s">
        <v>48</v>
      </c>
      <c r="F1569" s="38" t="s">
        <v>48</v>
      </c>
      <c r="G1569" s="39">
        <v>0</v>
      </c>
    </row>
    <row r="1570" spans="1:7" ht="15" x14ac:dyDescent="0.2">
      <c r="A1570" s="38" t="s">
        <v>2969</v>
      </c>
      <c r="B1570" s="38" t="s">
        <v>24</v>
      </c>
      <c r="C1570" s="38" t="s">
        <v>2970</v>
      </c>
      <c r="D1570" s="38" t="s">
        <v>48</v>
      </c>
      <c r="E1570" s="38" t="s">
        <v>48</v>
      </c>
      <c r="F1570" s="38" t="s">
        <v>48</v>
      </c>
      <c r="G1570" s="39">
        <v>0</v>
      </c>
    </row>
    <row r="1571" spans="1:7" ht="15" x14ac:dyDescent="0.2">
      <c r="A1571" s="38" t="s">
        <v>2971</v>
      </c>
      <c r="B1571" s="38" t="s">
        <v>24</v>
      </c>
      <c r="C1571" s="38" t="s">
        <v>2972</v>
      </c>
      <c r="D1571" s="38" t="s">
        <v>48</v>
      </c>
      <c r="E1571" s="38" t="s">
        <v>48</v>
      </c>
      <c r="F1571" s="38" t="s">
        <v>48</v>
      </c>
      <c r="G1571" s="39">
        <v>0</v>
      </c>
    </row>
    <row r="1572" spans="1:7" ht="15" x14ac:dyDescent="0.2">
      <c r="A1572" s="38" t="s">
        <v>2973</v>
      </c>
      <c r="B1572" s="38" t="s">
        <v>24</v>
      </c>
      <c r="C1572" s="38" t="s">
        <v>2974</v>
      </c>
      <c r="D1572" s="38" t="s">
        <v>48</v>
      </c>
      <c r="E1572" s="38" t="s">
        <v>48</v>
      </c>
      <c r="F1572" s="38" t="s">
        <v>48</v>
      </c>
      <c r="G1572" s="39">
        <v>0</v>
      </c>
    </row>
    <row r="1573" spans="1:7" ht="15" x14ac:dyDescent="0.2">
      <c r="A1573" s="38" t="s">
        <v>2975</v>
      </c>
      <c r="B1573" s="38" t="s">
        <v>177</v>
      </c>
      <c r="C1573" s="38" t="s">
        <v>2976</v>
      </c>
      <c r="D1573" s="38" t="s">
        <v>48</v>
      </c>
      <c r="E1573" s="38" t="s">
        <v>48</v>
      </c>
      <c r="F1573" s="38" t="s">
        <v>48</v>
      </c>
      <c r="G1573" s="39">
        <v>0</v>
      </c>
    </row>
    <row r="1574" spans="1:7" ht="30" x14ac:dyDescent="0.2">
      <c r="A1574" s="38" t="s">
        <v>2977</v>
      </c>
      <c r="B1574" s="38" t="s">
        <v>3</v>
      </c>
      <c r="C1574" s="38" t="s">
        <v>2978</v>
      </c>
      <c r="D1574" s="38" t="s">
        <v>48</v>
      </c>
      <c r="E1574" s="38" t="s">
        <v>48</v>
      </c>
      <c r="F1574" s="38" t="s">
        <v>48</v>
      </c>
      <c r="G1574" s="39">
        <v>0</v>
      </c>
    </row>
    <row r="1575" spans="1:7" ht="15" x14ac:dyDescent="0.2">
      <c r="A1575" s="38" t="s">
        <v>2979</v>
      </c>
      <c r="B1575" s="38" t="s">
        <v>3</v>
      </c>
      <c r="C1575" s="38" t="s">
        <v>2980</v>
      </c>
      <c r="D1575" s="38" t="s">
        <v>48</v>
      </c>
      <c r="E1575" s="38" t="s">
        <v>48</v>
      </c>
      <c r="F1575" s="38" t="s">
        <v>48</v>
      </c>
      <c r="G1575" s="39">
        <v>0</v>
      </c>
    </row>
    <row r="1576" spans="1:7" ht="30" x14ac:dyDescent="0.2">
      <c r="A1576" s="38" t="s">
        <v>2981</v>
      </c>
      <c r="B1576" s="38" t="s">
        <v>24</v>
      </c>
      <c r="C1576" s="38" t="s">
        <v>2982</v>
      </c>
      <c r="D1576" s="38" t="s">
        <v>48</v>
      </c>
      <c r="E1576" s="38" t="s">
        <v>48</v>
      </c>
      <c r="F1576" s="38" t="s">
        <v>501</v>
      </c>
      <c r="G1576" s="39">
        <v>1</v>
      </c>
    </row>
    <row r="1577" spans="1:7" ht="30" x14ac:dyDescent="0.2">
      <c r="A1577" s="38" t="s">
        <v>2983</v>
      </c>
      <c r="B1577" s="38" t="s">
        <v>33</v>
      </c>
      <c r="C1577" s="38" t="s">
        <v>2984</v>
      </c>
      <c r="D1577" s="38" t="s">
        <v>48</v>
      </c>
      <c r="E1577" s="38" t="s">
        <v>48</v>
      </c>
      <c r="F1577" s="38" t="s">
        <v>501</v>
      </c>
      <c r="G1577" s="39">
        <v>1</v>
      </c>
    </row>
    <row r="1578" spans="1:7" ht="30" x14ac:dyDescent="0.2">
      <c r="A1578" s="38" t="s">
        <v>2985</v>
      </c>
      <c r="B1578" s="38" t="s">
        <v>46</v>
      </c>
      <c r="C1578" s="38" t="s">
        <v>2963</v>
      </c>
      <c r="D1578" s="38" t="s">
        <v>48</v>
      </c>
      <c r="E1578" s="38" t="s">
        <v>48</v>
      </c>
      <c r="F1578" s="38" t="s">
        <v>501</v>
      </c>
      <c r="G1578" s="39">
        <v>1</v>
      </c>
    </row>
    <row r="1579" spans="1:7" ht="15" x14ac:dyDescent="0.2">
      <c r="A1579" s="38" t="s">
        <v>2986</v>
      </c>
      <c r="B1579" s="38" t="s">
        <v>177</v>
      </c>
      <c r="C1579" s="38" t="s">
        <v>2987</v>
      </c>
      <c r="D1579" s="38" t="s">
        <v>48</v>
      </c>
      <c r="E1579" s="38" t="s">
        <v>48</v>
      </c>
      <c r="F1579" s="38" t="s">
        <v>48</v>
      </c>
      <c r="G1579" s="39">
        <v>0</v>
      </c>
    </row>
    <row r="1580" spans="1:7" ht="15" x14ac:dyDescent="0.2">
      <c r="A1580" s="38" t="s">
        <v>2988</v>
      </c>
      <c r="B1580" s="38" t="s">
        <v>177</v>
      </c>
      <c r="C1580" s="38" t="s">
        <v>2989</v>
      </c>
      <c r="D1580" s="38" t="s">
        <v>48</v>
      </c>
      <c r="E1580" s="38" t="s">
        <v>48</v>
      </c>
      <c r="F1580" s="38" t="s">
        <v>48</v>
      </c>
      <c r="G1580" s="39">
        <v>0</v>
      </c>
    </row>
    <row r="1581" spans="1:7" ht="15" x14ac:dyDescent="0.2">
      <c r="A1581" s="38" t="s">
        <v>2990</v>
      </c>
      <c r="B1581" s="38" t="s">
        <v>3</v>
      </c>
      <c r="C1581" s="38" t="s">
        <v>2991</v>
      </c>
      <c r="D1581" s="38" t="s">
        <v>48</v>
      </c>
      <c r="E1581" s="38" t="s">
        <v>48</v>
      </c>
      <c r="F1581" s="38" t="s">
        <v>2992</v>
      </c>
      <c r="G1581" s="39">
        <v>1</v>
      </c>
    </row>
    <row r="1582" spans="1:7" ht="15" x14ac:dyDescent="0.2">
      <c r="A1582" s="38" t="s">
        <v>2993</v>
      </c>
      <c r="B1582" s="38" t="s">
        <v>3</v>
      </c>
      <c r="C1582" s="38" t="s">
        <v>2994</v>
      </c>
      <c r="D1582" s="38" t="s">
        <v>48</v>
      </c>
      <c r="E1582" s="38" t="s">
        <v>48</v>
      </c>
      <c r="F1582" s="38" t="s">
        <v>48</v>
      </c>
      <c r="G1582" s="39">
        <v>0</v>
      </c>
    </row>
    <row r="1583" spans="1:7" ht="15" x14ac:dyDescent="0.2">
      <c r="A1583" s="38" t="s">
        <v>2995</v>
      </c>
      <c r="B1583" s="38" t="s">
        <v>55</v>
      </c>
      <c r="C1583" s="38" t="s">
        <v>2996</v>
      </c>
      <c r="D1583" s="38" t="s">
        <v>48</v>
      </c>
      <c r="E1583" s="38" t="s">
        <v>48</v>
      </c>
      <c r="F1583" s="38" t="s">
        <v>48</v>
      </c>
      <c r="G1583" s="39">
        <v>0</v>
      </c>
    </row>
    <row r="1584" spans="1:7" ht="15" x14ac:dyDescent="0.2">
      <c r="A1584" s="38" t="s">
        <v>2997</v>
      </c>
      <c r="B1584" s="38" t="s">
        <v>55</v>
      </c>
      <c r="C1584" s="38" t="s">
        <v>2998</v>
      </c>
      <c r="D1584" s="38" t="s">
        <v>48</v>
      </c>
      <c r="E1584" s="38" t="s">
        <v>48</v>
      </c>
      <c r="F1584" s="38" t="s">
        <v>48</v>
      </c>
      <c r="G1584" s="39">
        <v>0</v>
      </c>
    </row>
    <row r="1585" spans="1:7" ht="15" x14ac:dyDescent="0.2">
      <c r="A1585" s="38" t="s">
        <v>2999</v>
      </c>
      <c r="B1585" s="38" t="s">
        <v>55</v>
      </c>
      <c r="C1585" s="38" t="s">
        <v>3000</v>
      </c>
      <c r="D1585" s="38" t="s">
        <v>48</v>
      </c>
      <c r="E1585" s="38" t="s">
        <v>48</v>
      </c>
      <c r="F1585" s="38" t="s">
        <v>48</v>
      </c>
      <c r="G1585" s="39">
        <v>0</v>
      </c>
    </row>
    <row r="1586" spans="1:7" ht="15" x14ac:dyDescent="0.2">
      <c r="A1586" s="38" t="s">
        <v>3001</v>
      </c>
      <c r="B1586" s="38" t="s">
        <v>55</v>
      </c>
      <c r="C1586" s="38" t="s">
        <v>3002</v>
      </c>
      <c r="D1586" s="38" t="s">
        <v>48</v>
      </c>
      <c r="E1586" s="38" t="s">
        <v>48</v>
      </c>
      <c r="F1586" s="38" t="s">
        <v>48</v>
      </c>
      <c r="G1586" s="39">
        <v>0</v>
      </c>
    </row>
    <row r="1587" spans="1:7" ht="15" x14ac:dyDescent="0.2">
      <c r="A1587" s="38" t="s">
        <v>3003</v>
      </c>
      <c r="B1587" s="38" t="s">
        <v>3</v>
      </c>
      <c r="C1587" s="38" t="s">
        <v>3004</v>
      </c>
      <c r="D1587" s="38" t="s">
        <v>48</v>
      </c>
      <c r="E1587" s="38" t="s">
        <v>48</v>
      </c>
      <c r="F1587" s="38" t="s">
        <v>48</v>
      </c>
      <c r="G1587" s="39">
        <v>0</v>
      </c>
    </row>
    <row r="1588" spans="1:7" ht="15" x14ac:dyDescent="0.2">
      <c r="A1588" s="38" t="s">
        <v>3005</v>
      </c>
      <c r="B1588" s="38" t="s">
        <v>3</v>
      </c>
      <c r="C1588" s="38" t="s">
        <v>3006</v>
      </c>
      <c r="D1588" s="38" t="s">
        <v>48</v>
      </c>
      <c r="E1588" s="38" t="s">
        <v>48</v>
      </c>
      <c r="F1588" s="38" t="s">
        <v>48</v>
      </c>
      <c r="G1588" s="39">
        <v>0</v>
      </c>
    </row>
    <row r="1589" spans="1:7" ht="15" x14ac:dyDescent="0.2">
      <c r="A1589" s="38" t="s">
        <v>3007</v>
      </c>
      <c r="B1589" s="38" t="s">
        <v>3</v>
      </c>
      <c r="C1589" s="38" t="s">
        <v>3008</v>
      </c>
      <c r="D1589" s="38" t="s">
        <v>48</v>
      </c>
      <c r="E1589" s="38" t="s">
        <v>48</v>
      </c>
      <c r="F1589" s="38" t="s">
        <v>48</v>
      </c>
      <c r="G1589" s="39">
        <v>0</v>
      </c>
    </row>
    <row r="1590" spans="1:7" ht="15" x14ac:dyDescent="0.2">
      <c r="A1590" s="38" t="s">
        <v>3009</v>
      </c>
      <c r="B1590" s="38" t="s">
        <v>3</v>
      </c>
      <c r="C1590" s="38" t="s">
        <v>3010</v>
      </c>
      <c r="D1590" s="38" t="s">
        <v>48</v>
      </c>
      <c r="E1590" s="38" t="s">
        <v>48</v>
      </c>
      <c r="F1590" s="38" t="s">
        <v>48</v>
      </c>
      <c r="G1590" s="39">
        <v>0</v>
      </c>
    </row>
    <row r="1591" spans="1:7" ht="15" x14ac:dyDescent="0.2">
      <c r="A1591" s="38" t="s">
        <v>3011</v>
      </c>
      <c r="B1591" s="38" t="s">
        <v>3</v>
      </c>
      <c r="C1591" s="38" t="s">
        <v>3012</v>
      </c>
      <c r="D1591" s="38" t="s">
        <v>48</v>
      </c>
      <c r="E1591" s="38" t="s">
        <v>48</v>
      </c>
      <c r="F1591" s="38" t="s">
        <v>48</v>
      </c>
      <c r="G1591" s="39">
        <v>0</v>
      </c>
    </row>
    <row r="1592" spans="1:7" ht="15" x14ac:dyDescent="0.2">
      <c r="A1592" s="38" t="s">
        <v>3013</v>
      </c>
      <c r="B1592" s="38" t="s">
        <v>3</v>
      </c>
      <c r="C1592" s="38" t="s">
        <v>3014</v>
      </c>
      <c r="D1592" s="38" t="s">
        <v>48</v>
      </c>
      <c r="E1592" s="38" t="s">
        <v>48</v>
      </c>
      <c r="F1592" s="38" t="s">
        <v>48</v>
      </c>
      <c r="G1592" s="39">
        <v>0</v>
      </c>
    </row>
    <row r="1593" spans="1:7" ht="15" x14ac:dyDescent="0.2">
      <c r="A1593" s="38" t="s">
        <v>3015</v>
      </c>
      <c r="B1593" s="38" t="s">
        <v>3</v>
      </c>
      <c r="C1593" s="38" t="s">
        <v>3016</v>
      </c>
      <c r="D1593" s="38" t="s">
        <v>48</v>
      </c>
      <c r="E1593" s="38" t="s">
        <v>48</v>
      </c>
      <c r="F1593" s="38" t="s">
        <v>48</v>
      </c>
      <c r="G1593" s="39">
        <v>0</v>
      </c>
    </row>
    <row r="1594" spans="1:7" ht="15" x14ac:dyDescent="0.2">
      <c r="A1594" s="38" t="s">
        <v>3017</v>
      </c>
      <c r="B1594" s="38" t="s">
        <v>3</v>
      </c>
      <c r="C1594" s="38" t="s">
        <v>3018</v>
      </c>
      <c r="D1594" s="38" t="s">
        <v>48</v>
      </c>
      <c r="E1594" s="38" t="s">
        <v>48</v>
      </c>
      <c r="F1594" s="38" t="s">
        <v>48</v>
      </c>
      <c r="G1594" s="39">
        <v>0</v>
      </c>
    </row>
    <row r="1595" spans="1:7" ht="15" x14ac:dyDescent="0.2">
      <c r="A1595" s="38" t="s">
        <v>3019</v>
      </c>
      <c r="B1595" s="38" t="s">
        <v>3</v>
      </c>
      <c r="C1595" s="38" t="s">
        <v>3020</v>
      </c>
      <c r="D1595" s="38" t="s">
        <v>48</v>
      </c>
      <c r="E1595" s="38" t="s">
        <v>48</v>
      </c>
      <c r="F1595" s="38" t="s">
        <v>48</v>
      </c>
      <c r="G1595" s="39">
        <v>0</v>
      </c>
    </row>
    <row r="1596" spans="1:7" ht="15" x14ac:dyDescent="0.2">
      <c r="A1596" s="38" t="s">
        <v>3021</v>
      </c>
      <c r="B1596" s="38" t="s">
        <v>3</v>
      </c>
      <c r="C1596" s="38" t="s">
        <v>3022</v>
      </c>
      <c r="D1596" s="38" t="s">
        <v>48</v>
      </c>
      <c r="E1596" s="38" t="s">
        <v>48</v>
      </c>
      <c r="F1596" s="38" t="s">
        <v>48</v>
      </c>
      <c r="G1596" s="39">
        <v>0</v>
      </c>
    </row>
    <row r="1597" spans="1:7" ht="15" x14ac:dyDescent="0.2">
      <c r="A1597" s="38" t="s">
        <v>3023</v>
      </c>
      <c r="B1597" s="38" t="s">
        <v>3</v>
      </c>
      <c r="C1597" s="38" t="s">
        <v>3024</v>
      </c>
      <c r="D1597" s="38" t="s">
        <v>48</v>
      </c>
      <c r="E1597" s="38" t="s">
        <v>48</v>
      </c>
      <c r="F1597" s="38" t="s">
        <v>48</v>
      </c>
      <c r="G1597" s="39">
        <v>0</v>
      </c>
    </row>
    <row r="1598" spans="1:7" ht="15" x14ac:dyDescent="0.2">
      <c r="A1598" s="38" t="s">
        <v>3025</v>
      </c>
      <c r="B1598" s="38" t="s">
        <v>3</v>
      </c>
      <c r="C1598" s="38" t="s">
        <v>3026</v>
      </c>
      <c r="D1598" s="38" t="s">
        <v>48</v>
      </c>
      <c r="E1598" s="38" t="s">
        <v>48</v>
      </c>
      <c r="F1598" s="38" t="s">
        <v>48</v>
      </c>
      <c r="G1598" s="39">
        <v>0</v>
      </c>
    </row>
    <row r="1599" spans="1:7" ht="15" x14ac:dyDescent="0.2">
      <c r="A1599" s="38" t="s">
        <v>3027</v>
      </c>
      <c r="B1599" s="38" t="s">
        <v>3</v>
      </c>
      <c r="C1599" s="38" t="s">
        <v>3028</v>
      </c>
      <c r="D1599" s="38" t="s">
        <v>48</v>
      </c>
      <c r="E1599" s="38" t="s">
        <v>48</v>
      </c>
      <c r="F1599" s="38" t="s">
        <v>48</v>
      </c>
      <c r="G1599" s="39">
        <v>0</v>
      </c>
    </row>
    <row r="1600" spans="1:7" ht="15" x14ac:dyDescent="0.2">
      <c r="A1600" s="38" t="s">
        <v>3029</v>
      </c>
      <c r="B1600" s="38" t="s">
        <v>3</v>
      </c>
      <c r="C1600" s="38" t="s">
        <v>3030</v>
      </c>
      <c r="D1600" s="38" t="s">
        <v>48</v>
      </c>
      <c r="E1600" s="38" t="s">
        <v>48</v>
      </c>
      <c r="F1600" s="38" t="s">
        <v>48</v>
      </c>
      <c r="G1600" s="39">
        <v>0</v>
      </c>
    </row>
    <row r="1601" spans="1:7" ht="15" x14ac:dyDescent="0.2">
      <c r="A1601" s="38" t="s">
        <v>3031</v>
      </c>
      <c r="B1601" s="38" t="s">
        <v>3</v>
      </c>
      <c r="C1601" s="38" t="s">
        <v>3032</v>
      </c>
      <c r="D1601" s="38" t="s">
        <v>48</v>
      </c>
      <c r="E1601" s="38" t="s">
        <v>48</v>
      </c>
      <c r="F1601" s="38" t="s">
        <v>48</v>
      </c>
      <c r="G1601" s="39">
        <v>0</v>
      </c>
    </row>
    <row r="1602" spans="1:7" ht="15" x14ac:dyDescent="0.2">
      <c r="A1602" s="38" t="s">
        <v>3033</v>
      </c>
      <c r="B1602" s="38" t="s">
        <v>3</v>
      </c>
      <c r="C1602" s="38" t="s">
        <v>3034</v>
      </c>
      <c r="D1602" s="38" t="s">
        <v>48</v>
      </c>
      <c r="E1602" s="38" t="s">
        <v>48</v>
      </c>
      <c r="F1602" s="38" t="s">
        <v>48</v>
      </c>
      <c r="G1602" s="39">
        <v>0</v>
      </c>
    </row>
    <row r="1603" spans="1:7" ht="15" x14ac:dyDescent="0.2">
      <c r="A1603" s="38" t="s">
        <v>3035</v>
      </c>
      <c r="B1603" s="38" t="s">
        <v>3</v>
      </c>
      <c r="C1603" s="38" t="s">
        <v>3036</v>
      </c>
      <c r="D1603" s="38" t="s">
        <v>48</v>
      </c>
      <c r="E1603" s="38" t="s">
        <v>48</v>
      </c>
      <c r="F1603" s="38" t="s">
        <v>48</v>
      </c>
      <c r="G1603" s="39">
        <v>0</v>
      </c>
    </row>
    <row r="1604" spans="1:7" ht="15" x14ac:dyDescent="0.2">
      <c r="A1604" s="38" t="s">
        <v>3037</v>
      </c>
      <c r="B1604" s="38" t="s">
        <v>3</v>
      </c>
      <c r="C1604" s="38" t="s">
        <v>3038</v>
      </c>
      <c r="D1604" s="38" t="s">
        <v>48</v>
      </c>
      <c r="E1604" s="38" t="s">
        <v>48</v>
      </c>
      <c r="F1604" s="38" t="s">
        <v>48</v>
      </c>
      <c r="G1604" s="39">
        <v>0</v>
      </c>
    </row>
    <row r="1605" spans="1:7" ht="15" x14ac:dyDescent="0.2">
      <c r="A1605" s="38" t="s">
        <v>3039</v>
      </c>
      <c r="B1605" s="38" t="s">
        <v>3</v>
      </c>
      <c r="C1605" s="38" t="s">
        <v>3040</v>
      </c>
      <c r="D1605" s="38" t="s">
        <v>48</v>
      </c>
      <c r="E1605" s="38" t="s">
        <v>48</v>
      </c>
      <c r="F1605" s="38" t="s">
        <v>48</v>
      </c>
      <c r="G1605" s="39">
        <v>0</v>
      </c>
    </row>
    <row r="1606" spans="1:7" ht="15" x14ac:dyDescent="0.2">
      <c r="A1606" s="38" t="s">
        <v>3041</v>
      </c>
      <c r="B1606" s="38" t="s">
        <v>3</v>
      </c>
      <c r="C1606" s="38" t="s">
        <v>3042</v>
      </c>
      <c r="D1606" s="38" t="s">
        <v>48</v>
      </c>
      <c r="E1606" s="38" t="s">
        <v>48</v>
      </c>
      <c r="F1606" s="38" t="s">
        <v>48</v>
      </c>
      <c r="G1606" s="39">
        <v>0</v>
      </c>
    </row>
    <row r="1607" spans="1:7" ht="15" x14ac:dyDescent="0.2">
      <c r="A1607" s="38" t="s">
        <v>3043</v>
      </c>
      <c r="B1607" s="38" t="s">
        <v>3</v>
      </c>
      <c r="C1607" s="38" t="s">
        <v>3044</v>
      </c>
      <c r="D1607" s="38" t="s">
        <v>48</v>
      </c>
      <c r="E1607" s="38" t="s">
        <v>48</v>
      </c>
      <c r="F1607" s="38" t="s">
        <v>48</v>
      </c>
      <c r="G1607" s="39">
        <v>0</v>
      </c>
    </row>
    <row r="1608" spans="1:7" ht="15" x14ac:dyDescent="0.2">
      <c r="A1608" s="38" t="s">
        <v>3045</v>
      </c>
      <c r="B1608" s="38" t="s">
        <v>3</v>
      </c>
      <c r="C1608" s="38" t="s">
        <v>3046</v>
      </c>
      <c r="D1608" s="38" t="s">
        <v>48</v>
      </c>
      <c r="E1608" s="38" t="s">
        <v>48</v>
      </c>
      <c r="F1608" s="38" t="s">
        <v>48</v>
      </c>
      <c r="G1608" s="39">
        <v>0</v>
      </c>
    </row>
    <row r="1609" spans="1:7" ht="15" x14ac:dyDescent="0.2">
      <c r="A1609" s="38" t="s">
        <v>3047</v>
      </c>
      <c r="B1609" s="38" t="s">
        <v>3</v>
      </c>
      <c r="C1609" s="38" t="s">
        <v>3048</v>
      </c>
      <c r="D1609" s="38" t="s">
        <v>48</v>
      </c>
      <c r="E1609" s="38" t="s">
        <v>48</v>
      </c>
      <c r="F1609" s="38" t="s">
        <v>48</v>
      </c>
      <c r="G1609" s="39">
        <v>0</v>
      </c>
    </row>
    <row r="1610" spans="1:7" ht="15" x14ac:dyDescent="0.2">
      <c r="A1610" s="38" t="s">
        <v>3049</v>
      </c>
      <c r="B1610" s="38" t="s">
        <v>3</v>
      </c>
      <c r="C1610" s="38" t="s">
        <v>3050</v>
      </c>
      <c r="D1610" s="38" t="s">
        <v>48</v>
      </c>
      <c r="E1610" s="38" t="s">
        <v>48</v>
      </c>
      <c r="F1610" s="38" t="s">
        <v>48</v>
      </c>
      <c r="G1610" s="39">
        <v>0</v>
      </c>
    </row>
    <row r="1611" spans="1:7" ht="15" x14ac:dyDescent="0.2">
      <c r="A1611" s="38" t="s">
        <v>3051</v>
      </c>
      <c r="B1611" s="38" t="s">
        <v>3</v>
      </c>
      <c r="C1611" s="38" t="s">
        <v>3052</v>
      </c>
      <c r="D1611" s="38" t="s">
        <v>48</v>
      </c>
      <c r="E1611" s="38" t="s">
        <v>48</v>
      </c>
      <c r="F1611" s="38" t="s">
        <v>48</v>
      </c>
      <c r="G1611" s="39">
        <v>0</v>
      </c>
    </row>
    <row r="1612" spans="1:7" ht="15" x14ac:dyDescent="0.2">
      <c r="A1612" s="38" t="s">
        <v>3053</v>
      </c>
      <c r="B1612" s="38" t="s">
        <v>3</v>
      </c>
      <c r="C1612" s="38" t="s">
        <v>3054</v>
      </c>
      <c r="D1612" s="38" t="s">
        <v>48</v>
      </c>
      <c r="E1612" s="38" t="s">
        <v>48</v>
      </c>
      <c r="F1612" s="38" t="s">
        <v>48</v>
      </c>
      <c r="G1612" s="39">
        <v>0</v>
      </c>
    </row>
    <row r="1613" spans="1:7" ht="15" x14ac:dyDescent="0.2">
      <c r="A1613" s="38" t="s">
        <v>3055</v>
      </c>
      <c r="B1613" s="38" t="s">
        <v>3</v>
      </c>
      <c r="C1613" s="38" t="s">
        <v>3056</v>
      </c>
      <c r="D1613" s="38" t="s">
        <v>48</v>
      </c>
      <c r="E1613" s="38" t="s">
        <v>48</v>
      </c>
      <c r="F1613" s="38" t="s">
        <v>48</v>
      </c>
      <c r="G1613" s="39">
        <v>0</v>
      </c>
    </row>
    <row r="1614" spans="1:7" ht="15" x14ac:dyDescent="0.2">
      <c r="A1614" s="38" t="s">
        <v>3057</v>
      </c>
      <c r="B1614" s="38" t="s">
        <v>3</v>
      </c>
      <c r="C1614" s="38" t="s">
        <v>3058</v>
      </c>
      <c r="D1614" s="38" t="s">
        <v>48</v>
      </c>
      <c r="E1614" s="38" t="s">
        <v>48</v>
      </c>
      <c r="F1614" s="38" t="s">
        <v>48</v>
      </c>
      <c r="G1614" s="39">
        <v>0</v>
      </c>
    </row>
    <row r="1615" spans="1:7" ht="15" x14ac:dyDescent="0.2">
      <c r="A1615" s="38" t="s">
        <v>3059</v>
      </c>
      <c r="B1615" s="38" t="s">
        <v>3</v>
      </c>
      <c r="C1615" s="38" t="s">
        <v>3060</v>
      </c>
      <c r="D1615" s="38" t="s">
        <v>48</v>
      </c>
      <c r="E1615" s="38" t="s">
        <v>48</v>
      </c>
      <c r="F1615" s="38" t="s">
        <v>48</v>
      </c>
      <c r="G1615" s="39">
        <v>0</v>
      </c>
    </row>
    <row r="1616" spans="1:7" ht="15" x14ac:dyDescent="0.2">
      <c r="A1616" s="38" t="s">
        <v>3061</v>
      </c>
      <c r="B1616" s="38" t="s">
        <v>3</v>
      </c>
      <c r="C1616" s="38" t="s">
        <v>3062</v>
      </c>
      <c r="D1616" s="38" t="s">
        <v>48</v>
      </c>
      <c r="E1616" s="38" t="s">
        <v>48</v>
      </c>
      <c r="F1616" s="38" t="s">
        <v>48</v>
      </c>
      <c r="G1616" s="39">
        <v>0</v>
      </c>
    </row>
    <row r="1617" spans="1:7" ht="15" x14ac:dyDescent="0.2">
      <c r="A1617" s="38" t="s">
        <v>3063</v>
      </c>
      <c r="B1617" s="38" t="s">
        <v>3</v>
      </c>
      <c r="C1617" s="38" t="s">
        <v>3064</v>
      </c>
      <c r="D1617" s="38" t="s">
        <v>48</v>
      </c>
      <c r="E1617" s="38" t="s">
        <v>48</v>
      </c>
      <c r="F1617" s="38" t="s">
        <v>48</v>
      </c>
      <c r="G1617" s="39">
        <v>0</v>
      </c>
    </row>
    <row r="1618" spans="1:7" ht="15" x14ac:dyDescent="0.2">
      <c r="A1618" s="38" t="s">
        <v>3065</v>
      </c>
      <c r="B1618" s="38" t="s">
        <v>3</v>
      </c>
      <c r="C1618" s="38" t="s">
        <v>3066</v>
      </c>
      <c r="D1618" s="38" t="s">
        <v>48</v>
      </c>
      <c r="E1618" s="38" t="s">
        <v>48</v>
      </c>
      <c r="F1618" s="38" t="s">
        <v>48</v>
      </c>
      <c r="G1618" s="39">
        <v>0</v>
      </c>
    </row>
    <row r="1619" spans="1:7" ht="15" x14ac:dyDescent="0.2">
      <c r="A1619" s="38" t="s">
        <v>3067</v>
      </c>
      <c r="B1619" s="38" t="s">
        <v>3</v>
      </c>
      <c r="C1619" s="38" t="s">
        <v>3068</v>
      </c>
      <c r="D1619" s="38" t="s">
        <v>48</v>
      </c>
      <c r="E1619" s="38" t="s">
        <v>48</v>
      </c>
      <c r="F1619" s="38" t="s">
        <v>48</v>
      </c>
      <c r="G1619" s="39">
        <v>0</v>
      </c>
    </row>
    <row r="1620" spans="1:7" ht="15" x14ac:dyDescent="0.2">
      <c r="A1620" s="38" t="s">
        <v>3069</v>
      </c>
      <c r="B1620" s="38" t="s">
        <v>3</v>
      </c>
      <c r="C1620" s="38" t="s">
        <v>3070</v>
      </c>
      <c r="D1620" s="38" t="s">
        <v>48</v>
      </c>
      <c r="E1620" s="38" t="s">
        <v>48</v>
      </c>
      <c r="F1620" s="38" t="s">
        <v>48</v>
      </c>
      <c r="G1620" s="39">
        <v>0</v>
      </c>
    </row>
    <row r="1621" spans="1:7" ht="15" x14ac:dyDescent="0.2">
      <c r="A1621" s="38" t="s">
        <v>3071</v>
      </c>
      <c r="B1621" s="38" t="s">
        <v>3</v>
      </c>
      <c r="C1621" s="38" t="s">
        <v>3072</v>
      </c>
      <c r="D1621" s="38" t="s">
        <v>48</v>
      </c>
      <c r="E1621" s="38" t="s">
        <v>48</v>
      </c>
      <c r="F1621" s="38" t="s">
        <v>48</v>
      </c>
      <c r="G1621" s="39">
        <v>0</v>
      </c>
    </row>
    <row r="1622" spans="1:7" ht="15" x14ac:dyDescent="0.2">
      <c r="A1622" s="38" t="s">
        <v>3073</v>
      </c>
      <c r="B1622" s="38" t="s">
        <v>3</v>
      </c>
      <c r="C1622" s="38" t="s">
        <v>3074</v>
      </c>
      <c r="D1622" s="38" t="s">
        <v>48</v>
      </c>
      <c r="E1622" s="38" t="s">
        <v>48</v>
      </c>
      <c r="F1622" s="38" t="s">
        <v>48</v>
      </c>
      <c r="G1622" s="39">
        <v>0</v>
      </c>
    </row>
    <row r="1623" spans="1:7" ht="15" x14ac:dyDescent="0.2">
      <c r="A1623" s="38" t="s">
        <v>3075</v>
      </c>
      <c r="B1623" s="38" t="s">
        <v>3</v>
      </c>
      <c r="C1623" s="38" t="s">
        <v>3076</v>
      </c>
      <c r="D1623" s="38" t="s">
        <v>48</v>
      </c>
      <c r="E1623" s="38" t="s">
        <v>48</v>
      </c>
      <c r="F1623" s="38" t="s">
        <v>48</v>
      </c>
      <c r="G1623" s="39">
        <v>0</v>
      </c>
    </row>
    <row r="1624" spans="1:7" ht="15" x14ac:dyDescent="0.2">
      <c r="A1624" s="38" t="s">
        <v>3077</v>
      </c>
      <c r="B1624" s="38" t="s">
        <v>3</v>
      </c>
      <c r="C1624" s="38" t="s">
        <v>3078</v>
      </c>
      <c r="D1624" s="38" t="s">
        <v>48</v>
      </c>
      <c r="E1624" s="38" t="s">
        <v>48</v>
      </c>
      <c r="F1624" s="38" t="s">
        <v>48</v>
      </c>
      <c r="G1624" s="39">
        <v>0</v>
      </c>
    </row>
    <row r="1625" spans="1:7" ht="15" x14ac:dyDescent="0.2">
      <c r="A1625" s="38" t="s">
        <v>3079</v>
      </c>
      <c r="B1625" s="38" t="s">
        <v>3</v>
      </c>
      <c r="C1625" s="38" t="s">
        <v>3080</v>
      </c>
      <c r="D1625" s="38" t="s">
        <v>48</v>
      </c>
      <c r="E1625" s="38" t="s">
        <v>48</v>
      </c>
      <c r="F1625" s="38" t="s">
        <v>48</v>
      </c>
      <c r="G1625" s="39">
        <v>0</v>
      </c>
    </row>
    <row r="1626" spans="1:7" ht="15" x14ac:dyDescent="0.2">
      <c r="A1626" s="38" t="s">
        <v>3081</v>
      </c>
      <c r="B1626" s="38" t="s">
        <v>3</v>
      </c>
      <c r="C1626" s="38" t="s">
        <v>3082</v>
      </c>
      <c r="D1626" s="38" t="s">
        <v>48</v>
      </c>
      <c r="E1626" s="38" t="s">
        <v>48</v>
      </c>
      <c r="F1626" s="38" t="s">
        <v>48</v>
      </c>
      <c r="G1626" s="39">
        <v>0</v>
      </c>
    </row>
    <row r="1627" spans="1:7" ht="15" x14ac:dyDescent="0.2">
      <c r="A1627" s="38" t="s">
        <v>3083</v>
      </c>
      <c r="B1627" s="38" t="s">
        <v>3</v>
      </c>
      <c r="C1627" s="38" t="s">
        <v>3084</v>
      </c>
      <c r="D1627" s="38" t="s">
        <v>48</v>
      </c>
      <c r="E1627" s="38" t="s">
        <v>48</v>
      </c>
      <c r="F1627" s="38" t="s">
        <v>48</v>
      </c>
      <c r="G1627" s="39">
        <v>0</v>
      </c>
    </row>
    <row r="1628" spans="1:7" ht="15" x14ac:dyDescent="0.2">
      <c r="A1628" s="38" t="s">
        <v>3085</v>
      </c>
      <c r="B1628" s="38" t="s">
        <v>3</v>
      </c>
      <c r="C1628" s="38" t="s">
        <v>3086</v>
      </c>
      <c r="D1628" s="38" t="s">
        <v>48</v>
      </c>
      <c r="E1628" s="38" t="s">
        <v>48</v>
      </c>
      <c r="F1628" s="38" t="s">
        <v>48</v>
      </c>
      <c r="G1628" s="39">
        <v>0</v>
      </c>
    </row>
    <row r="1629" spans="1:7" ht="15" x14ac:dyDescent="0.2">
      <c r="A1629" s="38" t="s">
        <v>3087</v>
      </c>
      <c r="B1629" s="38" t="s">
        <v>3</v>
      </c>
      <c r="C1629" s="38" t="s">
        <v>3088</v>
      </c>
      <c r="D1629" s="38" t="s">
        <v>48</v>
      </c>
      <c r="E1629" s="38" t="s">
        <v>48</v>
      </c>
      <c r="F1629" s="38" t="s">
        <v>48</v>
      </c>
      <c r="G1629" s="39">
        <v>0</v>
      </c>
    </row>
    <row r="1630" spans="1:7" ht="15" x14ac:dyDescent="0.2">
      <c r="A1630" s="38" t="s">
        <v>3089</v>
      </c>
      <c r="B1630" s="38" t="s">
        <v>3</v>
      </c>
      <c r="C1630" s="38" t="s">
        <v>3090</v>
      </c>
      <c r="D1630" s="38" t="s">
        <v>48</v>
      </c>
      <c r="E1630" s="38" t="s">
        <v>48</v>
      </c>
      <c r="F1630" s="38" t="s">
        <v>48</v>
      </c>
      <c r="G1630" s="39">
        <v>0</v>
      </c>
    </row>
    <row r="1631" spans="1:7" ht="15" x14ac:dyDescent="0.2">
      <c r="A1631" s="38" t="s">
        <v>3091</v>
      </c>
      <c r="B1631" s="38" t="s">
        <v>3</v>
      </c>
      <c r="C1631" s="38" t="s">
        <v>3092</v>
      </c>
      <c r="D1631" s="38" t="s">
        <v>48</v>
      </c>
      <c r="E1631" s="38" t="s">
        <v>48</v>
      </c>
      <c r="F1631" s="38" t="s">
        <v>48</v>
      </c>
      <c r="G1631" s="39">
        <v>0</v>
      </c>
    </row>
    <row r="1632" spans="1:7" ht="15" x14ac:dyDescent="0.2">
      <c r="A1632" s="38" t="s">
        <v>3093</v>
      </c>
      <c r="B1632" s="38" t="s">
        <v>3</v>
      </c>
      <c r="C1632" s="38" t="s">
        <v>3094</v>
      </c>
      <c r="D1632" s="38" t="s">
        <v>48</v>
      </c>
      <c r="E1632" s="38" t="s">
        <v>48</v>
      </c>
      <c r="F1632" s="38" t="s">
        <v>48</v>
      </c>
      <c r="G1632" s="39">
        <v>0</v>
      </c>
    </row>
    <row r="1633" spans="1:7" ht="15" x14ac:dyDescent="0.2">
      <c r="A1633" s="38" t="s">
        <v>3095</v>
      </c>
      <c r="B1633" s="38" t="s">
        <v>3</v>
      </c>
      <c r="C1633" s="38" t="s">
        <v>3096</v>
      </c>
      <c r="D1633" s="38" t="s">
        <v>48</v>
      </c>
      <c r="E1633" s="38" t="s">
        <v>48</v>
      </c>
      <c r="F1633" s="38" t="s">
        <v>48</v>
      </c>
      <c r="G1633" s="39">
        <v>0</v>
      </c>
    </row>
    <row r="1634" spans="1:7" ht="15" x14ac:dyDescent="0.2">
      <c r="A1634" s="38" t="s">
        <v>3097</v>
      </c>
      <c r="B1634" s="38" t="s">
        <v>3</v>
      </c>
      <c r="C1634" s="38" t="s">
        <v>3098</v>
      </c>
      <c r="D1634" s="38" t="s">
        <v>48</v>
      </c>
      <c r="E1634" s="38" t="s">
        <v>48</v>
      </c>
      <c r="F1634" s="38" t="s">
        <v>48</v>
      </c>
      <c r="G1634" s="39">
        <v>0</v>
      </c>
    </row>
    <row r="1635" spans="1:7" ht="15" x14ac:dyDescent="0.2">
      <c r="A1635" s="38" t="s">
        <v>3099</v>
      </c>
      <c r="B1635" s="38" t="s">
        <v>3</v>
      </c>
      <c r="C1635" s="38" t="s">
        <v>3100</v>
      </c>
      <c r="D1635" s="38" t="s">
        <v>48</v>
      </c>
      <c r="E1635" s="38" t="s">
        <v>48</v>
      </c>
      <c r="F1635" s="38" t="s">
        <v>48</v>
      </c>
      <c r="G1635" s="39">
        <v>0</v>
      </c>
    </row>
    <row r="1636" spans="1:7" ht="15" x14ac:dyDescent="0.2">
      <c r="A1636" s="38" t="s">
        <v>3101</v>
      </c>
      <c r="B1636" s="38" t="s">
        <v>3</v>
      </c>
      <c r="C1636" s="38" t="s">
        <v>3102</v>
      </c>
      <c r="D1636" s="38" t="s">
        <v>48</v>
      </c>
      <c r="E1636" s="38" t="s">
        <v>48</v>
      </c>
      <c r="F1636" s="38" t="s">
        <v>48</v>
      </c>
      <c r="G1636" s="39">
        <v>0</v>
      </c>
    </row>
    <row r="1637" spans="1:7" ht="15" x14ac:dyDescent="0.2">
      <c r="A1637" s="38" t="s">
        <v>3103</v>
      </c>
      <c r="B1637" s="38" t="s">
        <v>3</v>
      </c>
      <c r="C1637" s="38" t="s">
        <v>3104</v>
      </c>
      <c r="D1637" s="38" t="s">
        <v>48</v>
      </c>
      <c r="E1637" s="38" t="s">
        <v>48</v>
      </c>
      <c r="F1637" s="38" t="s">
        <v>48</v>
      </c>
      <c r="G1637" s="39">
        <v>0</v>
      </c>
    </row>
    <row r="1638" spans="1:7" ht="15" x14ac:dyDescent="0.2">
      <c r="A1638" s="38" t="s">
        <v>3105</v>
      </c>
      <c r="B1638" s="38" t="s">
        <v>3</v>
      </c>
      <c r="C1638" s="38" t="s">
        <v>3106</v>
      </c>
      <c r="D1638" s="38" t="s">
        <v>48</v>
      </c>
      <c r="E1638" s="38" t="s">
        <v>48</v>
      </c>
      <c r="F1638" s="38" t="s">
        <v>48</v>
      </c>
      <c r="G1638" s="39">
        <v>0</v>
      </c>
    </row>
    <row r="1639" spans="1:7" ht="15" x14ac:dyDescent="0.2">
      <c r="A1639" s="38" t="s">
        <v>3107</v>
      </c>
      <c r="B1639" s="38" t="s">
        <v>3</v>
      </c>
      <c r="C1639" s="38" t="s">
        <v>3108</v>
      </c>
      <c r="D1639" s="38" t="s">
        <v>48</v>
      </c>
      <c r="E1639" s="38" t="s">
        <v>48</v>
      </c>
      <c r="F1639" s="38" t="s">
        <v>48</v>
      </c>
      <c r="G1639" s="39">
        <v>0</v>
      </c>
    </row>
    <row r="1640" spans="1:7" ht="15" x14ac:dyDescent="0.2">
      <c r="A1640" s="38" t="s">
        <v>3109</v>
      </c>
      <c r="B1640" s="38" t="s">
        <v>3</v>
      </c>
      <c r="C1640" s="38" t="s">
        <v>3110</v>
      </c>
      <c r="D1640" s="38" t="s">
        <v>48</v>
      </c>
      <c r="E1640" s="38" t="s">
        <v>48</v>
      </c>
      <c r="F1640" s="38" t="s">
        <v>48</v>
      </c>
      <c r="G1640" s="39">
        <v>0</v>
      </c>
    </row>
    <row r="1641" spans="1:7" ht="15" x14ac:dyDescent="0.2">
      <c r="A1641" s="38" t="s">
        <v>3111</v>
      </c>
      <c r="B1641" s="38" t="s">
        <v>3</v>
      </c>
      <c r="C1641" s="38" t="s">
        <v>3112</v>
      </c>
      <c r="D1641" s="38" t="s">
        <v>48</v>
      </c>
      <c r="E1641" s="38" t="s">
        <v>48</v>
      </c>
      <c r="F1641" s="38" t="s">
        <v>48</v>
      </c>
      <c r="G1641" s="39">
        <v>0</v>
      </c>
    </row>
    <row r="1642" spans="1:7" ht="15" x14ac:dyDescent="0.2">
      <c r="A1642" s="38" t="s">
        <v>3113</v>
      </c>
      <c r="B1642" s="38" t="s">
        <v>3</v>
      </c>
      <c r="C1642" s="38" t="s">
        <v>3114</v>
      </c>
      <c r="D1642" s="38" t="s">
        <v>48</v>
      </c>
      <c r="E1642" s="38" t="s">
        <v>48</v>
      </c>
      <c r="F1642" s="38" t="s">
        <v>48</v>
      </c>
      <c r="G1642" s="39">
        <v>0</v>
      </c>
    </row>
    <row r="1643" spans="1:7" ht="15" x14ac:dyDescent="0.2">
      <c r="A1643" s="38" t="s">
        <v>3115</v>
      </c>
      <c r="B1643" s="38" t="s">
        <v>3</v>
      </c>
      <c r="C1643" s="38" t="s">
        <v>3116</v>
      </c>
      <c r="D1643" s="38" t="s">
        <v>48</v>
      </c>
      <c r="E1643" s="38" t="s">
        <v>48</v>
      </c>
      <c r="F1643" s="38" t="s">
        <v>48</v>
      </c>
      <c r="G1643" s="39">
        <v>0</v>
      </c>
    </row>
    <row r="1644" spans="1:7" ht="15" x14ac:dyDescent="0.2">
      <c r="A1644" s="38" t="s">
        <v>3117</v>
      </c>
      <c r="B1644" s="38" t="s">
        <v>3</v>
      </c>
      <c r="C1644" s="38" t="s">
        <v>3118</v>
      </c>
      <c r="D1644" s="38" t="s">
        <v>48</v>
      </c>
      <c r="E1644" s="38" t="s">
        <v>48</v>
      </c>
      <c r="F1644" s="38" t="s">
        <v>48</v>
      </c>
      <c r="G1644" s="39">
        <v>0</v>
      </c>
    </row>
    <row r="1645" spans="1:7" ht="15" x14ac:dyDescent="0.2">
      <c r="A1645" s="38" t="s">
        <v>3119</v>
      </c>
      <c r="B1645" s="38" t="s">
        <v>3</v>
      </c>
      <c r="C1645" s="38" t="s">
        <v>3120</v>
      </c>
      <c r="D1645" s="38" t="s">
        <v>48</v>
      </c>
      <c r="E1645" s="38" t="s">
        <v>48</v>
      </c>
      <c r="F1645" s="38" t="s">
        <v>48</v>
      </c>
      <c r="G1645" s="39">
        <v>0</v>
      </c>
    </row>
    <row r="1646" spans="1:7" ht="15" x14ac:dyDescent="0.2">
      <c r="A1646" s="38" t="s">
        <v>3121</v>
      </c>
      <c r="B1646" s="38" t="s">
        <v>3</v>
      </c>
      <c r="C1646" s="38" t="s">
        <v>3122</v>
      </c>
      <c r="D1646" s="38" t="s">
        <v>48</v>
      </c>
      <c r="E1646" s="38" t="s">
        <v>48</v>
      </c>
      <c r="F1646" s="38" t="s">
        <v>48</v>
      </c>
      <c r="G1646" s="39">
        <v>0</v>
      </c>
    </row>
    <row r="1647" spans="1:7" ht="15" x14ac:dyDescent="0.2">
      <c r="A1647" s="38" t="s">
        <v>3123</v>
      </c>
      <c r="B1647" s="38" t="s">
        <v>3</v>
      </c>
      <c r="C1647" s="38" t="s">
        <v>3124</v>
      </c>
      <c r="D1647" s="38" t="s">
        <v>48</v>
      </c>
      <c r="E1647" s="38" t="s">
        <v>48</v>
      </c>
      <c r="F1647" s="38" t="s">
        <v>48</v>
      </c>
      <c r="G1647" s="39">
        <v>0</v>
      </c>
    </row>
    <row r="1648" spans="1:7" ht="15" x14ac:dyDescent="0.2">
      <c r="A1648" s="38" t="s">
        <v>3125</v>
      </c>
      <c r="B1648" s="38" t="s">
        <v>3</v>
      </c>
      <c r="C1648" s="38" t="s">
        <v>3126</v>
      </c>
      <c r="D1648" s="38" t="s">
        <v>48</v>
      </c>
      <c r="E1648" s="38" t="s">
        <v>48</v>
      </c>
      <c r="F1648" s="38" t="s">
        <v>48</v>
      </c>
      <c r="G1648" s="39">
        <v>0</v>
      </c>
    </row>
    <row r="1649" spans="1:7" ht="15" x14ac:dyDescent="0.2">
      <c r="A1649" s="38" t="s">
        <v>3127</v>
      </c>
      <c r="B1649" s="38" t="s">
        <v>3</v>
      </c>
      <c r="C1649" s="38" t="s">
        <v>3128</v>
      </c>
      <c r="D1649" s="38" t="s">
        <v>48</v>
      </c>
      <c r="E1649" s="38" t="s">
        <v>48</v>
      </c>
      <c r="F1649" s="38" t="s">
        <v>48</v>
      </c>
      <c r="G1649" s="39">
        <v>0</v>
      </c>
    </row>
    <row r="1650" spans="1:7" ht="15" x14ac:dyDescent="0.2">
      <c r="A1650" s="38" t="s">
        <v>3129</v>
      </c>
      <c r="B1650" s="38" t="s">
        <v>3</v>
      </c>
      <c r="C1650" s="38" t="s">
        <v>3130</v>
      </c>
      <c r="D1650" s="38" t="s">
        <v>48</v>
      </c>
      <c r="E1650" s="38" t="s">
        <v>48</v>
      </c>
      <c r="F1650" s="38" t="s">
        <v>48</v>
      </c>
      <c r="G1650" s="39">
        <v>0</v>
      </c>
    </row>
    <row r="1651" spans="1:7" ht="15" x14ac:dyDescent="0.2">
      <c r="A1651" s="38" t="s">
        <v>3131</v>
      </c>
      <c r="B1651" s="38" t="s">
        <v>3</v>
      </c>
      <c r="C1651" s="38" t="s">
        <v>3132</v>
      </c>
      <c r="D1651" s="38" t="s">
        <v>48</v>
      </c>
      <c r="E1651" s="38" t="s">
        <v>48</v>
      </c>
      <c r="F1651" s="38" t="s">
        <v>48</v>
      </c>
      <c r="G1651" s="39">
        <v>0</v>
      </c>
    </row>
    <row r="1652" spans="1:7" ht="15" x14ac:dyDescent="0.2">
      <c r="A1652" s="38" t="s">
        <v>3133</v>
      </c>
      <c r="B1652" s="38" t="s">
        <v>3</v>
      </c>
      <c r="C1652" s="38" t="s">
        <v>3134</v>
      </c>
      <c r="D1652" s="38" t="s">
        <v>48</v>
      </c>
      <c r="E1652" s="38" t="s">
        <v>48</v>
      </c>
      <c r="F1652" s="38" t="s">
        <v>48</v>
      </c>
      <c r="G1652" s="39">
        <v>0</v>
      </c>
    </row>
    <row r="1653" spans="1:7" ht="15" x14ac:dyDescent="0.2">
      <c r="A1653" s="38" t="s">
        <v>3135</v>
      </c>
      <c r="B1653" s="38" t="s">
        <v>3</v>
      </c>
      <c r="C1653" s="38" t="s">
        <v>3136</v>
      </c>
      <c r="D1653" s="38" t="s">
        <v>48</v>
      </c>
      <c r="E1653" s="38" t="s">
        <v>48</v>
      </c>
      <c r="F1653" s="38" t="s">
        <v>48</v>
      </c>
      <c r="G1653" s="39">
        <v>0</v>
      </c>
    </row>
    <row r="1654" spans="1:7" ht="15" x14ac:dyDescent="0.2">
      <c r="A1654" s="38" t="s">
        <v>3137</v>
      </c>
      <c r="B1654" s="38" t="s">
        <v>3</v>
      </c>
      <c r="C1654" s="38" t="s">
        <v>3138</v>
      </c>
      <c r="D1654" s="38" t="s">
        <v>48</v>
      </c>
      <c r="E1654" s="38" t="s">
        <v>48</v>
      </c>
      <c r="F1654" s="38" t="s">
        <v>48</v>
      </c>
      <c r="G1654" s="39">
        <v>0</v>
      </c>
    </row>
    <row r="1655" spans="1:7" ht="30" x14ac:dyDescent="0.2">
      <c r="A1655" s="38" t="s">
        <v>3139</v>
      </c>
      <c r="B1655" s="38" t="s">
        <v>3</v>
      </c>
      <c r="C1655" s="38" t="s">
        <v>3140</v>
      </c>
      <c r="D1655" s="38" t="s">
        <v>48</v>
      </c>
      <c r="E1655" s="38" t="s">
        <v>48</v>
      </c>
      <c r="F1655" s="38" t="s">
        <v>501</v>
      </c>
      <c r="G1655" s="39">
        <v>1</v>
      </c>
    </row>
    <row r="1656" spans="1:7" ht="30" x14ac:dyDescent="0.2">
      <c r="A1656" s="38" t="s">
        <v>3141</v>
      </c>
      <c r="B1656" s="38" t="s">
        <v>55</v>
      </c>
      <c r="C1656" s="38" t="s">
        <v>3140</v>
      </c>
      <c r="D1656" s="38" t="s">
        <v>48</v>
      </c>
      <c r="E1656" s="38" t="s">
        <v>48</v>
      </c>
      <c r="F1656" s="38" t="s">
        <v>501</v>
      </c>
      <c r="G1656" s="39">
        <v>1</v>
      </c>
    </row>
    <row r="1657" spans="1:7" ht="30" x14ac:dyDescent="0.2">
      <c r="A1657" s="38" t="s">
        <v>3142</v>
      </c>
      <c r="B1657" s="38" t="s">
        <v>46</v>
      </c>
      <c r="C1657" s="38" t="s">
        <v>3143</v>
      </c>
      <c r="D1657" s="38" t="s">
        <v>48</v>
      </c>
      <c r="E1657" s="38" t="s">
        <v>48</v>
      </c>
      <c r="F1657" s="38" t="s">
        <v>501</v>
      </c>
      <c r="G1657" s="39">
        <v>1</v>
      </c>
    </row>
    <row r="1658" spans="1:7" ht="30" x14ac:dyDescent="0.2">
      <c r="A1658" s="38" t="s">
        <v>3144</v>
      </c>
      <c r="B1658" s="38" t="s">
        <v>156</v>
      </c>
      <c r="C1658" s="38" t="s">
        <v>3143</v>
      </c>
      <c r="D1658" s="38" t="s">
        <v>48</v>
      </c>
      <c r="E1658" s="38" t="s">
        <v>48</v>
      </c>
      <c r="F1658" s="38" t="s">
        <v>501</v>
      </c>
      <c r="G1658" s="39">
        <v>1</v>
      </c>
    </row>
    <row r="1659" spans="1:7" ht="15" x14ac:dyDescent="0.2">
      <c r="A1659" s="38" t="s">
        <v>3145</v>
      </c>
      <c r="B1659" s="38" t="s">
        <v>3</v>
      </c>
      <c r="C1659" s="38" t="s">
        <v>3146</v>
      </c>
      <c r="D1659" s="38" t="s">
        <v>48</v>
      </c>
      <c r="E1659" s="38" t="s">
        <v>48</v>
      </c>
      <c r="F1659" s="38" t="s">
        <v>48</v>
      </c>
      <c r="G1659" s="39">
        <v>0</v>
      </c>
    </row>
    <row r="1660" spans="1:7" ht="15" x14ac:dyDescent="0.2">
      <c r="A1660" s="38" t="s">
        <v>3147</v>
      </c>
      <c r="B1660" s="38" t="s">
        <v>3</v>
      </c>
      <c r="C1660" s="38" t="s">
        <v>3148</v>
      </c>
      <c r="D1660" s="38" t="s">
        <v>48</v>
      </c>
      <c r="E1660" s="38" t="s">
        <v>48</v>
      </c>
      <c r="F1660" s="38" t="s">
        <v>48</v>
      </c>
      <c r="G1660" s="39">
        <v>0</v>
      </c>
    </row>
    <row r="1661" spans="1:7" ht="15" x14ac:dyDescent="0.2">
      <c r="A1661" s="38" t="s">
        <v>3149</v>
      </c>
      <c r="B1661" s="38" t="s">
        <v>3</v>
      </c>
      <c r="C1661" s="38" t="s">
        <v>3150</v>
      </c>
      <c r="D1661" s="38" t="s">
        <v>48</v>
      </c>
      <c r="E1661" s="38" t="s">
        <v>48</v>
      </c>
      <c r="F1661" s="38" t="s">
        <v>48</v>
      </c>
      <c r="G1661" s="39">
        <v>0</v>
      </c>
    </row>
    <row r="1662" spans="1:7" ht="15" x14ac:dyDescent="0.2">
      <c r="A1662" s="38" t="s">
        <v>3151</v>
      </c>
      <c r="B1662" s="38" t="s">
        <v>3</v>
      </c>
      <c r="C1662" s="38" t="s">
        <v>3152</v>
      </c>
      <c r="D1662" s="38" t="s">
        <v>48</v>
      </c>
      <c r="E1662" s="38" t="s">
        <v>48</v>
      </c>
      <c r="F1662" s="38" t="s">
        <v>48</v>
      </c>
      <c r="G1662" s="39">
        <v>0</v>
      </c>
    </row>
    <row r="1663" spans="1:7" ht="15" x14ac:dyDescent="0.2">
      <c r="A1663" s="38" t="s">
        <v>3153</v>
      </c>
      <c r="B1663" s="38" t="s">
        <v>3</v>
      </c>
      <c r="C1663" s="38" t="s">
        <v>3154</v>
      </c>
      <c r="D1663" s="38" t="s">
        <v>48</v>
      </c>
      <c r="E1663" s="38" t="s">
        <v>48</v>
      </c>
      <c r="F1663" s="38" t="s">
        <v>48</v>
      </c>
      <c r="G1663" s="39">
        <v>0</v>
      </c>
    </row>
    <row r="1664" spans="1:7" ht="15" x14ac:dyDescent="0.2">
      <c r="A1664" s="38" t="s">
        <v>3155</v>
      </c>
      <c r="B1664" s="38" t="s">
        <v>3</v>
      </c>
      <c r="C1664" s="38" t="s">
        <v>3156</v>
      </c>
      <c r="D1664" s="38" t="s">
        <v>48</v>
      </c>
      <c r="E1664" s="38" t="s">
        <v>48</v>
      </c>
      <c r="F1664" s="38" t="s">
        <v>48</v>
      </c>
      <c r="G1664" s="39">
        <v>0</v>
      </c>
    </row>
    <row r="1665" spans="1:7" ht="15" x14ac:dyDescent="0.2">
      <c r="A1665" s="38" t="s">
        <v>3157</v>
      </c>
      <c r="B1665" s="38" t="s">
        <v>3</v>
      </c>
      <c r="C1665" s="38" t="s">
        <v>3158</v>
      </c>
      <c r="D1665" s="38" t="s">
        <v>48</v>
      </c>
      <c r="E1665" s="38" t="s">
        <v>48</v>
      </c>
      <c r="F1665" s="38" t="s">
        <v>48</v>
      </c>
      <c r="G1665" s="39">
        <v>0</v>
      </c>
    </row>
    <row r="1666" spans="1:7" ht="15" x14ac:dyDescent="0.2">
      <c r="A1666" s="38" t="s">
        <v>3159</v>
      </c>
      <c r="B1666" s="38" t="s">
        <v>3</v>
      </c>
      <c r="C1666" s="38" t="s">
        <v>3160</v>
      </c>
      <c r="D1666" s="38" t="s">
        <v>48</v>
      </c>
      <c r="E1666" s="38" t="s">
        <v>48</v>
      </c>
      <c r="F1666" s="38" t="s">
        <v>48</v>
      </c>
      <c r="G1666" s="39">
        <v>0</v>
      </c>
    </row>
    <row r="1667" spans="1:7" ht="15" x14ac:dyDescent="0.2">
      <c r="A1667" s="38" t="s">
        <v>3161</v>
      </c>
      <c r="B1667" s="38" t="s">
        <v>3</v>
      </c>
      <c r="C1667" s="38" t="s">
        <v>3162</v>
      </c>
      <c r="D1667" s="38" t="s">
        <v>48</v>
      </c>
      <c r="E1667" s="38" t="s">
        <v>48</v>
      </c>
      <c r="F1667" s="38" t="s">
        <v>48</v>
      </c>
      <c r="G1667" s="39">
        <v>0</v>
      </c>
    </row>
    <row r="1668" spans="1:7" ht="15" x14ac:dyDescent="0.2">
      <c r="A1668" s="38" t="s">
        <v>3163</v>
      </c>
      <c r="B1668" s="38" t="s">
        <v>3</v>
      </c>
      <c r="C1668" s="38" t="s">
        <v>3164</v>
      </c>
      <c r="D1668" s="38" t="s">
        <v>48</v>
      </c>
      <c r="E1668" s="38" t="s">
        <v>48</v>
      </c>
      <c r="F1668" s="38" t="s">
        <v>48</v>
      </c>
      <c r="G1668" s="39">
        <v>0</v>
      </c>
    </row>
    <row r="1669" spans="1:7" ht="15" x14ac:dyDescent="0.2">
      <c r="A1669" s="38" t="s">
        <v>3165</v>
      </c>
      <c r="B1669" s="38" t="s">
        <v>3</v>
      </c>
      <c r="C1669" s="38" t="s">
        <v>3166</v>
      </c>
      <c r="D1669" s="38" t="s">
        <v>48</v>
      </c>
      <c r="E1669" s="38" t="s">
        <v>48</v>
      </c>
      <c r="F1669" s="38" t="s">
        <v>48</v>
      </c>
      <c r="G1669" s="39">
        <v>0</v>
      </c>
    </row>
    <row r="1670" spans="1:7" ht="15" x14ac:dyDescent="0.2">
      <c r="A1670" s="38" t="s">
        <v>3167</v>
      </c>
      <c r="B1670" s="38" t="s">
        <v>3</v>
      </c>
      <c r="C1670" s="38" t="s">
        <v>3168</v>
      </c>
      <c r="D1670" s="38" t="s">
        <v>48</v>
      </c>
      <c r="E1670" s="38" t="s">
        <v>48</v>
      </c>
      <c r="F1670" s="38" t="s">
        <v>48</v>
      </c>
      <c r="G1670" s="39">
        <v>0</v>
      </c>
    </row>
    <row r="1671" spans="1:7" ht="15" x14ac:dyDescent="0.2">
      <c r="A1671" s="38" t="s">
        <v>3169</v>
      </c>
      <c r="B1671" s="38" t="s">
        <v>3</v>
      </c>
      <c r="C1671" s="38" t="s">
        <v>3170</v>
      </c>
      <c r="D1671" s="38" t="s">
        <v>48</v>
      </c>
      <c r="E1671" s="38" t="s">
        <v>48</v>
      </c>
      <c r="F1671" s="38" t="s">
        <v>48</v>
      </c>
      <c r="G1671" s="39">
        <v>0</v>
      </c>
    </row>
    <row r="1672" spans="1:7" ht="15" x14ac:dyDescent="0.2">
      <c r="A1672" s="38" t="s">
        <v>3171</v>
      </c>
      <c r="B1672" s="38" t="s">
        <v>3</v>
      </c>
      <c r="C1672" s="38" t="s">
        <v>3172</v>
      </c>
      <c r="D1672" s="38" t="s">
        <v>48</v>
      </c>
      <c r="E1672" s="38" t="s">
        <v>48</v>
      </c>
      <c r="F1672" s="38" t="s">
        <v>48</v>
      </c>
      <c r="G1672" s="39">
        <v>0</v>
      </c>
    </row>
    <row r="1673" spans="1:7" ht="15" x14ac:dyDescent="0.2">
      <c r="A1673" s="38" t="s">
        <v>3173</v>
      </c>
      <c r="B1673" s="38" t="s">
        <v>3</v>
      </c>
      <c r="C1673" s="38" t="s">
        <v>3174</v>
      </c>
      <c r="D1673" s="38" t="s">
        <v>48</v>
      </c>
      <c r="E1673" s="38" t="s">
        <v>48</v>
      </c>
      <c r="F1673" s="38" t="s">
        <v>48</v>
      </c>
      <c r="G1673" s="39">
        <v>0</v>
      </c>
    </row>
    <row r="1674" spans="1:7" ht="15" x14ac:dyDescent="0.2">
      <c r="A1674" s="38" t="s">
        <v>3175</v>
      </c>
      <c r="B1674" s="38" t="s">
        <v>3</v>
      </c>
      <c r="C1674" s="38" t="s">
        <v>3176</v>
      </c>
      <c r="D1674" s="38" t="s">
        <v>48</v>
      </c>
      <c r="E1674" s="38" t="s">
        <v>48</v>
      </c>
      <c r="F1674" s="38" t="s">
        <v>48</v>
      </c>
      <c r="G1674" s="39">
        <v>0</v>
      </c>
    </row>
    <row r="1675" spans="1:7" ht="15" x14ac:dyDescent="0.2">
      <c r="A1675" s="38" t="s">
        <v>3177</v>
      </c>
      <c r="B1675" s="38" t="s">
        <v>3</v>
      </c>
      <c r="C1675" s="38" t="s">
        <v>3178</v>
      </c>
      <c r="D1675" s="38" t="s">
        <v>48</v>
      </c>
      <c r="E1675" s="38" t="s">
        <v>48</v>
      </c>
      <c r="F1675" s="38" t="s">
        <v>48</v>
      </c>
      <c r="G1675" s="39">
        <v>0</v>
      </c>
    </row>
    <row r="1676" spans="1:7" ht="15" x14ac:dyDescent="0.2">
      <c r="A1676" s="38" t="s">
        <v>3179</v>
      </c>
      <c r="B1676" s="38" t="s">
        <v>3</v>
      </c>
      <c r="C1676" s="38" t="s">
        <v>3180</v>
      </c>
      <c r="D1676" s="38" t="s">
        <v>48</v>
      </c>
      <c r="E1676" s="38" t="s">
        <v>48</v>
      </c>
      <c r="F1676" s="38" t="s">
        <v>48</v>
      </c>
      <c r="G1676" s="39">
        <v>0</v>
      </c>
    </row>
    <row r="1677" spans="1:7" ht="15" x14ac:dyDescent="0.2">
      <c r="A1677" s="38" t="s">
        <v>3181</v>
      </c>
      <c r="B1677" s="38" t="s">
        <v>3</v>
      </c>
      <c r="C1677" s="38" t="s">
        <v>3182</v>
      </c>
      <c r="D1677" s="38" t="s">
        <v>48</v>
      </c>
      <c r="E1677" s="38" t="s">
        <v>48</v>
      </c>
      <c r="F1677" s="38" t="s">
        <v>48</v>
      </c>
      <c r="G1677" s="39">
        <v>0</v>
      </c>
    </row>
    <row r="1678" spans="1:7" ht="15" x14ac:dyDescent="0.2">
      <c r="A1678" s="38" t="s">
        <v>3183</v>
      </c>
      <c r="B1678" s="38" t="s">
        <v>3</v>
      </c>
      <c r="C1678" s="38" t="s">
        <v>3184</v>
      </c>
      <c r="D1678" s="38" t="s">
        <v>48</v>
      </c>
      <c r="E1678" s="38" t="s">
        <v>48</v>
      </c>
      <c r="F1678" s="38" t="s">
        <v>48</v>
      </c>
      <c r="G1678" s="39">
        <v>0</v>
      </c>
    </row>
    <row r="1679" spans="1:7" ht="15" x14ac:dyDescent="0.2">
      <c r="A1679" s="38" t="s">
        <v>3185</v>
      </c>
      <c r="B1679" s="38" t="s">
        <v>3</v>
      </c>
      <c r="C1679" s="38" t="s">
        <v>3186</v>
      </c>
      <c r="D1679" s="38" t="s">
        <v>48</v>
      </c>
      <c r="E1679" s="38" t="s">
        <v>48</v>
      </c>
      <c r="F1679" s="38" t="s">
        <v>48</v>
      </c>
      <c r="G1679" s="39">
        <v>0</v>
      </c>
    </row>
    <row r="1680" spans="1:7" ht="15" x14ac:dyDescent="0.2">
      <c r="A1680" s="38" t="s">
        <v>3187</v>
      </c>
      <c r="B1680" s="38" t="s">
        <v>3</v>
      </c>
      <c r="C1680" s="38" t="s">
        <v>3188</v>
      </c>
      <c r="D1680" s="38" t="s">
        <v>48</v>
      </c>
      <c r="E1680" s="38" t="s">
        <v>48</v>
      </c>
      <c r="F1680" s="38" t="s">
        <v>48</v>
      </c>
      <c r="G1680" s="39">
        <v>0</v>
      </c>
    </row>
    <row r="1681" spans="1:7" ht="15" x14ac:dyDescent="0.2">
      <c r="A1681" s="38" t="s">
        <v>3189</v>
      </c>
      <c r="B1681" s="38" t="s">
        <v>3</v>
      </c>
      <c r="C1681" s="38" t="s">
        <v>3190</v>
      </c>
      <c r="D1681" s="38" t="s">
        <v>48</v>
      </c>
      <c r="E1681" s="38" t="s">
        <v>48</v>
      </c>
      <c r="F1681" s="38" t="s">
        <v>48</v>
      </c>
      <c r="G1681" s="39">
        <v>0</v>
      </c>
    </row>
    <row r="1682" spans="1:7" ht="15" x14ac:dyDescent="0.2">
      <c r="A1682" s="38" t="s">
        <v>3191</v>
      </c>
      <c r="B1682" s="38" t="s">
        <v>3</v>
      </c>
      <c r="C1682" s="38" t="s">
        <v>3192</v>
      </c>
      <c r="D1682" s="38" t="s">
        <v>48</v>
      </c>
      <c r="E1682" s="38" t="s">
        <v>48</v>
      </c>
      <c r="F1682" s="38" t="s">
        <v>48</v>
      </c>
      <c r="G1682" s="39">
        <v>0</v>
      </c>
    </row>
    <row r="1683" spans="1:7" ht="15" x14ac:dyDescent="0.2">
      <c r="A1683" s="38" t="s">
        <v>3193</v>
      </c>
      <c r="B1683" s="38" t="s">
        <v>3</v>
      </c>
      <c r="C1683" s="38" t="s">
        <v>3194</v>
      </c>
      <c r="D1683" s="38" t="s">
        <v>48</v>
      </c>
      <c r="E1683" s="38" t="s">
        <v>48</v>
      </c>
      <c r="F1683" s="38" t="s">
        <v>48</v>
      </c>
      <c r="G1683" s="39">
        <v>0</v>
      </c>
    </row>
    <row r="1684" spans="1:7" ht="15" x14ac:dyDescent="0.2">
      <c r="A1684" s="38" t="s">
        <v>3195</v>
      </c>
      <c r="B1684" s="38" t="s">
        <v>3</v>
      </c>
      <c r="C1684" s="38" t="s">
        <v>3196</v>
      </c>
      <c r="D1684" s="38" t="s">
        <v>48</v>
      </c>
      <c r="E1684" s="38" t="s">
        <v>48</v>
      </c>
      <c r="F1684" s="38" t="s">
        <v>48</v>
      </c>
      <c r="G1684" s="39">
        <v>0</v>
      </c>
    </row>
    <row r="1685" spans="1:7" ht="15" x14ac:dyDescent="0.2">
      <c r="A1685" s="38" t="s">
        <v>3197</v>
      </c>
      <c r="B1685" s="38" t="s">
        <v>3</v>
      </c>
      <c r="C1685" s="38" t="s">
        <v>3198</v>
      </c>
      <c r="D1685" s="38" t="s">
        <v>48</v>
      </c>
      <c r="E1685" s="38" t="s">
        <v>48</v>
      </c>
      <c r="F1685" s="38" t="s">
        <v>48</v>
      </c>
      <c r="G1685" s="39">
        <v>0</v>
      </c>
    </row>
    <row r="1686" spans="1:7" ht="15" x14ac:dyDescent="0.2">
      <c r="A1686" s="38" t="s">
        <v>3199</v>
      </c>
      <c r="B1686" s="38" t="s">
        <v>3</v>
      </c>
      <c r="C1686" s="38" t="s">
        <v>3200</v>
      </c>
      <c r="D1686" s="38" t="s">
        <v>48</v>
      </c>
      <c r="E1686" s="38" t="s">
        <v>48</v>
      </c>
      <c r="F1686" s="38" t="s">
        <v>48</v>
      </c>
      <c r="G1686" s="39">
        <v>0</v>
      </c>
    </row>
    <row r="1687" spans="1:7" ht="15" x14ac:dyDescent="0.2">
      <c r="A1687" s="38" t="s">
        <v>3201</v>
      </c>
      <c r="B1687" s="38" t="s">
        <v>3</v>
      </c>
      <c r="C1687" s="38" t="s">
        <v>3202</v>
      </c>
      <c r="D1687" s="38" t="s">
        <v>48</v>
      </c>
      <c r="E1687" s="38" t="s">
        <v>48</v>
      </c>
      <c r="F1687" s="38" t="s">
        <v>48</v>
      </c>
      <c r="G1687" s="39">
        <v>0</v>
      </c>
    </row>
    <row r="1688" spans="1:7" ht="15" x14ac:dyDescent="0.2">
      <c r="A1688" s="38" t="s">
        <v>3203</v>
      </c>
      <c r="B1688" s="38" t="s">
        <v>3</v>
      </c>
      <c r="C1688" s="38" t="s">
        <v>3204</v>
      </c>
      <c r="D1688" s="38" t="s">
        <v>48</v>
      </c>
      <c r="E1688" s="38" t="s">
        <v>48</v>
      </c>
      <c r="F1688" s="38" t="s">
        <v>48</v>
      </c>
      <c r="G1688" s="39">
        <v>0</v>
      </c>
    </row>
    <row r="1689" spans="1:7" ht="15" x14ac:dyDescent="0.2">
      <c r="A1689" s="38" t="s">
        <v>3205</v>
      </c>
      <c r="B1689" s="38" t="s">
        <v>3</v>
      </c>
      <c r="C1689" s="38" t="s">
        <v>3206</v>
      </c>
      <c r="D1689" s="38" t="s">
        <v>48</v>
      </c>
      <c r="E1689" s="38" t="s">
        <v>48</v>
      </c>
      <c r="F1689" s="38" t="s">
        <v>48</v>
      </c>
      <c r="G1689" s="39">
        <v>0</v>
      </c>
    </row>
    <row r="1690" spans="1:7" ht="15" x14ac:dyDescent="0.2">
      <c r="A1690" s="38" t="s">
        <v>3207</v>
      </c>
      <c r="B1690" s="38" t="s">
        <v>3</v>
      </c>
      <c r="C1690" s="38" t="s">
        <v>3208</v>
      </c>
      <c r="D1690" s="38" t="s">
        <v>48</v>
      </c>
      <c r="E1690" s="38" t="s">
        <v>48</v>
      </c>
      <c r="F1690" s="38" t="s">
        <v>48</v>
      </c>
      <c r="G1690" s="39">
        <v>0</v>
      </c>
    </row>
    <row r="1691" spans="1:7" ht="15" x14ac:dyDescent="0.2">
      <c r="A1691" s="38" t="s">
        <v>3209</v>
      </c>
      <c r="B1691" s="38" t="s">
        <v>3</v>
      </c>
      <c r="C1691" s="38" t="s">
        <v>3210</v>
      </c>
      <c r="D1691" s="38" t="s">
        <v>48</v>
      </c>
      <c r="E1691" s="38" t="s">
        <v>48</v>
      </c>
      <c r="F1691" s="38" t="s">
        <v>48</v>
      </c>
      <c r="G1691" s="39">
        <v>0</v>
      </c>
    </row>
    <row r="1692" spans="1:7" ht="15" x14ac:dyDescent="0.2">
      <c r="A1692" s="38" t="s">
        <v>3211</v>
      </c>
      <c r="B1692" s="38" t="s">
        <v>3</v>
      </c>
      <c r="C1692" s="38" t="s">
        <v>3212</v>
      </c>
      <c r="D1692" s="38" t="s">
        <v>48</v>
      </c>
      <c r="E1692" s="38" t="s">
        <v>48</v>
      </c>
      <c r="F1692" s="38" t="s">
        <v>48</v>
      </c>
      <c r="G1692" s="39">
        <v>0</v>
      </c>
    </row>
    <row r="1693" spans="1:7" ht="15" x14ac:dyDescent="0.2">
      <c r="A1693" s="38" t="s">
        <v>3213</v>
      </c>
      <c r="B1693" s="38" t="s">
        <v>3</v>
      </c>
      <c r="C1693" s="38" t="s">
        <v>3214</v>
      </c>
      <c r="D1693" s="38" t="s">
        <v>48</v>
      </c>
      <c r="E1693" s="38" t="s">
        <v>48</v>
      </c>
      <c r="F1693" s="38" t="s">
        <v>48</v>
      </c>
      <c r="G1693" s="39">
        <v>0</v>
      </c>
    </row>
    <row r="1694" spans="1:7" ht="15" x14ac:dyDescent="0.2">
      <c r="A1694" s="38" t="s">
        <v>3215</v>
      </c>
      <c r="B1694" s="38" t="s">
        <v>3</v>
      </c>
      <c r="C1694" s="38" t="s">
        <v>3216</v>
      </c>
      <c r="D1694" s="38" t="s">
        <v>48</v>
      </c>
      <c r="E1694" s="38" t="s">
        <v>48</v>
      </c>
      <c r="F1694" s="38" t="s">
        <v>48</v>
      </c>
      <c r="G1694" s="39">
        <v>0</v>
      </c>
    </row>
    <row r="1695" spans="1:7" ht="15" x14ac:dyDescent="0.2">
      <c r="A1695" s="38" t="s">
        <v>3217</v>
      </c>
      <c r="B1695" s="38" t="s">
        <v>3</v>
      </c>
      <c r="C1695" s="38" t="s">
        <v>3218</v>
      </c>
      <c r="D1695" s="38" t="s">
        <v>48</v>
      </c>
      <c r="E1695" s="38" t="s">
        <v>48</v>
      </c>
      <c r="F1695" s="38" t="s">
        <v>48</v>
      </c>
      <c r="G1695" s="39">
        <v>0</v>
      </c>
    </row>
    <row r="1696" spans="1:7" ht="15" x14ac:dyDescent="0.2">
      <c r="A1696" s="38" t="s">
        <v>3219</v>
      </c>
      <c r="B1696" s="38" t="s">
        <v>3</v>
      </c>
      <c r="C1696" s="38" t="s">
        <v>3220</v>
      </c>
      <c r="D1696" s="38" t="s">
        <v>48</v>
      </c>
      <c r="E1696" s="38" t="s">
        <v>48</v>
      </c>
      <c r="F1696" s="38" t="s">
        <v>48</v>
      </c>
      <c r="G1696" s="39">
        <v>0</v>
      </c>
    </row>
    <row r="1697" spans="1:7" ht="15" x14ac:dyDescent="0.2">
      <c r="A1697" s="38" t="s">
        <v>3221</v>
      </c>
      <c r="B1697" s="38" t="s">
        <v>3</v>
      </c>
      <c r="C1697" s="38" t="s">
        <v>3222</v>
      </c>
      <c r="D1697" s="38" t="s">
        <v>48</v>
      </c>
      <c r="E1697" s="38" t="s">
        <v>48</v>
      </c>
      <c r="F1697" s="38" t="s">
        <v>48</v>
      </c>
      <c r="G1697" s="39">
        <v>0</v>
      </c>
    </row>
    <row r="1698" spans="1:7" ht="15" x14ac:dyDescent="0.2">
      <c r="A1698" s="38" t="s">
        <v>3223</v>
      </c>
      <c r="B1698" s="38" t="s">
        <v>3</v>
      </c>
      <c r="C1698" s="38" t="s">
        <v>3224</v>
      </c>
      <c r="D1698" s="38" t="s">
        <v>48</v>
      </c>
      <c r="E1698" s="38" t="s">
        <v>48</v>
      </c>
      <c r="F1698" s="38" t="s">
        <v>48</v>
      </c>
      <c r="G1698" s="39">
        <v>0</v>
      </c>
    </row>
    <row r="1699" spans="1:7" ht="15" x14ac:dyDescent="0.2">
      <c r="A1699" s="38" t="s">
        <v>3225</v>
      </c>
      <c r="B1699" s="38" t="s">
        <v>3</v>
      </c>
      <c r="C1699" s="38" t="s">
        <v>3226</v>
      </c>
      <c r="D1699" s="38" t="s">
        <v>48</v>
      </c>
      <c r="E1699" s="38" t="s">
        <v>48</v>
      </c>
      <c r="F1699" s="38" t="s">
        <v>48</v>
      </c>
      <c r="G1699" s="39">
        <v>0</v>
      </c>
    </row>
    <row r="1700" spans="1:7" ht="15" x14ac:dyDescent="0.2">
      <c r="A1700" s="38" t="s">
        <v>3227</v>
      </c>
      <c r="B1700" s="38" t="s">
        <v>3</v>
      </c>
      <c r="C1700" s="38" t="s">
        <v>3228</v>
      </c>
      <c r="D1700" s="38" t="s">
        <v>48</v>
      </c>
      <c r="E1700" s="38" t="s">
        <v>48</v>
      </c>
      <c r="F1700" s="38" t="s">
        <v>48</v>
      </c>
      <c r="G1700" s="39">
        <v>0</v>
      </c>
    </row>
    <row r="1701" spans="1:7" ht="15" x14ac:dyDescent="0.2">
      <c r="A1701" s="38" t="s">
        <v>3229</v>
      </c>
      <c r="B1701" s="38" t="s">
        <v>3</v>
      </c>
      <c r="C1701" s="38" t="s">
        <v>3230</v>
      </c>
      <c r="D1701" s="38" t="s">
        <v>48</v>
      </c>
      <c r="E1701" s="38" t="s">
        <v>48</v>
      </c>
      <c r="F1701" s="38" t="s">
        <v>48</v>
      </c>
      <c r="G1701" s="39">
        <v>0</v>
      </c>
    </row>
    <row r="1702" spans="1:7" ht="15" x14ac:dyDescent="0.2">
      <c r="A1702" s="38" t="s">
        <v>3231</v>
      </c>
      <c r="B1702" s="38" t="s">
        <v>3</v>
      </c>
      <c r="C1702" s="38" t="s">
        <v>3232</v>
      </c>
      <c r="D1702" s="38" t="s">
        <v>48</v>
      </c>
      <c r="E1702" s="38" t="s">
        <v>48</v>
      </c>
      <c r="F1702" s="38" t="s">
        <v>48</v>
      </c>
      <c r="G1702" s="39">
        <v>0</v>
      </c>
    </row>
    <row r="1703" spans="1:7" ht="15" x14ac:dyDescent="0.2">
      <c r="A1703" s="38" t="s">
        <v>3233</v>
      </c>
      <c r="B1703" s="38" t="s">
        <v>3</v>
      </c>
      <c r="C1703" s="38" t="s">
        <v>3234</v>
      </c>
      <c r="D1703" s="38" t="s">
        <v>48</v>
      </c>
      <c r="E1703" s="38" t="s">
        <v>48</v>
      </c>
      <c r="F1703" s="38" t="s">
        <v>48</v>
      </c>
      <c r="G1703" s="39">
        <v>0</v>
      </c>
    </row>
    <row r="1704" spans="1:7" ht="15" x14ac:dyDescent="0.2">
      <c r="A1704" s="38" t="s">
        <v>3235</v>
      </c>
      <c r="B1704" s="38" t="s">
        <v>3</v>
      </c>
      <c r="C1704" s="38" t="s">
        <v>3236</v>
      </c>
      <c r="D1704" s="38" t="s">
        <v>48</v>
      </c>
      <c r="E1704" s="38" t="s">
        <v>48</v>
      </c>
      <c r="F1704" s="38" t="s">
        <v>48</v>
      </c>
      <c r="G1704" s="39">
        <v>0</v>
      </c>
    </row>
    <row r="1705" spans="1:7" ht="15" x14ac:dyDescent="0.2">
      <c r="A1705" s="38" t="s">
        <v>3237</v>
      </c>
      <c r="B1705" s="38" t="s">
        <v>3</v>
      </c>
      <c r="C1705" s="38" t="s">
        <v>3238</v>
      </c>
      <c r="D1705" s="38" t="s">
        <v>48</v>
      </c>
      <c r="E1705" s="38" t="s">
        <v>48</v>
      </c>
      <c r="F1705" s="38" t="s">
        <v>48</v>
      </c>
      <c r="G1705" s="39">
        <v>0</v>
      </c>
    </row>
    <row r="1706" spans="1:7" ht="15" x14ac:dyDescent="0.2">
      <c r="A1706" s="38" t="s">
        <v>3239</v>
      </c>
      <c r="B1706" s="38" t="s">
        <v>3</v>
      </c>
      <c r="C1706" s="38" t="s">
        <v>3240</v>
      </c>
      <c r="D1706" s="38" t="s">
        <v>48</v>
      </c>
      <c r="E1706" s="38" t="s">
        <v>48</v>
      </c>
      <c r="F1706" s="38" t="s">
        <v>48</v>
      </c>
      <c r="G1706" s="39">
        <v>0</v>
      </c>
    </row>
    <row r="1707" spans="1:7" ht="15" x14ac:dyDescent="0.2">
      <c r="A1707" s="38" t="s">
        <v>3241</v>
      </c>
      <c r="B1707" s="38" t="s">
        <v>3</v>
      </c>
      <c r="C1707" s="38" t="s">
        <v>3242</v>
      </c>
      <c r="D1707" s="38" t="s">
        <v>48</v>
      </c>
      <c r="E1707" s="38" t="s">
        <v>48</v>
      </c>
      <c r="F1707" s="38" t="s">
        <v>48</v>
      </c>
      <c r="G1707" s="39">
        <v>0</v>
      </c>
    </row>
    <row r="1708" spans="1:7" ht="15" x14ac:dyDescent="0.2">
      <c r="A1708" s="38" t="s">
        <v>3243</v>
      </c>
      <c r="B1708" s="38" t="s">
        <v>3</v>
      </c>
      <c r="C1708" s="38" t="s">
        <v>3244</v>
      </c>
      <c r="D1708" s="38" t="s">
        <v>48</v>
      </c>
      <c r="E1708" s="38" t="s">
        <v>48</v>
      </c>
      <c r="F1708" s="38" t="s">
        <v>48</v>
      </c>
      <c r="G1708" s="39">
        <v>0</v>
      </c>
    </row>
    <row r="1709" spans="1:7" ht="15" x14ac:dyDescent="0.2">
      <c r="A1709" s="38" t="s">
        <v>3245</v>
      </c>
      <c r="B1709" s="38" t="s">
        <v>3</v>
      </c>
      <c r="C1709" s="38" t="s">
        <v>3246</v>
      </c>
      <c r="D1709" s="38" t="s">
        <v>48</v>
      </c>
      <c r="E1709" s="38" t="s">
        <v>48</v>
      </c>
      <c r="F1709" s="38" t="s">
        <v>48</v>
      </c>
      <c r="G1709" s="39">
        <v>0</v>
      </c>
    </row>
    <row r="1710" spans="1:7" ht="15" x14ac:dyDescent="0.2">
      <c r="A1710" s="38" t="s">
        <v>3247</v>
      </c>
      <c r="B1710" s="38" t="s">
        <v>3</v>
      </c>
      <c r="C1710" s="38" t="s">
        <v>3248</v>
      </c>
      <c r="D1710" s="38" t="s">
        <v>48</v>
      </c>
      <c r="E1710" s="38" t="s">
        <v>48</v>
      </c>
      <c r="F1710" s="38" t="s">
        <v>48</v>
      </c>
      <c r="G1710" s="39">
        <v>0</v>
      </c>
    </row>
    <row r="1711" spans="1:7" ht="15" x14ac:dyDescent="0.2">
      <c r="A1711" s="38" t="s">
        <v>3249</v>
      </c>
      <c r="B1711" s="38" t="s">
        <v>3</v>
      </c>
      <c r="C1711" s="38" t="s">
        <v>3250</v>
      </c>
      <c r="D1711" s="38" t="s">
        <v>48</v>
      </c>
      <c r="E1711" s="38" t="s">
        <v>48</v>
      </c>
      <c r="F1711" s="38" t="s">
        <v>48</v>
      </c>
      <c r="G1711" s="39">
        <v>0</v>
      </c>
    </row>
    <row r="1712" spans="1:7" ht="15" x14ac:dyDescent="0.2">
      <c r="A1712" s="38" t="s">
        <v>3251</v>
      </c>
      <c r="B1712" s="38" t="s">
        <v>3</v>
      </c>
      <c r="C1712" s="38" t="s">
        <v>3252</v>
      </c>
      <c r="D1712" s="38" t="s">
        <v>48</v>
      </c>
      <c r="E1712" s="38" t="s">
        <v>48</v>
      </c>
      <c r="F1712" s="38" t="s">
        <v>48</v>
      </c>
      <c r="G1712" s="39">
        <v>0</v>
      </c>
    </row>
    <row r="1713" spans="1:7" ht="15" x14ac:dyDescent="0.2">
      <c r="A1713" s="38" t="s">
        <v>3253</v>
      </c>
      <c r="B1713" s="38" t="s">
        <v>3</v>
      </c>
      <c r="C1713" s="38" t="s">
        <v>3254</v>
      </c>
      <c r="D1713" s="38" t="s">
        <v>48</v>
      </c>
      <c r="E1713" s="38" t="s">
        <v>48</v>
      </c>
      <c r="F1713" s="38" t="s">
        <v>48</v>
      </c>
      <c r="G1713" s="39">
        <v>0</v>
      </c>
    </row>
    <row r="1714" spans="1:7" ht="15" x14ac:dyDescent="0.2">
      <c r="A1714" s="38" t="s">
        <v>3255</v>
      </c>
      <c r="B1714" s="38" t="s">
        <v>3</v>
      </c>
      <c r="C1714" s="38" t="s">
        <v>3256</v>
      </c>
      <c r="D1714" s="38" t="s">
        <v>48</v>
      </c>
      <c r="E1714" s="38" t="s">
        <v>48</v>
      </c>
      <c r="F1714" s="38" t="s">
        <v>48</v>
      </c>
      <c r="G1714" s="39">
        <v>0</v>
      </c>
    </row>
    <row r="1715" spans="1:7" ht="15" x14ac:dyDescent="0.2">
      <c r="A1715" s="38" t="s">
        <v>3257</v>
      </c>
      <c r="B1715" s="38" t="s">
        <v>3</v>
      </c>
      <c r="C1715" s="38" t="s">
        <v>3258</v>
      </c>
      <c r="D1715" s="38" t="s">
        <v>48</v>
      </c>
      <c r="E1715" s="38" t="s">
        <v>48</v>
      </c>
      <c r="F1715" s="38" t="s">
        <v>48</v>
      </c>
      <c r="G1715" s="39">
        <v>0</v>
      </c>
    </row>
    <row r="1716" spans="1:7" ht="15" x14ac:dyDescent="0.2">
      <c r="A1716" s="38" t="s">
        <v>3259</v>
      </c>
      <c r="B1716" s="38" t="s">
        <v>24</v>
      </c>
      <c r="C1716" s="38" t="s">
        <v>3260</v>
      </c>
      <c r="D1716" s="38" t="s">
        <v>48</v>
      </c>
      <c r="E1716" s="38" t="s">
        <v>48</v>
      </c>
      <c r="F1716" s="38" t="s">
        <v>48</v>
      </c>
      <c r="G1716" s="39">
        <v>0</v>
      </c>
    </row>
    <row r="1717" spans="1:7" ht="15" x14ac:dyDescent="0.2">
      <c r="A1717" s="38" t="s">
        <v>3261</v>
      </c>
      <c r="B1717" s="38" t="s">
        <v>24</v>
      </c>
      <c r="C1717" s="38" t="s">
        <v>3262</v>
      </c>
      <c r="D1717" s="38" t="s">
        <v>48</v>
      </c>
      <c r="E1717" s="38" t="s">
        <v>48</v>
      </c>
      <c r="F1717" s="38" t="s">
        <v>48</v>
      </c>
      <c r="G1717" s="39">
        <v>0</v>
      </c>
    </row>
    <row r="1718" spans="1:7" ht="15" x14ac:dyDescent="0.2">
      <c r="A1718" s="38" t="s">
        <v>3263</v>
      </c>
      <c r="B1718" s="38" t="s">
        <v>24</v>
      </c>
      <c r="C1718" s="38" t="s">
        <v>3264</v>
      </c>
      <c r="D1718" s="38" t="s">
        <v>48</v>
      </c>
      <c r="E1718" s="38" t="s">
        <v>48</v>
      </c>
      <c r="F1718" s="38" t="s">
        <v>48</v>
      </c>
      <c r="G1718" s="39">
        <v>0</v>
      </c>
    </row>
    <row r="1719" spans="1:7" ht="15" x14ac:dyDescent="0.2">
      <c r="A1719" s="38" t="s">
        <v>3265</v>
      </c>
      <c r="B1719" s="38" t="s">
        <v>24</v>
      </c>
      <c r="C1719" s="38" t="s">
        <v>3266</v>
      </c>
      <c r="D1719" s="38" t="s">
        <v>48</v>
      </c>
      <c r="E1719" s="38" t="s">
        <v>48</v>
      </c>
      <c r="F1719" s="38" t="s">
        <v>48</v>
      </c>
      <c r="G1719" s="39">
        <v>0</v>
      </c>
    </row>
    <row r="1720" spans="1:7" ht="15" x14ac:dyDescent="0.2">
      <c r="A1720" s="38" t="s">
        <v>3267</v>
      </c>
      <c r="B1720" s="38" t="s">
        <v>24</v>
      </c>
      <c r="C1720" s="38" t="s">
        <v>3268</v>
      </c>
      <c r="D1720" s="38" t="s">
        <v>48</v>
      </c>
      <c r="E1720" s="38" t="s">
        <v>48</v>
      </c>
      <c r="F1720" s="38" t="s">
        <v>48</v>
      </c>
      <c r="G1720" s="39">
        <v>0</v>
      </c>
    </row>
    <row r="1721" spans="1:7" ht="15" x14ac:dyDescent="0.2">
      <c r="A1721" s="38" t="s">
        <v>3269</v>
      </c>
      <c r="B1721" s="38" t="s">
        <v>24</v>
      </c>
      <c r="C1721" s="38" t="s">
        <v>3270</v>
      </c>
      <c r="D1721" s="38" t="s">
        <v>48</v>
      </c>
      <c r="E1721" s="38" t="s">
        <v>48</v>
      </c>
      <c r="F1721" s="38" t="s">
        <v>48</v>
      </c>
      <c r="G1721" s="39">
        <v>0</v>
      </c>
    </row>
    <row r="1722" spans="1:7" ht="15" x14ac:dyDescent="0.2">
      <c r="A1722" s="38" t="s">
        <v>3271</v>
      </c>
      <c r="B1722" s="38" t="s">
        <v>24</v>
      </c>
      <c r="C1722" s="38" t="s">
        <v>3272</v>
      </c>
      <c r="D1722" s="38" t="s">
        <v>48</v>
      </c>
      <c r="E1722" s="38" t="s">
        <v>48</v>
      </c>
      <c r="F1722" s="38" t="s">
        <v>48</v>
      </c>
      <c r="G1722" s="39">
        <v>0</v>
      </c>
    </row>
    <row r="1723" spans="1:7" ht="15" x14ac:dyDescent="0.2">
      <c r="A1723" s="38" t="s">
        <v>3273</v>
      </c>
      <c r="B1723" s="38" t="s">
        <v>24</v>
      </c>
      <c r="C1723" s="38" t="s">
        <v>3274</v>
      </c>
      <c r="D1723" s="38" t="s">
        <v>48</v>
      </c>
      <c r="E1723" s="38" t="s">
        <v>48</v>
      </c>
      <c r="F1723" s="38" t="s">
        <v>48</v>
      </c>
      <c r="G1723" s="39">
        <v>0</v>
      </c>
    </row>
    <row r="1724" spans="1:7" ht="15" x14ac:dyDescent="0.2">
      <c r="A1724" s="38" t="s">
        <v>3275</v>
      </c>
      <c r="B1724" s="38" t="s">
        <v>24</v>
      </c>
      <c r="C1724" s="38" t="s">
        <v>3276</v>
      </c>
      <c r="D1724" s="38" t="s">
        <v>48</v>
      </c>
      <c r="E1724" s="38" t="s">
        <v>48</v>
      </c>
      <c r="F1724" s="38" t="s">
        <v>48</v>
      </c>
      <c r="G1724" s="39">
        <v>0</v>
      </c>
    </row>
    <row r="1725" spans="1:7" ht="15" x14ac:dyDescent="0.2">
      <c r="A1725" s="38" t="s">
        <v>3277</v>
      </c>
      <c r="B1725" s="38" t="s">
        <v>24</v>
      </c>
      <c r="C1725" s="38" t="s">
        <v>3278</v>
      </c>
      <c r="D1725" s="38" t="s">
        <v>48</v>
      </c>
      <c r="E1725" s="38" t="s">
        <v>48</v>
      </c>
      <c r="F1725" s="38" t="s">
        <v>48</v>
      </c>
      <c r="G1725" s="39">
        <v>0</v>
      </c>
    </row>
    <row r="1726" spans="1:7" ht="15" x14ac:dyDescent="0.2">
      <c r="A1726" s="38" t="s">
        <v>3279</v>
      </c>
      <c r="B1726" s="38" t="s">
        <v>24</v>
      </c>
      <c r="C1726" s="38" t="s">
        <v>3280</v>
      </c>
      <c r="D1726" s="38" t="s">
        <v>48</v>
      </c>
      <c r="E1726" s="38" t="s">
        <v>48</v>
      </c>
      <c r="F1726" s="38" t="s">
        <v>48</v>
      </c>
      <c r="G1726" s="39">
        <v>0</v>
      </c>
    </row>
    <row r="1727" spans="1:7" ht="15" x14ac:dyDescent="0.2">
      <c r="A1727" s="38" t="s">
        <v>3281</v>
      </c>
      <c r="B1727" s="38" t="s">
        <v>24</v>
      </c>
      <c r="C1727" s="38" t="s">
        <v>3282</v>
      </c>
      <c r="D1727" s="38" t="s">
        <v>48</v>
      </c>
      <c r="E1727" s="38" t="s">
        <v>48</v>
      </c>
      <c r="F1727" s="38" t="s">
        <v>48</v>
      </c>
      <c r="G1727" s="39">
        <v>0</v>
      </c>
    </row>
    <row r="1728" spans="1:7" ht="15" x14ac:dyDescent="0.2">
      <c r="A1728" s="38" t="s">
        <v>3283</v>
      </c>
      <c r="B1728" s="38" t="s">
        <v>24</v>
      </c>
      <c r="C1728" s="38" t="s">
        <v>3284</v>
      </c>
      <c r="D1728" s="38" t="s">
        <v>48</v>
      </c>
      <c r="E1728" s="38" t="s">
        <v>48</v>
      </c>
      <c r="F1728" s="38" t="s">
        <v>48</v>
      </c>
      <c r="G1728" s="39">
        <v>0</v>
      </c>
    </row>
    <row r="1729" spans="1:7" ht="15" x14ac:dyDescent="0.2">
      <c r="A1729" s="38" t="s">
        <v>3285</v>
      </c>
      <c r="B1729" s="38" t="s">
        <v>24</v>
      </c>
      <c r="C1729" s="38" t="s">
        <v>3286</v>
      </c>
      <c r="D1729" s="38" t="s">
        <v>48</v>
      </c>
      <c r="E1729" s="38" t="s">
        <v>48</v>
      </c>
      <c r="F1729" s="38" t="s">
        <v>48</v>
      </c>
      <c r="G1729" s="39">
        <v>0</v>
      </c>
    </row>
    <row r="1730" spans="1:7" ht="15" x14ac:dyDescent="0.2">
      <c r="A1730" s="38" t="s">
        <v>3287</v>
      </c>
      <c r="B1730" s="38" t="s">
        <v>24</v>
      </c>
      <c r="C1730" s="38" t="s">
        <v>3288</v>
      </c>
      <c r="D1730" s="38" t="s">
        <v>48</v>
      </c>
      <c r="E1730" s="38" t="s">
        <v>48</v>
      </c>
      <c r="F1730" s="38" t="s">
        <v>48</v>
      </c>
      <c r="G1730" s="39">
        <v>0</v>
      </c>
    </row>
    <row r="1731" spans="1:7" ht="15" x14ac:dyDescent="0.2">
      <c r="A1731" s="38" t="s">
        <v>3289</v>
      </c>
      <c r="B1731" s="38" t="s">
        <v>24</v>
      </c>
      <c r="C1731" s="38" t="s">
        <v>3290</v>
      </c>
      <c r="D1731" s="38" t="s">
        <v>48</v>
      </c>
      <c r="E1731" s="38" t="s">
        <v>48</v>
      </c>
      <c r="F1731" s="38" t="s">
        <v>48</v>
      </c>
      <c r="G1731" s="39">
        <v>0</v>
      </c>
    </row>
    <row r="1732" spans="1:7" ht="15" x14ac:dyDescent="0.2">
      <c r="A1732" s="38" t="s">
        <v>3291</v>
      </c>
      <c r="B1732" s="38" t="s">
        <v>24</v>
      </c>
      <c r="C1732" s="38" t="s">
        <v>3292</v>
      </c>
      <c r="D1732" s="38" t="s">
        <v>48</v>
      </c>
      <c r="E1732" s="38" t="s">
        <v>48</v>
      </c>
      <c r="F1732" s="38" t="s">
        <v>48</v>
      </c>
      <c r="G1732" s="39">
        <v>0</v>
      </c>
    </row>
    <row r="1733" spans="1:7" ht="15" x14ac:dyDescent="0.2">
      <c r="A1733" s="38" t="s">
        <v>3293</v>
      </c>
      <c r="B1733" s="38" t="s">
        <v>24</v>
      </c>
      <c r="C1733" s="38" t="s">
        <v>3294</v>
      </c>
      <c r="D1733" s="38" t="s">
        <v>48</v>
      </c>
      <c r="E1733" s="38" t="s">
        <v>48</v>
      </c>
      <c r="F1733" s="38" t="s">
        <v>48</v>
      </c>
      <c r="G1733" s="39">
        <v>0</v>
      </c>
    </row>
    <row r="1734" spans="1:7" ht="15" x14ac:dyDescent="0.2">
      <c r="A1734" s="38" t="s">
        <v>3295</v>
      </c>
      <c r="B1734" s="38" t="s">
        <v>24</v>
      </c>
      <c r="C1734" s="38" t="s">
        <v>3296</v>
      </c>
      <c r="D1734" s="38" t="s">
        <v>48</v>
      </c>
      <c r="E1734" s="38" t="s">
        <v>48</v>
      </c>
      <c r="F1734" s="38" t="s">
        <v>48</v>
      </c>
      <c r="G1734" s="39">
        <v>0</v>
      </c>
    </row>
    <row r="1735" spans="1:7" ht="15" x14ac:dyDescent="0.2">
      <c r="A1735" s="38" t="s">
        <v>3297</v>
      </c>
      <c r="B1735" s="38" t="s">
        <v>3</v>
      </c>
      <c r="C1735" s="38" t="s">
        <v>3298</v>
      </c>
      <c r="D1735" s="38" t="s">
        <v>48</v>
      </c>
      <c r="E1735" s="38" t="s">
        <v>48</v>
      </c>
      <c r="F1735" s="38" t="s">
        <v>48</v>
      </c>
      <c r="G1735" s="39">
        <v>0</v>
      </c>
    </row>
    <row r="1736" spans="1:7" ht="15" x14ac:dyDescent="0.2">
      <c r="A1736" s="38" t="s">
        <v>3299</v>
      </c>
      <c r="B1736" s="38" t="s">
        <v>3</v>
      </c>
      <c r="C1736" s="38" t="s">
        <v>3300</v>
      </c>
      <c r="D1736" s="38" t="s">
        <v>48</v>
      </c>
      <c r="E1736" s="38" t="s">
        <v>48</v>
      </c>
      <c r="F1736" s="38" t="s">
        <v>48</v>
      </c>
      <c r="G1736" s="39">
        <v>0</v>
      </c>
    </row>
    <row r="1737" spans="1:7" ht="15" x14ac:dyDescent="0.2">
      <c r="A1737" s="38" t="s">
        <v>3301</v>
      </c>
      <c r="B1737" s="38" t="s">
        <v>24</v>
      </c>
      <c r="C1737" s="38" t="s">
        <v>3302</v>
      </c>
      <c r="D1737" s="38" t="s">
        <v>48</v>
      </c>
      <c r="E1737" s="38" t="s">
        <v>48</v>
      </c>
      <c r="F1737" s="38" t="s">
        <v>48</v>
      </c>
      <c r="G1737" s="39">
        <v>0</v>
      </c>
    </row>
    <row r="1738" spans="1:7" ht="15" x14ac:dyDescent="0.2">
      <c r="A1738" s="38" t="s">
        <v>3303</v>
      </c>
      <c r="B1738" s="38" t="s">
        <v>24</v>
      </c>
      <c r="C1738" s="38" t="s">
        <v>3304</v>
      </c>
      <c r="D1738" s="38" t="s">
        <v>48</v>
      </c>
      <c r="E1738" s="38" t="s">
        <v>48</v>
      </c>
      <c r="F1738" s="38" t="s">
        <v>48</v>
      </c>
      <c r="G1738" s="39">
        <v>0</v>
      </c>
    </row>
    <row r="1739" spans="1:7" ht="15" x14ac:dyDescent="0.2">
      <c r="A1739" s="38" t="s">
        <v>3305</v>
      </c>
      <c r="B1739" s="38" t="s">
        <v>3</v>
      </c>
      <c r="C1739" s="38" t="s">
        <v>3306</v>
      </c>
      <c r="D1739" s="38" t="s">
        <v>48</v>
      </c>
      <c r="E1739" s="38" t="s">
        <v>48</v>
      </c>
      <c r="F1739" s="38" t="s">
        <v>48</v>
      </c>
      <c r="G1739" s="39">
        <v>0</v>
      </c>
    </row>
    <row r="1740" spans="1:7" ht="15" x14ac:dyDescent="0.2">
      <c r="A1740" s="38" t="s">
        <v>3307</v>
      </c>
      <c r="B1740" s="38" t="s">
        <v>3</v>
      </c>
      <c r="C1740" s="38" t="s">
        <v>3308</v>
      </c>
      <c r="D1740" s="38" t="s">
        <v>48</v>
      </c>
      <c r="E1740" s="38" t="s">
        <v>48</v>
      </c>
      <c r="F1740" s="38" t="s">
        <v>48</v>
      </c>
      <c r="G1740" s="39">
        <v>0</v>
      </c>
    </row>
    <row r="1741" spans="1:7" ht="30" x14ac:dyDescent="0.2">
      <c r="A1741" s="38" t="s">
        <v>3309</v>
      </c>
      <c r="B1741" s="38" t="s">
        <v>24</v>
      </c>
      <c r="C1741" s="38" t="s">
        <v>3310</v>
      </c>
      <c r="D1741" s="38" t="s">
        <v>48</v>
      </c>
      <c r="E1741" s="38" t="s">
        <v>48</v>
      </c>
      <c r="F1741" s="38" t="s">
        <v>501</v>
      </c>
      <c r="G1741" s="39">
        <v>1</v>
      </c>
    </row>
    <row r="1742" spans="1:7" ht="30" x14ac:dyDescent="0.2">
      <c r="A1742" s="38" t="s">
        <v>3311</v>
      </c>
      <c r="B1742" s="38" t="s">
        <v>3</v>
      </c>
      <c r="C1742" s="38" t="s">
        <v>3310</v>
      </c>
      <c r="D1742" s="38" t="s">
        <v>48</v>
      </c>
      <c r="E1742" s="38" t="s">
        <v>48</v>
      </c>
      <c r="F1742" s="38" t="s">
        <v>501</v>
      </c>
      <c r="G1742" s="39">
        <v>1</v>
      </c>
    </row>
    <row r="1743" spans="1:7" ht="30" x14ac:dyDescent="0.2">
      <c r="A1743" s="38" t="s">
        <v>3312</v>
      </c>
      <c r="B1743" s="38" t="s">
        <v>46</v>
      </c>
      <c r="C1743" s="38" t="s">
        <v>3313</v>
      </c>
      <c r="D1743" s="38" t="s">
        <v>48</v>
      </c>
      <c r="E1743" s="38" t="s">
        <v>48</v>
      </c>
      <c r="F1743" s="38" t="s">
        <v>501</v>
      </c>
      <c r="G1743" s="39">
        <v>1</v>
      </c>
    </row>
    <row r="1744" spans="1:7" ht="30" x14ac:dyDescent="0.2">
      <c r="A1744" s="38" t="s">
        <v>3314</v>
      </c>
      <c r="B1744" s="38" t="s">
        <v>156</v>
      </c>
      <c r="C1744" s="38" t="s">
        <v>3313</v>
      </c>
      <c r="D1744" s="38" t="s">
        <v>48</v>
      </c>
      <c r="E1744" s="38" t="s">
        <v>48</v>
      </c>
      <c r="F1744" s="38" t="s">
        <v>501</v>
      </c>
      <c r="G1744" s="39">
        <v>1</v>
      </c>
    </row>
    <row r="1745" spans="1:7" ht="30" x14ac:dyDescent="0.2">
      <c r="A1745" s="38" t="s">
        <v>3315</v>
      </c>
      <c r="B1745" s="38" t="s">
        <v>55</v>
      </c>
      <c r="C1745" s="38" t="s">
        <v>3313</v>
      </c>
      <c r="D1745" s="38" t="s">
        <v>48</v>
      </c>
      <c r="E1745" s="38" t="s">
        <v>48</v>
      </c>
      <c r="F1745" s="38" t="s">
        <v>501</v>
      </c>
      <c r="G1745" s="39">
        <v>1</v>
      </c>
    </row>
    <row r="1746" spans="1:7" ht="30" x14ac:dyDescent="0.2">
      <c r="A1746" s="38" t="s">
        <v>3316</v>
      </c>
      <c r="B1746" s="38" t="s">
        <v>589</v>
      </c>
      <c r="C1746" s="38" t="s">
        <v>3313</v>
      </c>
      <c r="D1746" s="38" t="s">
        <v>48</v>
      </c>
      <c r="E1746" s="38" t="s">
        <v>48</v>
      </c>
      <c r="F1746" s="38" t="s">
        <v>501</v>
      </c>
      <c r="G1746" s="39">
        <v>1</v>
      </c>
    </row>
    <row r="1747" spans="1:7" ht="30" x14ac:dyDescent="0.2">
      <c r="A1747" s="38" t="s">
        <v>3317</v>
      </c>
      <c r="B1747" s="38" t="s">
        <v>508</v>
      </c>
      <c r="C1747" s="38" t="s">
        <v>3313</v>
      </c>
      <c r="D1747" s="38" t="s">
        <v>48</v>
      </c>
      <c r="E1747" s="38" t="s">
        <v>48</v>
      </c>
      <c r="F1747" s="38" t="s">
        <v>501</v>
      </c>
      <c r="G1747" s="39">
        <v>1</v>
      </c>
    </row>
    <row r="1748" spans="1:7" ht="30" x14ac:dyDescent="0.2">
      <c r="A1748" s="38" t="s">
        <v>3318</v>
      </c>
      <c r="B1748" s="38" t="s">
        <v>3319</v>
      </c>
      <c r="C1748" s="38" t="s">
        <v>3313</v>
      </c>
      <c r="D1748" s="38" t="s">
        <v>48</v>
      </c>
      <c r="E1748" s="38" t="s">
        <v>48</v>
      </c>
      <c r="F1748" s="38" t="s">
        <v>501</v>
      </c>
      <c r="G1748" s="39">
        <v>1</v>
      </c>
    </row>
    <row r="1749" spans="1:7" ht="30" x14ac:dyDescent="0.2">
      <c r="A1749" s="38" t="s">
        <v>3320</v>
      </c>
      <c r="B1749" s="38" t="s">
        <v>177</v>
      </c>
      <c r="C1749" s="38" t="s">
        <v>3313</v>
      </c>
      <c r="D1749" s="38" t="s">
        <v>48</v>
      </c>
      <c r="E1749" s="38" t="s">
        <v>48</v>
      </c>
      <c r="F1749" s="38" t="s">
        <v>501</v>
      </c>
      <c r="G1749" s="39">
        <v>1</v>
      </c>
    </row>
    <row r="1750" spans="1:7" ht="30" x14ac:dyDescent="0.2">
      <c r="A1750" s="38" t="s">
        <v>3321</v>
      </c>
      <c r="B1750" s="38" t="s">
        <v>24</v>
      </c>
      <c r="C1750" s="38" t="s">
        <v>3313</v>
      </c>
      <c r="D1750" s="38" t="s">
        <v>48</v>
      </c>
      <c r="E1750" s="38" t="s">
        <v>48</v>
      </c>
      <c r="F1750" s="38" t="s">
        <v>501</v>
      </c>
      <c r="G1750" s="39">
        <v>1</v>
      </c>
    </row>
    <row r="1751" spans="1:7" ht="30" x14ac:dyDescent="0.2">
      <c r="A1751" s="38" t="s">
        <v>3322</v>
      </c>
      <c r="B1751" s="38" t="s">
        <v>576</v>
      </c>
      <c r="C1751" s="38" t="s">
        <v>3313</v>
      </c>
      <c r="D1751" s="38" t="s">
        <v>48</v>
      </c>
      <c r="E1751" s="38" t="s">
        <v>48</v>
      </c>
      <c r="F1751" s="38" t="s">
        <v>501</v>
      </c>
      <c r="G1751" s="39">
        <v>1</v>
      </c>
    </row>
    <row r="1752" spans="1:7" ht="30" x14ac:dyDescent="0.2">
      <c r="A1752" s="38" t="s">
        <v>3323</v>
      </c>
      <c r="B1752" s="38" t="s">
        <v>33</v>
      </c>
      <c r="C1752" s="38" t="s">
        <v>3313</v>
      </c>
      <c r="D1752" s="38" t="s">
        <v>48</v>
      </c>
      <c r="E1752" s="38" t="s">
        <v>48</v>
      </c>
      <c r="F1752" s="38" t="s">
        <v>501</v>
      </c>
      <c r="G1752" s="39">
        <v>1</v>
      </c>
    </row>
    <row r="1753" spans="1:7" ht="30" x14ac:dyDescent="0.2">
      <c r="A1753" s="38" t="s">
        <v>3324</v>
      </c>
      <c r="B1753" s="38" t="s">
        <v>2116</v>
      </c>
      <c r="C1753" s="38" t="s">
        <v>3313</v>
      </c>
      <c r="D1753" s="38" t="s">
        <v>48</v>
      </c>
      <c r="E1753" s="38" t="s">
        <v>48</v>
      </c>
      <c r="F1753" s="38" t="s">
        <v>501</v>
      </c>
      <c r="G1753" s="39">
        <v>1</v>
      </c>
    </row>
    <row r="1754" spans="1:7" ht="30" x14ac:dyDescent="0.2">
      <c r="A1754" s="38" t="s">
        <v>3325</v>
      </c>
      <c r="B1754" s="38" t="s">
        <v>3</v>
      </c>
      <c r="C1754" s="38" t="s">
        <v>3313</v>
      </c>
      <c r="D1754" s="38" t="s">
        <v>48</v>
      </c>
      <c r="E1754" s="38" t="s">
        <v>48</v>
      </c>
      <c r="F1754" s="38" t="s">
        <v>501</v>
      </c>
      <c r="G1754" s="39">
        <v>1</v>
      </c>
    </row>
    <row r="1755" spans="1:7" ht="30" x14ac:dyDescent="0.2">
      <c r="A1755" s="38" t="s">
        <v>3326</v>
      </c>
      <c r="B1755" s="38" t="s">
        <v>922</v>
      </c>
      <c r="C1755" s="38" t="s">
        <v>3313</v>
      </c>
      <c r="D1755" s="38" t="s">
        <v>48</v>
      </c>
      <c r="E1755" s="38" t="s">
        <v>48</v>
      </c>
      <c r="F1755" s="38" t="s">
        <v>501</v>
      </c>
      <c r="G1755" s="39">
        <v>1</v>
      </c>
    </row>
    <row r="1756" spans="1:7" ht="30" x14ac:dyDescent="0.2">
      <c r="A1756" s="38" t="s">
        <v>3327</v>
      </c>
      <c r="B1756" s="38" t="s">
        <v>3328</v>
      </c>
      <c r="C1756" s="38" t="s">
        <v>3313</v>
      </c>
      <c r="D1756" s="38" t="s">
        <v>48</v>
      </c>
      <c r="E1756" s="38" t="s">
        <v>48</v>
      </c>
      <c r="F1756" s="38" t="s">
        <v>501</v>
      </c>
      <c r="G1756" s="39">
        <v>1</v>
      </c>
    </row>
    <row r="1757" spans="1:7" ht="30" x14ac:dyDescent="0.2">
      <c r="A1757" s="38" t="s">
        <v>3329</v>
      </c>
      <c r="B1757" s="38" t="s">
        <v>3330</v>
      </c>
      <c r="C1757" s="38" t="s">
        <v>3313</v>
      </c>
      <c r="D1757" s="38" t="s">
        <v>48</v>
      </c>
      <c r="E1757" s="38" t="s">
        <v>48</v>
      </c>
      <c r="F1757" s="38" t="s">
        <v>501</v>
      </c>
      <c r="G1757" s="39">
        <v>1</v>
      </c>
    </row>
    <row r="1758" spans="1:7" ht="30" x14ac:dyDescent="0.2">
      <c r="A1758" s="38" t="s">
        <v>3331</v>
      </c>
      <c r="B1758" s="38" t="s">
        <v>3332</v>
      </c>
      <c r="C1758" s="38" t="s">
        <v>3313</v>
      </c>
      <c r="D1758" s="38" t="s">
        <v>48</v>
      </c>
      <c r="E1758" s="38" t="s">
        <v>48</v>
      </c>
      <c r="F1758" s="38" t="s">
        <v>501</v>
      </c>
      <c r="G1758" s="39">
        <v>1</v>
      </c>
    </row>
    <row r="1759" spans="1:7" ht="15" x14ac:dyDescent="0.2">
      <c r="A1759" s="38" t="s">
        <v>3333</v>
      </c>
      <c r="B1759" s="38" t="s">
        <v>3334</v>
      </c>
      <c r="C1759" s="38" t="s">
        <v>3335</v>
      </c>
      <c r="D1759" s="38" t="s">
        <v>48</v>
      </c>
      <c r="E1759" s="38" t="s">
        <v>48</v>
      </c>
      <c r="F1759" s="38" t="s">
        <v>48</v>
      </c>
      <c r="G1759" s="39">
        <v>0</v>
      </c>
    </row>
    <row r="1760" spans="1:7" ht="15" x14ac:dyDescent="0.2">
      <c r="A1760" s="38" t="s">
        <v>3336</v>
      </c>
      <c r="B1760" s="38" t="s">
        <v>177</v>
      </c>
      <c r="C1760" s="38" t="s">
        <v>3337</v>
      </c>
      <c r="D1760" s="38" t="s">
        <v>48</v>
      </c>
      <c r="E1760" s="38" t="s">
        <v>48</v>
      </c>
      <c r="F1760" s="38" t="s">
        <v>48</v>
      </c>
      <c r="G1760" s="39">
        <v>0</v>
      </c>
    </row>
    <row r="1761" spans="1:7" ht="15" x14ac:dyDescent="0.2">
      <c r="A1761" s="38" t="s">
        <v>3338</v>
      </c>
      <c r="B1761" s="38" t="s">
        <v>46</v>
      </c>
      <c r="C1761" s="38" t="s">
        <v>3339</v>
      </c>
      <c r="D1761" s="38" t="s">
        <v>48</v>
      </c>
      <c r="E1761" s="38" t="s">
        <v>48</v>
      </c>
      <c r="F1761" s="38" t="s">
        <v>48</v>
      </c>
      <c r="G1761" s="39">
        <v>0</v>
      </c>
    </row>
    <row r="1762" spans="1:7" ht="15" x14ac:dyDescent="0.2">
      <c r="A1762" s="38" t="s">
        <v>3340</v>
      </c>
      <c r="B1762" s="38" t="s">
        <v>55</v>
      </c>
      <c r="C1762" s="38" t="s">
        <v>3339</v>
      </c>
      <c r="D1762" s="38" t="s">
        <v>48</v>
      </c>
      <c r="E1762" s="38" t="s">
        <v>48</v>
      </c>
      <c r="F1762" s="38" t="s">
        <v>48</v>
      </c>
      <c r="G1762" s="39">
        <v>0</v>
      </c>
    </row>
    <row r="1763" spans="1:7" ht="30" x14ac:dyDescent="0.2">
      <c r="A1763" s="38" t="s">
        <v>3341</v>
      </c>
      <c r="B1763" s="38" t="s">
        <v>55</v>
      </c>
      <c r="C1763" s="38" t="s">
        <v>3342</v>
      </c>
      <c r="D1763" s="38" t="s">
        <v>48</v>
      </c>
      <c r="E1763" s="38" t="s">
        <v>48</v>
      </c>
      <c r="F1763" s="38" t="s">
        <v>501</v>
      </c>
      <c r="G1763" s="39">
        <v>1</v>
      </c>
    </row>
    <row r="1764" spans="1:7" ht="30" x14ac:dyDescent="0.2">
      <c r="A1764" s="38" t="s">
        <v>3343</v>
      </c>
      <c r="B1764" s="38" t="s">
        <v>177</v>
      </c>
      <c r="C1764" s="38" t="s">
        <v>3342</v>
      </c>
      <c r="D1764" s="38" t="s">
        <v>48</v>
      </c>
      <c r="E1764" s="38" t="s">
        <v>48</v>
      </c>
      <c r="F1764" s="38" t="s">
        <v>501</v>
      </c>
      <c r="G1764" s="39">
        <v>1</v>
      </c>
    </row>
    <row r="1765" spans="1:7" ht="30" x14ac:dyDescent="0.2">
      <c r="A1765" s="38" t="s">
        <v>3344</v>
      </c>
      <c r="B1765" s="38" t="s">
        <v>3</v>
      </c>
      <c r="C1765" s="38" t="s">
        <v>3342</v>
      </c>
      <c r="D1765" s="38" t="s">
        <v>48</v>
      </c>
      <c r="E1765" s="38" t="s">
        <v>48</v>
      </c>
      <c r="F1765" s="38" t="s">
        <v>501</v>
      </c>
      <c r="G1765" s="39">
        <v>1</v>
      </c>
    </row>
    <row r="1766" spans="1:7" ht="30" x14ac:dyDescent="0.2">
      <c r="A1766" s="38" t="s">
        <v>3345</v>
      </c>
      <c r="B1766" s="38" t="s">
        <v>46</v>
      </c>
      <c r="C1766" s="38" t="s">
        <v>3342</v>
      </c>
      <c r="D1766" s="38" t="s">
        <v>48</v>
      </c>
      <c r="E1766" s="38" t="s">
        <v>48</v>
      </c>
      <c r="F1766" s="38" t="s">
        <v>501</v>
      </c>
      <c r="G1766" s="39">
        <v>1</v>
      </c>
    </row>
    <row r="1767" spans="1:7" ht="15" x14ac:dyDescent="0.2">
      <c r="A1767" s="38" t="s">
        <v>3346</v>
      </c>
      <c r="B1767" s="38" t="s">
        <v>177</v>
      </c>
      <c r="C1767" s="38" t="s">
        <v>3347</v>
      </c>
      <c r="D1767" s="38" t="s">
        <v>48</v>
      </c>
      <c r="E1767" s="38" t="s">
        <v>48</v>
      </c>
      <c r="F1767" s="38" t="s">
        <v>48</v>
      </c>
      <c r="G1767" s="39">
        <v>0</v>
      </c>
    </row>
    <row r="1768" spans="1:7" ht="15" x14ac:dyDescent="0.2">
      <c r="A1768" s="38" t="s">
        <v>3348</v>
      </c>
      <c r="B1768" s="38" t="s">
        <v>177</v>
      </c>
      <c r="C1768" s="38" t="s">
        <v>3349</v>
      </c>
      <c r="D1768" s="38" t="s">
        <v>48</v>
      </c>
      <c r="E1768" s="38" t="s">
        <v>48</v>
      </c>
      <c r="F1768" s="38" t="s">
        <v>48</v>
      </c>
      <c r="G1768" s="39">
        <v>0</v>
      </c>
    </row>
    <row r="1769" spans="1:7" ht="15" x14ac:dyDescent="0.2">
      <c r="A1769" s="38" t="s">
        <v>3350</v>
      </c>
      <c r="B1769" s="38" t="s">
        <v>177</v>
      </c>
      <c r="C1769" s="38" t="s">
        <v>3351</v>
      </c>
      <c r="D1769" s="38" t="s">
        <v>48</v>
      </c>
      <c r="E1769" s="38" t="s">
        <v>48</v>
      </c>
      <c r="F1769" s="38" t="s">
        <v>48</v>
      </c>
      <c r="G1769" s="39">
        <v>0</v>
      </c>
    </row>
    <row r="1770" spans="1:7" ht="15" x14ac:dyDescent="0.2">
      <c r="A1770" s="38" t="s">
        <v>3352</v>
      </c>
      <c r="B1770" s="38" t="s">
        <v>55</v>
      </c>
      <c r="C1770" s="38" t="s">
        <v>3353</v>
      </c>
      <c r="D1770" s="38" t="s">
        <v>48</v>
      </c>
      <c r="E1770" s="38" t="s">
        <v>48</v>
      </c>
      <c r="F1770" s="38" t="s">
        <v>48</v>
      </c>
      <c r="G1770" s="39">
        <v>0</v>
      </c>
    </row>
    <row r="1771" spans="1:7" ht="15" x14ac:dyDescent="0.2">
      <c r="A1771" s="38" t="s">
        <v>3354</v>
      </c>
      <c r="B1771" s="38" t="s">
        <v>55</v>
      </c>
      <c r="C1771" s="38" t="s">
        <v>3355</v>
      </c>
      <c r="D1771" s="38" t="s">
        <v>48</v>
      </c>
      <c r="E1771" s="38" t="s">
        <v>48</v>
      </c>
      <c r="F1771" s="38" t="s">
        <v>48</v>
      </c>
      <c r="G1771" s="39">
        <v>0</v>
      </c>
    </row>
    <row r="1772" spans="1:7" ht="15" x14ac:dyDescent="0.2">
      <c r="A1772" s="38" t="s">
        <v>3356</v>
      </c>
      <c r="B1772" s="38" t="s">
        <v>55</v>
      </c>
      <c r="C1772" s="38" t="s">
        <v>3357</v>
      </c>
      <c r="D1772" s="38" t="s">
        <v>48</v>
      </c>
      <c r="E1772" s="38" t="s">
        <v>48</v>
      </c>
      <c r="F1772" s="38" t="s">
        <v>48</v>
      </c>
      <c r="G1772" s="39">
        <v>0</v>
      </c>
    </row>
    <row r="1773" spans="1:7" ht="15" x14ac:dyDescent="0.2">
      <c r="A1773" s="38" t="s">
        <v>3358</v>
      </c>
      <c r="B1773" s="38" t="s">
        <v>46</v>
      </c>
      <c r="C1773" s="38" t="s">
        <v>3359</v>
      </c>
      <c r="D1773" s="38" t="s">
        <v>48</v>
      </c>
      <c r="E1773" s="38" t="s">
        <v>48</v>
      </c>
      <c r="F1773" s="38" t="s">
        <v>61</v>
      </c>
      <c r="G1773" s="39">
        <v>0</v>
      </c>
    </row>
    <row r="1774" spans="1:7" ht="15" x14ac:dyDescent="0.2">
      <c r="A1774" s="38" t="s">
        <v>3360</v>
      </c>
      <c r="B1774" s="38" t="s">
        <v>46</v>
      </c>
      <c r="C1774" s="38" t="s">
        <v>3361</v>
      </c>
      <c r="D1774" s="38" t="s">
        <v>48</v>
      </c>
      <c r="E1774" s="38" t="s">
        <v>48</v>
      </c>
      <c r="F1774" s="38" t="s">
        <v>61</v>
      </c>
      <c r="G1774" s="39">
        <v>0</v>
      </c>
    </row>
    <row r="1775" spans="1:7" ht="15" x14ac:dyDescent="0.2">
      <c r="A1775" s="38" t="s">
        <v>3362</v>
      </c>
      <c r="B1775" s="38" t="s">
        <v>46</v>
      </c>
      <c r="C1775" s="38" t="s">
        <v>3313</v>
      </c>
      <c r="D1775" s="38" t="s">
        <v>48</v>
      </c>
      <c r="E1775" s="38" t="s">
        <v>48</v>
      </c>
      <c r="F1775" s="38" t="s">
        <v>61</v>
      </c>
      <c r="G1775" s="39">
        <v>0</v>
      </c>
    </row>
    <row r="1776" spans="1:7" ht="15" x14ac:dyDescent="0.2">
      <c r="A1776" s="38" t="s">
        <v>3363</v>
      </c>
      <c r="B1776" s="38" t="s">
        <v>46</v>
      </c>
      <c r="C1776" s="38" t="s">
        <v>3342</v>
      </c>
      <c r="D1776" s="38" t="s">
        <v>48</v>
      </c>
      <c r="E1776" s="38" t="s">
        <v>48</v>
      </c>
      <c r="F1776" s="38" t="s">
        <v>61</v>
      </c>
      <c r="G1776" s="39">
        <v>0</v>
      </c>
    </row>
    <row r="1777" spans="1:7" ht="15" x14ac:dyDescent="0.2">
      <c r="A1777" s="38" t="s">
        <v>3364</v>
      </c>
      <c r="B1777" s="38" t="s">
        <v>46</v>
      </c>
      <c r="C1777" s="38" t="s">
        <v>3365</v>
      </c>
      <c r="D1777" s="38" t="s">
        <v>48</v>
      </c>
      <c r="E1777" s="38" t="s">
        <v>48</v>
      </c>
      <c r="F1777" s="38" t="s">
        <v>61</v>
      </c>
      <c r="G1777" s="39">
        <v>0</v>
      </c>
    </row>
    <row r="1778" spans="1:7" ht="15" x14ac:dyDescent="0.2">
      <c r="A1778" s="38" t="s">
        <v>3366</v>
      </c>
      <c r="B1778" s="38" t="s">
        <v>24</v>
      </c>
      <c r="C1778" s="38" t="s">
        <v>3367</v>
      </c>
      <c r="D1778" s="38" t="s">
        <v>48</v>
      </c>
      <c r="E1778" s="38" t="s">
        <v>48</v>
      </c>
      <c r="F1778" s="38" t="s">
        <v>48</v>
      </c>
      <c r="G1778" s="39">
        <v>0</v>
      </c>
    </row>
    <row r="1779" spans="1:7" ht="15" x14ac:dyDescent="0.2">
      <c r="A1779" s="38" t="s">
        <v>3368</v>
      </c>
      <c r="B1779" s="38" t="s">
        <v>24</v>
      </c>
      <c r="C1779" s="38" t="s">
        <v>3369</v>
      </c>
      <c r="D1779" s="38" t="s">
        <v>48</v>
      </c>
      <c r="E1779" s="38" t="s">
        <v>48</v>
      </c>
      <c r="F1779" s="38" t="s">
        <v>48</v>
      </c>
      <c r="G1779" s="39">
        <v>0</v>
      </c>
    </row>
    <row r="1780" spans="1:7" ht="15" x14ac:dyDescent="0.2">
      <c r="A1780" s="38" t="s">
        <v>3370</v>
      </c>
      <c r="B1780" s="38" t="s">
        <v>24</v>
      </c>
      <c r="C1780" s="38" t="s">
        <v>3371</v>
      </c>
      <c r="D1780" s="38" t="s">
        <v>48</v>
      </c>
      <c r="E1780" s="38" t="s">
        <v>48</v>
      </c>
      <c r="F1780" s="38" t="s">
        <v>48</v>
      </c>
      <c r="G1780" s="39">
        <v>0</v>
      </c>
    </row>
    <row r="1781" spans="1:7" ht="15" x14ac:dyDescent="0.2">
      <c r="A1781" s="38" t="s">
        <v>3372</v>
      </c>
      <c r="B1781" s="38" t="s">
        <v>24</v>
      </c>
      <c r="C1781" s="38" t="s">
        <v>3373</v>
      </c>
      <c r="D1781" s="38" t="s">
        <v>48</v>
      </c>
      <c r="E1781" s="38" t="s">
        <v>48</v>
      </c>
      <c r="F1781" s="38" t="s">
        <v>48</v>
      </c>
      <c r="G1781" s="39">
        <v>0</v>
      </c>
    </row>
    <row r="1782" spans="1:7" ht="15" x14ac:dyDescent="0.2">
      <c r="A1782" s="38" t="s">
        <v>3374</v>
      </c>
      <c r="B1782" s="38" t="s">
        <v>24</v>
      </c>
      <c r="C1782" s="38" t="s">
        <v>3375</v>
      </c>
      <c r="D1782" s="38" t="s">
        <v>48</v>
      </c>
      <c r="E1782" s="38" t="s">
        <v>48</v>
      </c>
      <c r="F1782" s="38" t="s">
        <v>48</v>
      </c>
      <c r="G1782" s="39">
        <v>0</v>
      </c>
    </row>
    <row r="1783" spans="1:7" ht="15" x14ac:dyDescent="0.2">
      <c r="A1783" s="38" t="s">
        <v>3376</v>
      </c>
      <c r="B1783" s="38" t="s">
        <v>24</v>
      </c>
      <c r="C1783" s="38" t="s">
        <v>3377</v>
      </c>
      <c r="D1783" s="38" t="s">
        <v>48</v>
      </c>
      <c r="E1783" s="38" t="s">
        <v>48</v>
      </c>
      <c r="F1783" s="38" t="s">
        <v>48</v>
      </c>
      <c r="G1783" s="39">
        <v>0</v>
      </c>
    </row>
    <row r="1784" spans="1:7" ht="15" x14ac:dyDescent="0.2">
      <c r="A1784" s="38" t="s">
        <v>3378</v>
      </c>
      <c r="B1784" s="38" t="s">
        <v>24</v>
      </c>
      <c r="C1784" s="38" t="s">
        <v>3379</v>
      </c>
      <c r="D1784" s="38" t="s">
        <v>48</v>
      </c>
      <c r="E1784" s="38" t="s">
        <v>48</v>
      </c>
      <c r="F1784" s="38" t="s">
        <v>48</v>
      </c>
      <c r="G1784" s="39">
        <v>0</v>
      </c>
    </row>
    <row r="1785" spans="1:7" ht="15" x14ac:dyDescent="0.2">
      <c r="A1785" s="38" t="s">
        <v>3380</v>
      </c>
      <c r="B1785" s="38" t="s">
        <v>24</v>
      </c>
      <c r="C1785" s="38" t="s">
        <v>3381</v>
      </c>
      <c r="D1785" s="38" t="s">
        <v>48</v>
      </c>
      <c r="E1785" s="38" t="s">
        <v>48</v>
      </c>
      <c r="F1785" s="38" t="s">
        <v>48</v>
      </c>
      <c r="G1785" s="39">
        <v>0</v>
      </c>
    </row>
    <row r="1786" spans="1:7" ht="15" x14ac:dyDescent="0.2">
      <c r="A1786" s="38" t="s">
        <v>3382</v>
      </c>
      <c r="B1786" s="38" t="s">
        <v>24</v>
      </c>
      <c r="C1786" s="38" t="s">
        <v>3383</v>
      </c>
      <c r="D1786" s="38" t="s">
        <v>48</v>
      </c>
      <c r="E1786" s="38" t="s">
        <v>48</v>
      </c>
      <c r="F1786" s="38" t="s">
        <v>48</v>
      </c>
      <c r="G1786" s="39">
        <v>0</v>
      </c>
    </row>
    <row r="1787" spans="1:7" ht="15" x14ac:dyDescent="0.2">
      <c r="A1787" s="38" t="s">
        <v>3384</v>
      </c>
      <c r="B1787" s="38" t="s">
        <v>24</v>
      </c>
      <c r="C1787" s="38" t="s">
        <v>3385</v>
      </c>
      <c r="D1787" s="38" t="s">
        <v>48</v>
      </c>
      <c r="E1787" s="38" t="s">
        <v>48</v>
      </c>
      <c r="F1787" s="38" t="s">
        <v>48</v>
      </c>
      <c r="G1787" s="39">
        <v>0</v>
      </c>
    </row>
    <row r="1788" spans="1:7" ht="15" x14ac:dyDescent="0.2">
      <c r="A1788" s="38" t="s">
        <v>3386</v>
      </c>
      <c r="B1788" s="38" t="s">
        <v>24</v>
      </c>
      <c r="C1788" s="38" t="s">
        <v>3387</v>
      </c>
      <c r="D1788" s="38" t="s">
        <v>48</v>
      </c>
      <c r="E1788" s="38" t="s">
        <v>48</v>
      </c>
      <c r="F1788" s="38" t="s">
        <v>48</v>
      </c>
      <c r="G1788" s="39">
        <v>0</v>
      </c>
    </row>
    <row r="1789" spans="1:7" ht="15" x14ac:dyDescent="0.2">
      <c r="A1789" s="38" t="s">
        <v>3388</v>
      </c>
      <c r="B1789" s="38" t="s">
        <v>24</v>
      </c>
      <c r="C1789" s="38" t="s">
        <v>3389</v>
      </c>
      <c r="D1789" s="38" t="s">
        <v>48</v>
      </c>
      <c r="E1789" s="38" t="s">
        <v>48</v>
      </c>
      <c r="F1789" s="38" t="s">
        <v>48</v>
      </c>
      <c r="G1789" s="39">
        <v>0</v>
      </c>
    </row>
    <row r="1790" spans="1:7" ht="15" x14ac:dyDescent="0.2">
      <c r="A1790" s="38" t="s">
        <v>3390</v>
      </c>
      <c r="B1790" s="38" t="s">
        <v>24</v>
      </c>
      <c r="C1790" s="38" t="s">
        <v>3391</v>
      </c>
      <c r="D1790" s="38" t="s">
        <v>48</v>
      </c>
      <c r="E1790" s="38" t="s">
        <v>48</v>
      </c>
      <c r="F1790" s="38" t="s">
        <v>48</v>
      </c>
      <c r="G1790" s="39">
        <v>0</v>
      </c>
    </row>
    <row r="1791" spans="1:7" ht="15" x14ac:dyDescent="0.2">
      <c r="A1791" s="38" t="s">
        <v>3392</v>
      </c>
      <c r="B1791" s="38" t="s">
        <v>24</v>
      </c>
      <c r="C1791" s="38" t="s">
        <v>3393</v>
      </c>
      <c r="D1791" s="38" t="s">
        <v>48</v>
      </c>
      <c r="E1791" s="38" t="s">
        <v>48</v>
      </c>
      <c r="F1791" s="38" t="s">
        <v>48</v>
      </c>
      <c r="G1791" s="39">
        <v>0</v>
      </c>
    </row>
    <row r="1792" spans="1:7" ht="15" x14ac:dyDescent="0.2">
      <c r="A1792" s="38" t="s">
        <v>3394</v>
      </c>
      <c r="B1792" s="38" t="s">
        <v>33</v>
      </c>
      <c r="C1792" s="38" t="s">
        <v>3391</v>
      </c>
      <c r="D1792" s="38" t="s">
        <v>48</v>
      </c>
      <c r="E1792" s="38" t="s">
        <v>48</v>
      </c>
      <c r="F1792" s="38" t="s">
        <v>48</v>
      </c>
      <c r="G1792" s="39">
        <v>0</v>
      </c>
    </row>
    <row r="1793" spans="1:7" ht="15" x14ac:dyDescent="0.2">
      <c r="A1793" s="38" t="s">
        <v>3395</v>
      </c>
      <c r="B1793" s="38" t="s">
        <v>33</v>
      </c>
      <c r="C1793" s="38" t="s">
        <v>3393</v>
      </c>
      <c r="D1793" s="38" t="s">
        <v>48</v>
      </c>
      <c r="E1793" s="38" t="s">
        <v>48</v>
      </c>
      <c r="F1793" s="38" t="s">
        <v>48</v>
      </c>
      <c r="G1793" s="39">
        <v>0</v>
      </c>
    </row>
    <row r="1794" spans="1:7" ht="15" x14ac:dyDescent="0.2">
      <c r="A1794" s="38" t="s">
        <v>3396</v>
      </c>
      <c r="B1794" s="38" t="s">
        <v>24</v>
      </c>
      <c r="C1794" s="38" t="s">
        <v>3397</v>
      </c>
      <c r="D1794" s="38" t="s">
        <v>48</v>
      </c>
      <c r="E1794" s="38" t="s">
        <v>48</v>
      </c>
      <c r="F1794" s="38" t="s">
        <v>48</v>
      </c>
      <c r="G1794" s="39">
        <v>0</v>
      </c>
    </row>
    <row r="1795" spans="1:7" ht="15" x14ac:dyDescent="0.2">
      <c r="A1795" s="38" t="s">
        <v>3398</v>
      </c>
      <c r="B1795" s="38" t="s">
        <v>24</v>
      </c>
      <c r="C1795" s="38" t="s">
        <v>3399</v>
      </c>
      <c r="D1795" s="38" t="s">
        <v>48</v>
      </c>
      <c r="E1795" s="38" t="s">
        <v>48</v>
      </c>
      <c r="F1795" s="38" t="s">
        <v>48</v>
      </c>
      <c r="G1795" s="39">
        <v>0</v>
      </c>
    </row>
    <row r="1796" spans="1:7" ht="15" x14ac:dyDescent="0.2">
      <c r="A1796" s="38" t="s">
        <v>3400</v>
      </c>
      <c r="B1796" s="38" t="s">
        <v>24</v>
      </c>
      <c r="C1796" s="38" t="s">
        <v>3401</v>
      </c>
      <c r="D1796" s="38" t="s">
        <v>48</v>
      </c>
      <c r="E1796" s="38" t="s">
        <v>48</v>
      </c>
      <c r="F1796" s="38" t="s">
        <v>48</v>
      </c>
      <c r="G1796" s="39">
        <v>0</v>
      </c>
    </row>
    <row r="1797" spans="1:7" ht="15" x14ac:dyDescent="0.2">
      <c r="A1797" s="38" t="s">
        <v>3402</v>
      </c>
      <c r="B1797" s="38" t="s">
        <v>24</v>
      </c>
      <c r="C1797" s="38" t="s">
        <v>3403</v>
      </c>
      <c r="D1797" s="38" t="s">
        <v>48</v>
      </c>
      <c r="E1797" s="38" t="s">
        <v>48</v>
      </c>
      <c r="F1797" s="38" t="s">
        <v>48</v>
      </c>
      <c r="G1797" s="39">
        <v>0</v>
      </c>
    </row>
    <row r="1798" spans="1:7" ht="15" x14ac:dyDescent="0.2">
      <c r="A1798" s="38" t="s">
        <v>3404</v>
      </c>
      <c r="B1798" s="38" t="s">
        <v>24</v>
      </c>
      <c r="C1798" s="38" t="s">
        <v>3405</v>
      </c>
      <c r="D1798" s="38" t="s">
        <v>48</v>
      </c>
      <c r="E1798" s="38" t="s">
        <v>48</v>
      </c>
      <c r="F1798" s="38" t="s">
        <v>48</v>
      </c>
      <c r="G1798" s="39">
        <v>0</v>
      </c>
    </row>
    <row r="1799" spans="1:7" ht="15" x14ac:dyDescent="0.2">
      <c r="A1799" s="38" t="s">
        <v>3406</v>
      </c>
      <c r="B1799" s="38" t="s">
        <v>24</v>
      </c>
      <c r="C1799" s="38" t="s">
        <v>3407</v>
      </c>
      <c r="D1799" s="38" t="s">
        <v>48</v>
      </c>
      <c r="E1799" s="38" t="s">
        <v>48</v>
      </c>
      <c r="F1799" s="38" t="s">
        <v>48</v>
      </c>
      <c r="G1799" s="39">
        <v>0</v>
      </c>
    </row>
    <row r="1800" spans="1:7" ht="30" x14ac:dyDescent="0.2">
      <c r="A1800" s="38" t="s">
        <v>3408</v>
      </c>
      <c r="B1800" s="38" t="s">
        <v>24</v>
      </c>
      <c r="C1800" s="38" t="s">
        <v>3409</v>
      </c>
      <c r="D1800" s="38" t="s">
        <v>48</v>
      </c>
      <c r="E1800" s="38" t="s">
        <v>48</v>
      </c>
      <c r="F1800" s="38" t="s">
        <v>501</v>
      </c>
      <c r="G1800" s="39">
        <v>1</v>
      </c>
    </row>
    <row r="1801" spans="1:7" ht="30" x14ac:dyDescent="0.2">
      <c r="A1801" s="38" t="s">
        <v>3410</v>
      </c>
      <c r="B1801" s="38" t="s">
        <v>33</v>
      </c>
      <c r="C1801" s="38" t="s">
        <v>3411</v>
      </c>
      <c r="D1801" s="38" t="s">
        <v>48</v>
      </c>
      <c r="E1801" s="38" t="s">
        <v>48</v>
      </c>
      <c r="F1801" s="38" t="s">
        <v>501</v>
      </c>
      <c r="G1801" s="39">
        <v>1</v>
      </c>
    </row>
    <row r="1802" spans="1:7" ht="30" x14ac:dyDescent="0.2">
      <c r="A1802" s="38" t="s">
        <v>3412</v>
      </c>
      <c r="B1802" s="38" t="s">
        <v>46</v>
      </c>
      <c r="C1802" s="38" t="s">
        <v>3411</v>
      </c>
      <c r="D1802" s="38" t="s">
        <v>48</v>
      </c>
      <c r="E1802" s="38" t="s">
        <v>48</v>
      </c>
      <c r="F1802" s="38" t="s">
        <v>501</v>
      </c>
      <c r="G1802" s="39">
        <v>1</v>
      </c>
    </row>
    <row r="1803" spans="1:7" ht="15" x14ac:dyDescent="0.2">
      <c r="A1803" s="38" t="s">
        <v>3413</v>
      </c>
      <c r="B1803" s="38" t="s">
        <v>24</v>
      </c>
      <c r="C1803" s="38" t="s">
        <v>3414</v>
      </c>
      <c r="D1803" s="38" t="s">
        <v>48</v>
      </c>
      <c r="E1803" s="38" t="s">
        <v>48</v>
      </c>
      <c r="F1803" s="38" t="s">
        <v>650</v>
      </c>
      <c r="G1803" s="39">
        <v>1</v>
      </c>
    </row>
    <row r="1804" spans="1:7" ht="15" x14ac:dyDescent="0.2">
      <c r="A1804" s="38" t="s">
        <v>3415</v>
      </c>
      <c r="B1804" s="38" t="s">
        <v>24</v>
      </c>
      <c r="C1804" s="38" t="s">
        <v>3416</v>
      </c>
      <c r="D1804" s="38" t="s">
        <v>48</v>
      </c>
      <c r="E1804" s="38" t="s">
        <v>48</v>
      </c>
      <c r="F1804" s="38" t="s">
        <v>48</v>
      </c>
      <c r="G1804" s="39">
        <v>0</v>
      </c>
    </row>
    <row r="1805" spans="1:7" ht="15" x14ac:dyDescent="0.2">
      <c r="A1805" s="38" t="s">
        <v>3417</v>
      </c>
      <c r="B1805" s="38" t="s">
        <v>24</v>
      </c>
      <c r="C1805" s="38" t="s">
        <v>3418</v>
      </c>
      <c r="D1805" s="38" t="s">
        <v>48</v>
      </c>
      <c r="E1805" s="38" t="s">
        <v>48</v>
      </c>
      <c r="F1805" s="38" t="s">
        <v>48</v>
      </c>
      <c r="G1805" s="39">
        <v>0</v>
      </c>
    </row>
    <row r="1806" spans="1:7" ht="15" x14ac:dyDescent="0.2">
      <c r="A1806" s="38" t="s">
        <v>3419</v>
      </c>
      <c r="B1806" s="38" t="s">
        <v>24</v>
      </c>
      <c r="C1806" s="38" t="s">
        <v>3420</v>
      </c>
      <c r="D1806" s="38" t="s">
        <v>48</v>
      </c>
      <c r="E1806" s="38" t="s">
        <v>48</v>
      </c>
      <c r="F1806" s="38" t="s">
        <v>48</v>
      </c>
      <c r="G1806" s="39">
        <v>0</v>
      </c>
    </row>
    <row r="1807" spans="1:7" ht="15" x14ac:dyDescent="0.2">
      <c r="A1807" s="38" t="s">
        <v>3421</v>
      </c>
      <c r="B1807" s="38" t="s">
        <v>24</v>
      </c>
      <c r="C1807" s="38" t="s">
        <v>3422</v>
      </c>
      <c r="D1807" s="38" t="s">
        <v>48</v>
      </c>
      <c r="E1807" s="38" t="s">
        <v>48</v>
      </c>
      <c r="F1807" s="38" t="s">
        <v>48</v>
      </c>
      <c r="G1807" s="39">
        <v>0</v>
      </c>
    </row>
    <row r="1808" spans="1:7" ht="15" x14ac:dyDescent="0.2">
      <c r="A1808" s="38" t="s">
        <v>3423</v>
      </c>
      <c r="B1808" s="38" t="s">
        <v>24</v>
      </c>
      <c r="C1808" s="38" t="s">
        <v>3424</v>
      </c>
      <c r="D1808" s="38" t="s">
        <v>48</v>
      </c>
      <c r="E1808" s="38" t="s">
        <v>48</v>
      </c>
      <c r="F1808" s="38" t="s">
        <v>48</v>
      </c>
      <c r="G1808" s="39">
        <v>0</v>
      </c>
    </row>
    <row r="1809" spans="1:7" ht="15" x14ac:dyDescent="0.2">
      <c r="A1809" s="38" t="s">
        <v>3425</v>
      </c>
      <c r="B1809" s="38" t="s">
        <v>24</v>
      </c>
      <c r="C1809" s="38" t="s">
        <v>3426</v>
      </c>
      <c r="D1809" s="38" t="s">
        <v>48</v>
      </c>
      <c r="E1809" s="38" t="s">
        <v>48</v>
      </c>
      <c r="F1809" s="38" t="s">
        <v>48</v>
      </c>
      <c r="G1809" s="39">
        <v>0</v>
      </c>
    </row>
    <row r="1810" spans="1:7" ht="15" x14ac:dyDescent="0.2">
      <c r="A1810" s="38" t="s">
        <v>3427</v>
      </c>
      <c r="B1810" s="38" t="s">
        <v>33</v>
      </c>
      <c r="C1810" s="38" t="s">
        <v>3428</v>
      </c>
      <c r="D1810" s="38" t="s">
        <v>48</v>
      </c>
      <c r="E1810" s="38" t="s">
        <v>48</v>
      </c>
      <c r="F1810" s="38" t="s">
        <v>48</v>
      </c>
      <c r="G1810" s="39">
        <v>0</v>
      </c>
    </row>
    <row r="1811" spans="1:7" ht="15" x14ac:dyDescent="0.2">
      <c r="A1811" s="38" t="s">
        <v>3429</v>
      </c>
      <c r="B1811" s="38" t="s">
        <v>33</v>
      </c>
      <c r="C1811" s="38" t="s">
        <v>3430</v>
      </c>
      <c r="D1811" s="38" t="s">
        <v>48</v>
      </c>
      <c r="E1811" s="38" t="s">
        <v>48</v>
      </c>
      <c r="F1811" s="38" t="s">
        <v>48</v>
      </c>
      <c r="G1811" s="39">
        <v>0</v>
      </c>
    </row>
    <row r="1812" spans="1:7" ht="15" x14ac:dyDescent="0.2">
      <c r="A1812" s="38" t="s">
        <v>3431</v>
      </c>
      <c r="B1812" s="38" t="s">
        <v>33</v>
      </c>
      <c r="C1812" s="38" t="s">
        <v>3432</v>
      </c>
      <c r="D1812" s="38" t="s">
        <v>48</v>
      </c>
      <c r="E1812" s="38" t="s">
        <v>48</v>
      </c>
      <c r="F1812" s="38" t="s">
        <v>48</v>
      </c>
      <c r="G1812" s="39">
        <v>0</v>
      </c>
    </row>
    <row r="1813" spans="1:7" ht="15" x14ac:dyDescent="0.2">
      <c r="A1813" s="38" t="s">
        <v>3433</v>
      </c>
      <c r="B1813" s="38" t="s">
        <v>33</v>
      </c>
      <c r="C1813" s="38" t="s">
        <v>3434</v>
      </c>
      <c r="D1813" s="38" t="s">
        <v>48</v>
      </c>
      <c r="E1813" s="38" t="s">
        <v>48</v>
      </c>
      <c r="F1813" s="38" t="s">
        <v>48</v>
      </c>
      <c r="G1813" s="39">
        <v>0</v>
      </c>
    </row>
    <row r="1814" spans="1:7" ht="15" x14ac:dyDescent="0.2">
      <c r="A1814" s="38" t="s">
        <v>3435</v>
      </c>
      <c r="B1814" s="38" t="s">
        <v>33</v>
      </c>
      <c r="C1814" s="38" t="s">
        <v>3436</v>
      </c>
      <c r="D1814" s="38" t="s">
        <v>48</v>
      </c>
      <c r="E1814" s="38" t="s">
        <v>48</v>
      </c>
      <c r="F1814" s="38" t="s">
        <v>48</v>
      </c>
      <c r="G1814" s="39">
        <v>0</v>
      </c>
    </row>
    <row r="1815" spans="1:7" ht="15" x14ac:dyDescent="0.2">
      <c r="A1815" s="38" t="s">
        <v>3437</v>
      </c>
      <c r="B1815" s="38" t="s">
        <v>33</v>
      </c>
      <c r="C1815" s="38" t="s">
        <v>3438</v>
      </c>
      <c r="D1815" s="38" t="s">
        <v>48</v>
      </c>
      <c r="E1815" s="38" t="s">
        <v>48</v>
      </c>
      <c r="F1815" s="38" t="s">
        <v>48</v>
      </c>
      <c r="G1815" s="39">
        <v>0</v>
      </c>
    </row>
    <row r="1816" spans="1:7" ht="15" x14ac:dyDescent="0.2">
      <c r="A1816" s="38" t="s">
        <v>3439</v>
      </c>
      <c r="B1816" s="38" t="s">
        <v>33</v>
      </c>
      <c r="C1816" s="38" t="s">
        <v>3440</v>
      </c>
      <c r="D1816" s="38" t="s">
        <v>48</v>
      </c>
      <c r="E1816" s="38" t="s">
        <v>48</v>
      </c>
      <c r="F1816" s="38" t="s">
        <v>48</v>
      </c>
      <c r="G1816" s="39">
        <v>0</v>
      </c>
    </row>
    <row r="1817" spans="1:7" ht="15" x14ac:dyDescent="0.2">
      <c r="A1817" s="38" t="s">
        <v>3441</v>
      </c>
      <c r="B1817" s="38" t="s">
        <v>33</v>
      </c>
      <c r="C1817" s="38" t="s">
        <v>3442</v>
      </c>
      <c r="D1817" s="38" t="s">
        <v>48</v>
      </c>
      <c r="E1817" s="38" t="s">
        <v>48</v>
      </c>
      <c r="F1817" s="38" t="s">
        <v>48</v>
      </c>
      <c r="G1817" s="39">
        <v>0</v>
      </c>
    </row>
    <row r="1818" spans="1:7" ht="15" x14ac:dyDescent="0.2">
      <c r="A1818" s="38" t="s">
        <v>3443</v>
      </c>
      <c r="B1818" s="38" t="s">
        <v>33</v>
      </c>
      <c r="C1818" s="38" t="s">
        <v>3444</v>
      </c>
      <c r="D1818" s="38" t="s">
        <v>48</v>
      </c>
      <c r="E1818" s="38" t="s">
        <v>48</v>
      </c>
      <c r="F1818" s="38" t="s">
        <v>48</v>
      </c>
      <c r="G1818" s="39">
        <v>0</v>
      </c>
    </row>
    <row r="1819" spans="1:7" ht="15" x14ac:dyDescent="0.2">
      <c r="A1819" s="38" t="s">
        <v>3445</v>
      </c>
      <c r="B1819" s="38" t="s">
        <v>33</v>
      </c>
      <c r="C1819" s="38" t="s">
        <v>3446</v>
      </c>
      <c r="D1819" s="38" t="s">
        <v>48</v>
      </c>
      <c r="E1819" s="38" t="s">
        <v>48</v>
      </c>
      <c r="F1819" s="38" t="s">
        <v>48</v>
      </c>
      <c r="G1819" s="39">
        <v>0</v>
      </c>
    </row>
    <row r="1820" spans="1:7" ht="30" x14ac:dyDescent="0.2">
      <c r="A1820" s="38" t="s">
        <v>3447</v>
      </c>
      <c r="B1820" s="38" t="s">
        <v>576</v>
      </c>
      <c r="C1820" s="38" t="s">
        <v>3448</v>
      </c>
      <c r="D1820" s="38" t="s">
        <v>48</v>
      </c>
      <c r="E1820" s="38" t="s">
        <v>48</v>
      </c>
      <c r="F1820" s="38" t="s">
        <v>501</v>
      </c>
      <c r="G1820" s="39">
        <v>1</v>
      </c>
    </row>
    <row r="1821" spans="1:7" ht="15" x14ac:dyDescent="0.2">
      <c r="A1821" s="38" t="s">
        <v>3449</v>
      </c>
      <c r="B1821" s="38" t="s">
        <v>33</v>
      </c>
      <c r="C1821" s="38" t="s">
        <v>3450</v>
      </c>
      <c r="D1821" s="38" t="s">
        <v>48</v>
      </c>
      <c r="E1821" s="38" t="s">
        <v>48</v>
      </c>
      <c r="F1821" s="38" t="s">
        <v>48</v>
      </c>
      <c r="G1821" s="39">
        <v>0</v>
      </c>
    </row>
    <row r="1822" spans="1:7" ht="15" x14ac:dyDescent="0.2">
      <c r="A1822" s="38" t="s">
        <v>3451</v>
      </c>
      <c r="B1822" s="38" t="s">
        <v>33</v>
      </c>
      <c r="C1822" s="38" t="s">
        <v>3452</v>
      </c>
      <c r="D1822" s="38" t="s">
        <v>48</v>
      </c>
      <c r="E1822" s="38" t="s">
        <v>48</v>
      </c>
      <c r="F1822" s="38" t="s">
        <v>48</v>
      </c>
      <c r="G1822" s="39">
        <v>0</v>
      </c>
    </row>
    <row r="1823" spans="1:7" ht="15" x14ac:dyDescent="0.2">
      <c r="A1823" s="38" t="s">
        <v>3453</v>
      </c>
      <c r="B1823" s="38" t="s">
        <v>33</v>
      </c>
      <c r="C1823" s="38" t="s">
        <v>3454</v>
      </c>
      <c r="D1823" s="38" t="s">
        <v>48</v>
      </c>
      <c r="E1823" s="38" t="s">
        <v>48</v>
      </c>
      <c r="F1823" s="38" t="s">
        <v>48</v>
      </c>
      <c r="G1823" s="39">
        <v>0</v>
      </c>
    </row>
    <row r="1824" spans="1:7" ht="15" x14ac:dyDescent="0.2">
      <c r="A1824" s="38" t="s">
        <v>3455</v>
      </c>
      <c r="B1824" s="38" t="s">
        <v>33</v>
      </c>
      <c r="C1824" s="38" t="s">
        <v>3456</v>
      </c>
      <c r="D1824" s="38" t="s">
        <v>48</v>
      </c>
      <c r="E1824" s="38" t="s">
        <v>48</v>
      </c>
      <c r="F1824" s="38" t="s">
        <v>48</v>
      </c>
      <c r="G1824" s="39">
        <v>0</v>
      </c>
    </row>
    <row r="1825" spans="1:7" ht="15" x14ac:dyDescent="0.2">
      <c r="A1825" s="38" t="s">
        <v>3457</v>
      </c>
      <c r="B1825" s="38" t="s">
        <v>33</v>
      </c>
      <c r="C1825" s="38" t="s">
        <v>3458</v>
      </c>
      <c r="D1825" s="38" t="s">
        <v>48</v>
      </c>
      <c r="E1825" s="38" t="s">
        <v>48</v>
      </c>
      <c r="F1825" s="38" t="s">
        <v>48</v>
      </c>
      <c r="G1825" s="39">
        <v>0</v>
      </c>
    </row>
    <row r="1826" spans="1:7" ht="15" x14ac:dyDescent="0.2">
      <c r="A1826" s="38" t="s">
        <v>3459</v>
      </c>
      <c r="B1826" s="38" t="s">
        <v>33</v>
      </c>
      <c r="C1826" s="38" t="s">
        <v>3460</v>
      </c>
      <c r="D1826" s="38" t="s">
        <v>48</v>
      </c>
      <c r="E1826" s="38" t="s">
        <v>48</v>
      </c>
      <c r="F1826" s="38" t="s">
        <v>48</v>
      </c>
      <c r="G1826" s="39">
        <v>0</v>
      </c>
    </row>
    <row r="1827" spans="1:7" ht="15" x14ac:dyDescent="0.2">
      <c r="A1827" s="38" t="s">
        <v>3461</v>
      </c>
      <c r="B1827" s="38" t="s">
        <v>33</v>
      </c>
      <c r="C1827" s="38" t="s">
        <v>3462</v>
      </c>
      <c r="D1827" s="38" t="s">
        <v>48</v>
      </c>
      <c r="E1827" s="38" t="s">
        <v>48</v>
      </c>
      <c r="F1827" s="38" t="s">
        <v>48</v>
      </c>
      <c r="G1827" s="39">
        <v>0</v>
      </c>
    </row>
    <row r="1828" spans="1:7" ht="15" x14ac:dyDescent="0.2">
      <c r="A1828" s="38" t="s">
        <v>3463</v>
      </c>
      <c r="B1828" s="38" t="s">
        <v>33</v>
      </c>
      <c r="C1828" s="38" t="s">
        <v>3464</v>
      </c>
      <c r="D1828" s="38" t="s">
        <v>48</v>
      </c>
      <c r="E1828" s="38" t="s">
        <v>48</v>
      </c>
      <c r="F1828" s="38" t="s">
        <v>48</v>
      </c>
      <c r="G1828" s="39">
        <v>0</v>
      </c>
    </row>
    <row r="1829" spans="1:7" ht="15" x14ac:dyDescent="0.2">
      <c r="A1829" s="38" t="s">
        <v>3465</v>
      </c>
      <c r="B1829" s="38" t="s">
        <v>33</v>
      </c>
      <c r="C1829" s="38" t="s">
        <v>3466</v>
      </c>
      <c r="D1829" s="38" t="s">
        <v>48</v>
      </c>
      <c r="E1829" s="38" t="s">
        <v>48</v>
      </c>
      <c r="F1829" s="38" t="s">
        <v>48</v>
      </c>
      <c r="G1829" s="39">
        <v>0</v>
      </c>
    </row>
    <row r="1830" spans="1:7" ht="15" x14ac:dyDescent="0.2">
      <c r="A1830" s="38" t="s">
        <v>3467</v>
      </c>
      <c r="B1830" s="38" t="s">
        <v>33</v>
      </c>
      <c r="C1830" s="38" t="s">
        <v>3468</v>
      </c>
      <c r="D1830" s="38" t="s">
        <v>48</v>
      </c>
      <c r="E1830" s="38" t="s">
        <v>48</v>
      </c>
      <c r="F1830" s="38" t="s">
        <v>48</v>
      </c>
      <c r="G1830" s="39">
        <v>0</v>
      </c>
    </row>
    <row r="1831" spans="1:7" ht="15" x14ac:dyDescent="0.2">
      <c r="A1831" s="38" t="s">
        <v>3469</v>
      </c>
      <c r="B1831" s="38" t="s">
        <v>33</v>
      </c>
      <c r="C1831" s="38" t="s">
        <v>3470</v>
      </c>
      <c r="D1831" s="38" t="s">
        <v>48</v>
      </c>
      <c r="E1831" s="38" t="s">
        <v>48</v>
      </c>
      <c r="F1831" s="38" t="s">
        <v>48</v>
      </c>
      <c r="G1831" s="39">
        <v>0</v>
      </c>
    </row>
    <row r="1832" spans="1:7" ht="15" x14ac:dyDescent="0.2">
      <c r="A1832" s="38" t="s">
        <v>3471</v>
      </c>
      <c r="B1832" s="38" t="s">
        <v>33</v>
      </c>
      <c r="C1832" s="38" t="s">
        <v>3472</v>
      </c>
      <c r="D1832" s="38" t="s">
        <v>48</v>
      </c>
      <c r="E1832" s="38" t="s">
        <v>48</v>
      </c>
      <c r="F1832" s="38" t="s">
        <v>48</v>
      </c>
      <c r="G1832" s="39">
        <v>0</v>
      </c>
    </row>
    <row r="1833" spans="1:7" ht="15" x14ac:dyDescent="0.2">
      <c r="A1833" s="38" t="s">
        <v>3473</v>
      </c>
      <c r="B1833" s="38" t="s">
        <v>33</v>
      </c>
      <c r="C1833" s="38" t="s">
        <v>3474</v>
      </c>
      <c r="D1833" s="38" t="s">
        <v>48</v>
      </c>
      <c r="E1833" s="38" t="s">
        <v>48</v>
      </c>
      <c r="F1833" s="38" t="s">
        <v>48</v>
      </c>
      <c r="G1833" s="39">
        <v>0</v>
      </c>
    </row>
    <row r="1834" spans="1:7" ht="15" x14ac:dyDescent="0.2">
      <c r="A1834" s="38" t="s">
        <v>3475</v>
      </c>
      <c r="B1834" s="38" t="s">
        <v>33</v>
      </c>
      <c r="C1834" s="38" t="s">
        <v>3476</v>
      </c>
      <c r="D1834" s="38" t="s">
        <v>48</v>
      </c>
      <c r="E1834" s="38" t="s">
        <v>48</v>
      </c>
      <c r="F1834" s="38" t="s">
        <v>48</v>
      </c>
      <c r="G1834" s="39">
        <v>0</v>
      </c>
    </row>
    <row r="1835" spans="1:7" ht="15" x14ac:dyDescent="0.2">
      <c r="A1835" s="38" t="s">
        <v>3477</v>
      </c>
      <c r="B1835" s="38" t="s">
        <v>33</v>
      </c>
      <c r="C1835" s="38" t="s">
        <v>3478</v>
      </c>
      <c r="D1835" s="38" t="s">
        <v>48</v>
      </c>
      <c r="E1835" s="38" t="s">
        <v>48</v>
      </c>
      <c r="F1835" s="38" t="s">
        <v>48</v>
      </c>
      <c r="G1835" s="39">
        <v>0</v>
      </c>
    </row>
    <row r="1836" spans="1:7" ht="15" x14ac:dyDescent="0.2">
      <c r="A1836" s="38" t="s">
        <v>3479</v>
      </c>
      <c r="B1836" s="38" t="s">
        <v>33</v>
      </c>
      <c r="C1836" s="38" t="s">
        <v>3480</v>
      </c>
      <c r="D1836" s="38" t="s">
        <v>48</v>
      </c>
      <c r="E1836" s="38" t="s">
        <v>48</v>
      </c>
      <c r="F1836" s="38" t="s">
        <v>48</v>
      </c>
      <c r="G1836" s="39">
        <v>0</v>
      </c>
    </row>
    <row r="1837" spans="1:7" ht="15" x14ac:dyDescent="0.2">
      <c r="A1837" s="38" t="s">
        <v>3481</v>
      </c>
      <c r="B1837" s="38" t="s">
        <v>33</v>
      </c>
      <c r="C1837" s="38" t="s">
        <v>3482</v>
      </c>
      <c r="D1837" s="38" t="s">
        <v>48</v>
      </c>
      <c r="E1837" s="38" t="s">
        <v>48</v>
      </c>
      <c r="F1837" s="38" t="s">
        <v>48</v>
      </c>
      <c r="G1837" s="39">
        <v>0</v>
      </c>
    </row>
    <row r="1838" spans="1:7" ht="15" x14ac:dyDescent="0.2">
      <c r="A1838" s="38" t="s">
        <v>3483</v>
      </c>
      <c r="B1838" s="38" t="s">
        <v>33</v>
      </c>
      <c r="C1838" s="38" t="s">
        <v>3484</v>
      </c>
      <c r="D1838" s="38" t="s">
        <v>48</v>
      </c>
      <c r="E1838" s="38" t="s">
        <v>48</v>
      </c>
      <c r="F1838" s="38" t="s">
        <v>48</v>
      </c>
      <c r="G1838" s="39">
        <v>0</v>
      </c>
    </row>
    <row r="1839" spans="1:7" ht="15" x14ac:dyDescent="0.2">
      <c r="A1839" s="38" t="s">
        <v>3485</v>
      </c>
      <c r="B1839" s="38" t="s">
        <v>33</v>
      </c>
      <c r="C1839" s="38" t="s">
        <v>3486</v>
      </c>
      <c r="D1839" s="38" t="s">
        <v>48</v>
      </c>
      <c r="E1839" s="38" t="s">
        <v>48</v>
      </c>
      <c r="F1839" s="38" t="s">
        <v>48</v>
      </c>
      <c r="G1839" s="39">
        <v>0</v>
      </c>
    </row>
    <row r="1840" spans="1:7" ht="15" x14ac:dyDescent="0.2">
      <c r="A1840" s="38" t="s">
        <v>3487</v>
      </c>
      <c r="B1840" s="38" t="s">
        <v>33</v>
      </c>
      <c r="C1840" s="38" t="s">
        <v>3488</v>
      </c>
      <c r="D1840" s="38" t="s">
        <v>48</v>
      </c>
      <c r="E1840" s="38" t="s">
        <v>48</v>
      </c>
      <c r="F1840" s="38" t="s">
        <v>48</v>
      </c>
      <c r="G1840" s="39">
        <v>0</v>
      </c>
    </row>
    <row r="1841" spans="1:7" ht="15" x14ac:dyDescent="0.2">
      <c r="A1841" s="38" t="s">
        <v>3489</v>
      </c>
      <c r="B1841" s="38" t="s">
        <v>33</v>
      </c>
      <c r="C1841" s="38" t="s">
        <v>3490</v>
      </c>
      <c r="D1841" s="38" t="s">
        <v>48</v>
      </c>
      <c r="E1841" s="38" t="s">
        <v>48</v>
      </c>
      <c r="F1841" s="38" t="s">
        <v>48</v>
      </c>
      <c r="G1841" s="39">
        <v>0</v>
      </c>
    </row>
    <row r="1842" spans="1:7" ht="15" x14ac:dyDescent="0.2">
      <c r="A1842" s="38" t="s">
        <v>3491</v>
      </c>
      <c r="B1842" s="38" t="s">
        <v>33</v>
      </c>
      <c r="C1842" s="38" t="s">
        <v>3492</v>
      </c>
      <c r="D1842" s="38" t="s">
        <v>48</v>
      </c>
      <c r="E1842" s="38" t="s">
        <v>48</v>
      </c>
      <c r="F1842" s="38" t="s">
        <v>48</v>
      </c>
      <c r="G1842" s="39">
        <v>0</v>
      </c>
    </row>
    <row r="1843" spans="1:7" ht="15" x14ac:dyDescent="0.2">
      <c r="A1843" s="38" t="s">
        <v>3493</v>
      </c>
      <c r="B1843" s="38" t="s">
        <v>33</v>
      </c>
      <c r="C1843" s="38" t="s">
        <v>3494</v>
      </c>
      <c r="D1843" s="38" t="s">
        <v>48</v>
      </c>
      <c r="E1843" s="38" t="s">
        <v>48</v>
      </c>
      <c r="F1843" s="38" t="s">
        <v>48</v>
      </c>
      <c r="G1843" s="39">
        <v>0</v>
      </c>
    </row>
    <row r="1844" spans="1:7" ht="15" x14ac:dyDescent="0.2">
      <c r="A1844" s="38" t="s">
        <v>3495</v>
      </c>
      <c r="B1844" s="38" t="s">
        <v>33</v>
      </c>
      <c r="C1844" s="38" t="s">
        <v>3496</v>
      </c>
      <c r="D1844" s="38" t="s">
        <v>48</v>
      </c>
      <c r="E1844" s="38" t="s">
        <v>48</v>
      </c>
      <c r="F1844" s="38" t="s">
        <v>48</v>
      </c>
      <c r="G1844" s="39">
        <v>0</v>
      </c>
    </row>
    <row r="1845" spans="1:7" ht="15" x14ac:dyDescent="0.2">
      <c r="A1845" s="38" t="s">
        <v>3497</v>
      </c>
      <c r="B1845" s="38" t="s">
        <v>33</v>
      </c>
      <c r="C1845" s="38" t="s">
        <v>3498</v>
      </c>
      <c r="D1845" s="38" t="s">
        <v>48</v>
      </c>
      <c r="E1845" s="38" t="s">
        <v>48</v>
      </c>
      <c r="F1845" s="38" t="s">
        <v>48</v>
      </c>
      <c r="G1845" s="39">
        <v>0</v>
      </c>
    </row>
    <row r="1846" spans="1:7" ht="15" x14ac:dyDescent="0.2">
      <c r="A1846" s="38" t="s">
        <v>3499</v>
      </c>
      <c r="B1846" s="38" t="s">
        <v>33</v>
      </c>
      <c r="C1846" s="38" t="s">
        <v>3500</v>
      </c>
      <c r="D1846" s="38" t="s">
        <v>48</v>
      </c>
      <c r="E1846" s="38" t="s">
        <v>48</v>
      </c>
      <c r="F1846" s="38" t="s">
        <v>48</v>
      </c>
      <c r="G1846" s="39">
        <v>0</v>
      </c>
    </row>
    <row r="1847" spans="1:7" ht="15" x14ac:dyDescent="0.2">
      <c r="A1847" s="38" t="s">
        <v>3501</v>
      </c>
      <c r="B1847" s="38" t="s">
        <v>33</v>
      </c>
      <c r="C1847" s="38" t="s">
        <v>3502</v>
      </c>
      <c r="D1847" s="38" t="s">
        <v>48</v>
      </c>
      <c r="E1847" s="38" t="s">
        <v>48</v>
      </c>
      <c r="F1847" s="38" t="s">
        <v>48</v>
      </c>
      <c r="G1847" s="39">
        <v>0</v>
      </c>
    </row>
    <row r="1848" spans="1:7" ht="15" x14ac:dyDescent="0.2">
      <c r="A1848" s="38" t="s">
        <v>3503</v>
      </c>
      <c r="B1848" s="38" t="s">
        <v>33</v>
      </c>
      <c r="C1848" s="38" t="s">
        <v>3504</v>
      </c>
      <c r="D1848" s="38" t="s">
        <v>48</v>
      </c>
      <c r="E1848" s="38" t="s">
        <v>48</v>
      </c>
      <c r="F1848" s="38" t="s">
        <v>48</v>
      </c>
      <c r="G1848" s="39">
        <v>0</v>
      </c>
    </row>
    <row r="1849" spans="1:7" ht="15" x14ac:dyDescent="0.2">
      <c r="A1849" s="38" t="s">
        <v>3505</v>
      </c>
      <c r="B1849" s="38" t="s">
        <v>33</v>
      </c>
      <c r="C1849" s="38" t="s">
        <v>3506</v>
      </c>
      <c r="D1849" s="38" t="s">
        <v>48</v>
      </c>
      <c r="E1849" s="38" t="s">
        <v>48</v>
      </c>
      <c r="F1849" s="38" t="s">
        <v>48</v>
      </c>
      <c r="G1849" s="39">
        <v>0</v>
      </c>
    </row>
    <row r="1850" spans="1:7" ht="15" x14ac:dyDescent="0.2">
      <c r="A1850" s="38" t="s">
        <v>3507</v>
      </c>
      <c r="B1850" s="38" t="s">
        <v>33</v>
      </c>
      <c r="C1850" s="38" t="s">
        <v>3508</v>
      </c>
      <c r="D1850" s="38" t="s">
        <v>48</v>
      </c>
      <c r="E1850" s="38" t="s">
        <v>48</v>
      </c>
      <c r="F1850" s="38" t="s">
        <v>48</v>
      </c>
      <c r="G1850" s="39">
        <v>0</v>
      </c>
    </row>
    <row r="1851" spans="1:7" ht="15" x14ac:dyDescent="0.2">
      <c r="A1851" s="38" t="s">
        <v>3509</v>
      </c>
      <c r="B1851" s="38" t="s">
        <v>33</v>
      </c>
      <c r="C1851" s="38" t="s">
        <v>3510</v>
      </c>
      <c r="D1851" s="38" t="s">
        <v>48</v>
      </c>
      <c r="E1851" s="38" t="s">
        <v>48</v>
      </c>
      <c r="F1851" s="38" t="s">
        <v>48</v>
      </c>
      <c r="G1851" s="39">
        <v>0</v>
      </c>
    </row>
    <row r="1852" spans="1:7" ht="15" x14ac:dyDescent="0.2">
      <c r="A1852" s="38" t="s">
        <v>3511</v>
      </c>
      <c r="B1852" s="38" t="s">
        <v>33</v>
      </c>
      <c r="C1852" s="38" t="s">
        <v>3512</v>
      </c>
      <c r="D1852" s="38" t="s">
        <v>48</v>
      </c>
      <c r="E1852" s="38" t="s">
        <v>48</v>
      </c>
      <c r="F1852" s="38" t="s">
        <v>48</v>
      </c>
      <c r="G1852" s="39">
        <v>0</v>
      </c>
    </row>
    <row r="1853" spans="1:7" ht="15" x14ac:dyDescent="0.2">
      <c r="A1853" s="38" t="s">
        <v>3513</v>
      </c>
      <c r="B1853" s="38" t="s">
        <v>33</v>
      </c>
      <c r="C1853" s="38" t="s">
        <v>3514</v>
      </c>
      <c r="D1853" s="38" t="s">
        <v>48</v>
      </c>
      <c r="E1853" s="38" t="s">
        <v>48</v>
      </c>
      <c r="F1853" s="38" t="s">
        <v>3515</v>
      </c>
      <c r="G1853" s="39">
        <v>1</v>
      </c>
    </row>
    <row r="1854" spans="1:7" ht="15" x14ac:dyDescent="0.2">
      <c r="A1854" s="38" t="s">
        <v>3516</v>
      </c>
      <c r="B1854" s="38" t="s">
        <v>33</v>
      </c>
      <c r="C1854" s="38" t="s">
        <v>3517</v>
      </c>
      <c r="D1854" s="38" t="s">
        <v>48</v>
      </c>
      <c r="E1854" s="38" t="s">
        <v>48</v>
      </c>
      <c r="F1854" s="38" t="s">
        <v>48</v>
      </c>
      <c r="G1854" s="39">
        <v>0</v>
      </c>
    </row>
    <row r="1855" spans="1:7" ht="15" x14ac:dyDescent="0.2">
      <c r="A1855" s="38" t="s">
        <v>3518</v>
      </c>
      <c r="B1855" s="38" t="s">
        <v>33</v>
      </c>
      <c r="C1855" s="38" t="s">
        <v>3519</v>
      </c>
      <c r="D1855" s="38" t="s">
        <v>48</v>
      </c>
      <c r="E1855" s="38" t="s">
        <v>48</v>
      </c>
      <c r="F1855" s="38" t="s">
        <v>48</v>
      </c>
      <c r="G1855" s="39">
        <v>0</v>
      </c>
    </row>
    <row r="1856" spans="1:7" ht="30" x14ac:dyDescent="0.2">
      <c r="A1856" s="38" t="s">
        <v>3520</v>
      </c>
      <c r="B1856" s="38" t="s">
        <v>33</v>
      </c>
      <c r="C1856" s="38" t="s">
        <v>3521</v>
      </c>
      <c r="D1856" s="38" t="s">
        <v>48</v>
      </c>
      <c r="E1856" s="38" t="s">
        <v>48</v>
      </c>
      <c r="F1856" s="38" t="s">
        <v>501</v>
      </c>
      <c r="G1856" s="39">
        <v>1</v>
      </c>
    </row>
    <row r="1857" spans="1:7" ht="30" x14ac:dyDescent="0.2">
      <c r="A1857" s="38" t="s">
        <v>3522</v>
      </c>
      <c r="B1857" s="38" t="s">
        <v>46</v>
      </c>
      <c r="C1857" s="38" t="s">
        <v>3521</v>
      </c>
      <c r="D1857" s="38" t="s">
        <v>48</v>
      </c>
      <c r="E1857" s="38" t="s">
        <v>48</v>
      </c>
      <c r="F1857" s="38" t="s">
        <v>501</v>
      </c>
      <c r="G1857" s="39">
        <v>1</v>
      </c>
    </row>
    <row r="1858" spans="1:7" ht="15" x14ac:dyDescent="0.2">
      <c r="A1858" s="38" t="s">
        <v>3523</v>
      </c>
      <c r="B1858" s="38" t="s">
        <v>3</v>
      </c>
      <c r="C1858" s="38" t="s">
        <v>3524</v>
      </c>
      <c r="D1858" s="38" t="s">
        <v>48</v>
      </c>
      <c r="E1858" s="38" t="s">
        <v>48</v>
      </c>
      <c r="F1858" s="38" t="s">
        <v>48</v>
      </c>
      <c r="G1858" s="39">
        <v>0</v>
      </c>
    </row>
    <row r="1859" spans="1:7" ht="15" x14ac:dyDescent="0.2">
      <c r="A1859" s="38" t="s">
        <v>3525</v>
      </c>
      <c r="B1859" s="38" t="s">
        <v>3</v>
      </c>
      <c r="C1859" s="38" t="s">
        <v>3526</v>
      </c>
      <c r="D1859" s="38" t="s">
        <v>48</v>
      </c>
      <c r="E1859" s="38" t="s">
        <v>48</v>
      </c>
      <c r="F1859" s="38" t="s">
        <v>48</v>
      </c>
      <c r="G1859" s="39">
        <v>0</v>
      </c>
    </row>
    <row r="1860" spans="1:7" ht="15" x14ac:dyDescent="0.2">
      <c r="A1860" s="38" t="s">
        <v>3527</v>
      </c>
      <c r="B1860" s="38" t="s">
        <v>3</v>
      </c>
      <c r="C1860" s="38" t="s">
        <v>3528</v>
      </c>
      <c r="D1860" s="38" t="s">
        <v>48</v>
      </c>
      <c r="E1860" s="38" t="s">
        <v>48</v>
      </c>
      <c r="F1860" s="38" t="s">
        <v>48</v>
      </c>
      <c r="G1860" s="39">
        <v>0</v>
      </c>
    </row>
    <row r="1861" spans="1:7" ht="15" x14ac:dyDescent="0.2">
      <c r="A1861" s="38" t="s">
        <v>3529</v>
      </c>
      <c r="B1861" s="38" t="s">
        <v>3</v>
      </c>
      <c r="C1861" s="38" t="s">
        <v>3530</v>
      </c>
      <c r="D1861" s="38" t="s">
        <v>48</v>
      </c>
      <c r="E1861" s="38" t="s">
        <v>48</v>
      </c>
      <c r="F1861" s="38" t="s">
        <v>48</v>
      </c>
      <c r="G1861" s="39">
        <v>0</v>
      </c>
    </row>
    <row r="1862" spans="1:7" ht="15" x14ac:dyDescent="0.2">
      <c r="A1862" s="38" t="s">
        <v>3531</v>
      </c>
      <c r="B1862" s="38" t="s">
        <v>3</v>
      </c>
      <c r="C1862" s="38" t="s">
        <v>3532</v>
      </c>
      <c r="D1862" s="38" t="s">
        <v>48</v>
      </c>
      <c r="E1862" s="38" t="s">
        <v>48</v>
      </c>
      <c r="F1862" s="38" t="s">
        <v>48</v>
      </c>
      <c r="G1862" s="39">
        <v>0</v>
      </c>
    </row>
    <row r="1863" spans="1:7" ht="15" x14ac:dyDescent="0.2">
      <c r="A1863" s="38" t="s">
        <v>3533</v>
      </c>
      <c r="B1863" s="38" t="s">
        <v>3</v>
      </c>
      <c r="C1863" s="38" t="s">
        <v>3534</v>
      </c>
      <c r="D1863" s="38" t="s">
        <v>48</v>
      </c>
      <c r="E1863" s="38" t="s">
        <v>48</v>
      </c>
      <c r="F1863" s="38" t="s">
        <v>48</v>
      </c>
      <c r="G1863" s="39">
        <v>0</v>
      </c>
    </row>
    <row r="1864" spans="1:7" ht="15" x14ac:dyDescent="0.2">
      <c r="A1864" s="38" t="s">
        <v>3535</v>
      </c>
      <c r="B1864" s="38" t="s">
        <v>3</v>
      </c>
      <c r="C1864" s="38" t="s">
        <v>3536</v>
      </c>
      <c r="D1864" s="38" t="s">
        <v>48</v>
      </c>
      <c r="E1864" s="38" t="s">
        <v>48</v>
      </c>
      <c r="F1864" s="38" t="s">
        <v>48</v>
      </c>
      <c r="G1864" s="39">
        <v>0</v>
      </c>
    </row>
    <row r="1865" spans="1:7" ht="15" x14ac:dyDescent="0.2">
      <c r="A1865" s="38" t="s">
        <v>3537</v>
      </c>
      <c r="B1865" s="38" t="s">
        <v>3</v>
      </c>
      <c r="C1865" s="38" t="s">
        <v>3538</v>
      </c>
      <c r="D1865" s="38" t="s">
        <v>48</v>
      </c>
      <c r="E1865" s="38" t="s">
        <v>48</v>
      </c>
      <c r="F1865" s="38" t="s">
        <v>48</v>
      </c>
      <c r="G1865" s="39">
        <v>0</v>
      </c>
    </row>
    <row r="1866" spans="1:7" ht="15" x14ac:dyDescent="0.2">
      <c r="A1866" s="38" t="s">
        <v>3539</v>
      </c>
      <c r="B1866" s="38" t="s">
        <v>3</v>
      </c>
      <c r="C1866" s="38" t="s">
        <v>3540</v>
      </c>
      <c r="D1866" s="38" t="s">
        <v>48</v>
      </c>
      <c r="E1866" s="38" t="s">
        <v>48</v>
      </c>
      <c r="F1866" s="38" t="s">
        <v>48</v>
      </c>
      <c r="G1866" s="39">
        <v>0</v>
      </c>
    </row>
    <row r="1867" spans="1:7" ht="15" x14ac:dyDescent="0.2">
      <c r="A1867" s="38" t="s">
        <v>3541</v>
      </c>
      <c r="B1867" s="38" t="s">
        <v>3</v>
      </c>
      <c r="C1867" s="38" t="s">
        <v>3542</v>
      </c>
      <c r="D1867" s="38" t="s">
        <v>48</v>
      </c>
      <c r="E1867" s="38" t="s">
        <v>48</v>
      </c>
      <c r="F1867" s="38" t="s">
        <v>48</v>
      </c>
      <c r="G1867" s="39">
        <v>0</v>
      </c>
    </row>
    <row r="1868" spans="1:7" ht="15" x14ac:dyDescent="0.2">
      <c r="A1868" s="38" t="s">
        <v>3543</v>
      </c>
      <c r="B1868" s="38" t="s">
        <v>3</v>
      </c>
      <c r="C1868" s="38" t="s">
        <v>3544</v>
      </c>
      <c r="D1868" s="38" t="s">
        <v>48</v>
      </c>
      <c r="E1868" s="38" t="s">
        <v>48</v>
      </c>
      <c r="F1868" s="38" t="s">
        <v>48</v>
      </c>
      <c r="G1868" s="39">
        <v>0</v>
      </c>
    </row>
    <row r="1869" spans="1:7" ht="15" x14ac:dyDescent="0.2">
      <c r="A1869" s="38" t="s">
        <v>3545</v>
      </c>
      <c r="B1869" s="38" t="s">
        <v>3</v>
      </c>
      <c r="C1869" s="38" t="s">
        <v>3546</v>
      </c>
      <c r="D1869" s="38" t="s">
        <v>48</v>
      </c>
      <c r="E1869" s="38" t="s">
        <v>48</v>
      </c>
      <c r="F1869" s="38" t="s">
        <v>48</v>
      </c>
      <c r="G1869" s="39">
        <v>0</v>
      </c>
    </row>
    <row r="1870" spans="1:7" ht="15" x14ac:dyDescent="0.2">
      <c r="A1870" s="38" t="s">
        <v>3547</v>
      </c>
      <c r="B1870" s="38" t="s">
        <v>3</v>
      </c>
      <c r="C1870" s="38" t="s">
        <v>3548</v>
      </c>
      <c r="D1870" s="38" t="s">
        <v>48</v>
      </c>
      <c r="E1870" s="38" t="s">
        <v>48</v>
      </c>
      <c r="F1870" s="38" t="s">
        <v>48</v>
      </c>
      <c r="G1870" s="39">
        <v>0</v>
      </c>
    </row>
    <row r="1871" spans="1:7" ht="15" x14ac:dyDescent="0.2">
      <c r="A1871" s="38" t="s">
        <v>3549</v>
      </c>
      <c r="B1871" s="38" t="s">
        <v>3</v>
      </c>
      <c r="C1871" s="38" t="s">
        <v>3550</v>
      </c>
      <c r="D1871" s="38" t="s">
        <v>48</v>
      </c>
      <c r="E1871" s="38" t="s">
        <v>48</v>
      </c>
      <c r="F1871" s="38" t="s">
        <v>48</v>
      </c>
      <c r="G1871" s="39">
        <v>0</v>
      </c>
    </row>
    <row r="1872" spans="1:7" ht="15" x14ac:dyDescent="0.2">
      <c r="A1872" s="38" t="s">
        <v>3551</v>
      </c>
      <c r="B1872" s="38" t="s">
        <v>3</v>
      </c>
      <c r="C1872" s="38" t="s">
        <v>3552</v>
      </c>
      <c r="D1872" s="38" t="s">
        <v>48</v>
      </c>
      <c r="E1872" s="38" t="s">
        <v>48</v>
      </c>
      <c r="F1872" s="38" t="s">
        <v>48</v>
      </c>
      <c r="G1872" s="39">
        <v>0</v>
      </c>
    </row>
    <row r="1873" spans="1:7" ht="30" x14ac:dyDescent="0.2">
      <c r="A1873" s="38" t="s">
        <v>3553</v>
      </c>
      <c r="B1873" s="38" t="s">
        <v>3</v>
      </c>
      <c r="C1873" s="38" t="s">
        <v>3554</v>
      </c>
      <c r="D1873" s="38" t="s">
        <v>48</v>
      </c>
      <c r="E1873" s="38" t="s">
        <v>48</v>
      </c>
      <c r="F1873" s="38" t="s">
        <v>501</v>
      </c>
      <c r="G1873" s="39">
        <v>1</v>
      </c>
    </row>
    <row r="1874" spans="1:7" ht="15" x14ac:dyDescent="0.2">
      <c r="A1874" s="38" t="s">
        <v>3555</v>
      </c>
      <c r="B1874" s="38" t="s">
        <v>24</v>
      </c>
      <c r="C1874" s="38" t="s">
        <v>3556</v>
      </c>
      <c r="D1874" s="38" t="s">
        <v>48</v>
      </c>
      <c r="E1874" s="38" t="s">
        <v>48</v>
      </c>
      <c r="F1874" s="38" t="s">
        <v>48</v>
      </c>
      <c r="G1874" s="39">
        <v>0</v>
      </c>
    </row>
    <row r="1875" spans="1:7" ht="15" x14ac:dyDescent="0.2">
      <c r="A1875" s="38" t="s">
        <v>3557</v>
      </c>
      <c r="B1875" s="38" t="s">
        <v>24</v>
      </c>
      <c r="C1875" s="38" t="s">
        <v>3558</v>
      </c>
      <c r="D1875" s="38" t="s">
        <v>48</v>
      </c>
      <c r="E1875" s="38" t="s">
        <v>48</v>
      </c>
      <c r="F1875" s="38" t="s">
        <v>48</v>
      </c>
      <c r="G1875" s="39">
        <v>0</v>
      </c>
    </row>
    <row r="1876" spans="1:7" ht="15" x14ac:dyDescent="0.2">
      <c r="A1876" s="38" t="s">
        <v>3559</v>
      </c>
      <c r="B1876" s="38" t="s">
        <v>33</v>
      </c>
      <c r="C1876" s="38" t="s">
        <v>3560</v>
      </c>
      <c r="D1876" s="38" t="s">
        <v>48</v>
      </c>
      <c r="E1876" s="38" t="s">
        <v>48</v>
      </c>
      <c r="F1876" s="38" t="s">
        <v>48</v>
      </c>
      <c r="G1876" s="39">
        <v>0</v>
      </c>
    </row>
    <row r="1877" spans="1:7" ht="15" x14ac:dyDescent="0.2">
      <c r="A1877" s="38" t="s">
        <v>3561</v>
      </c>
      <c r="B1877" s="38" t="s">
        <v>33</v>
      </c>
      <c r="C1877" s="38" t="s">
        <v>3562</v>
      </c>
      <c r="D1877" s="38" t="s">
        <v>48</v>
      </c>
      <c r="E1877" s="38" t="s">
        <v>48</v>
      </c>
      <c r="F1877" s="38" t="s">
        <v>48</v>
      </c>
      <c r="G1877" s="39">
        <v>0</v>
      </c>
    </row>
    <row r="1878" spans="1:7" ht="30" x14ac:dyDescent="0.2">
      <c r="A1878" s="38" t="s">
        <v>3563</v>
      </c>
      <c r="B1878" s="38" t="s">
        <v>33</v>
      </c>
      <c r="C1878" s="38" t="s">
        <v>3564</v>
      </c>
      <c r="D1878" s="38" t="s">
        <v>48</v>
      </c>
      <c r="E1878" s="38" t="s">
        <v>48</v>
      </c>
      <c r="F1878" s="38" t="s">
        <v>501</v>
      </c>
      <c r="G1878" s="39">
        <v>1</v>
      </c>
    </row>
    <row r="1879" spans="1:7" ht="30" x14ac:dyDescent="0.2">
      <c r="A1879" s="38" t="s">
        <v>3565</v>
      </c>
      <c r="B1879" s="38" t="s">
        <v>24</v>
      </c>
      <c r="C1879" s="38" t="s">
        <v>3564</v>
      </c>
      <c r="D1879" s="38" t="s">
        <v>48</v>
      </c>
      <c r="E1879" s="38" t="s">
        <v>48</v>
      </c>
      <c r="F1879" s="38" t="s">
        <v>501</v>
      </c>
      <c r="G1879" s="39">
        <v>1</v>
      </c>
    </row>
    <row r="1880" spans="1:7" ht="30" x14ac:dyDescent="0.2">
      <c r="A1880" s="38" t="s">
        <v>3566</v>
      </c>
      <c r="B1880" s="38" t="s">
        <v>46</v>
      </c>
      <c r="C1880" s="38" t="s">
        <v>3564</v>
      </c>
      <c r="D1880" s="38" t="s">
        <v>48</v>
      </c>
      <c r="E1880" s="38" t="s">
        <v>48</v>
      </c>
      <c r="F1880" s="38" t="s">
        <v>501</v>
      </c>
      <c r="G1880" s="39">
        <v>1</v>
      </c>
    </row>
    <row r="1881" spans="1:7" ht="30" x14ac:dyDescent="0.2">
      <c r="A1881" s="38" t="s">
        <v>3567</v>
      </c>
      <c r="B1881" s="38" t="s">
        <v>55</v>
      </c>
      <c r="C1881" s="38" t="s">
        <v>3564</v>
      </c>
      <c r="D1881" s="38" t="s">
        <v>48</v>
      </c>
      <c r="E1881" s="38" t="s">
        <v>48</v>
      </c>
      <c r="F1881" s="38" t="s">
        <v>501</v>
      </c>
      <c r="G1881" s="39">
        <v>1</v>
      </c>
    </row>
    <row r="1882" spans="1:7" ht="15" x14ac:dyDescent="0.2">
      <c r="A1882" s="38" t="s">
        <v>3568</v>
      </c>
      <c r="B1882" s="38" t="s">
        <v>33</v>
      </c>
      <c r="C1882" s="38" t="s">
        <v>3569</v>
      </c>
      <c r="D1882" s="38" t="s">
        <v>48</v>
      </c>
      <c r="E1882" s="38" t="s">
        <v>48</v>
      </c>
      <c r="F1882" s="38" t="s">
        <v>48</v>
      </c>
      <c r="G1882" s="39">
        <v>0</v>
      </c>
    </row>
    <row r="1883" spans="1:7" ht="15" x14ac:dyDescent="0.2">
      <c r="A1883" s="38" t="s">
        <v>3570</v>
      </c>
      <c r="B1883" s="38" t="s">
        <v>33</v>
      </c>
      <c r="C1883" s="38" t="s">
        <v>3571</v>
      </c>
      <c r="D1883" s="38" t="s">
        <v>48</v>
      </c>
      <c r="E1883" s="38" t="s">
        <v>48</v>
      </c>
      <c r="F1883" s="38" t="s">
        <v>48</v>
      </c>
      <c r="G1883" s="39">
        <v>0</v>
      </c>
    </row>
    <row r="1884" spans="1:7" ht="15" x14ac:dyDescent="0.2">
      <c r="A1884" s="38" t="s">
        <v>3572</v>
      </c>
      <c r="B1884" s="38" t="s">
        <v>33</v>
      </c>
      <c r="C1884" s="38" t="s">
        <v>3573</v>
      </c>
      <c r="D1884" s="38" t="s">
        <v>48</v>
      </c>
      <c r="E1884" s="38" t="s">
        <v>48</v>
      </c>
      <c r="F1884" s="38" t="s">
        <v>48</v>
      </c>
      <c r="G1884" s="39">
        <v>0</v>
      </c>
    </row>
    <row r="1885" spans="1:7" ht="15" x14ac:dyDescent="0.2">
      <c r="A1885" s="38" t="s">
        <v>3574</v>
      </c>
      <c r="B1885" s="38" t="s">
        <v>33</v>
      </c>
      <c r="C1885" s="38" t="s">
        <v>3575</v>
      </c>
      <c r="D1885" s="38" t="s">
        <v>48</v>
      </c>
      <c r="E1885" s="38" t="s">
        <v>48</v>
      </c>
      <c r="F1885" s="38" t="s">
        <v>48</v>
      </c>
      <c r="G1885" s="39">
        <v>0</v>
      </c>
    </row>
    <row r="1886" spans="1:7" ht="15" x14ac:dyDescent="0.2">
      <c r="A1886" s="38" t="s">
        <v>3576</v>
      </c>
      <c r="B1886" s="38" t="s">
        <v>33</v>
      </c>
      <c r="C1886" s="38" t="s">
        <v>3577</v>
      </c>
      <c r="D1886" s="38" t="s">
        <v>48</v>
      </c>
      <c r="E1886" s="38" t="s">
        <v>48</v>
      </c>
      <c r="F1886" s="38" t="s">
        <v>48</v>
      </c>
      <c r="G1886" s="39">
        <v>0</v>
      </c>
    </row>
    <row r="1887" spans="1:7" ht="15" x14ac:dyDescent="0.2">
      <c r="A1887" s="38" t="s">
        <v>3578</v>
      </c>
      <c r="B1887" s="38" t="s">
        <v>33</v>
      </c>
      <c r="C1887" s="38" t="s">
        <v>3579</v>
      </c>
      <c r="D1887" s="38" t="s">
        <v>48</v>
      </c>
      <c r="E1887" s="38" t="s">
        <v>48</v>
      </c>
      <c r="F1887" s="38" t="s">
        <v>48</v>
      </c>
      <c r="G1887" s="39">
        <v>0</v>
      </c>
    </row>
    <row r="1888" spans="1:7" ht="30" x14ac:dyDescent="0.2">
      <c r="A1888" s="38" t="s">
        <v>3580</v>
      </c>
      <c r="B1888" s="38" t="s">
        <v>177</v>
      </c>
      <c r="C1888" s="38" t="s">
        <v>3581</v>
      </c>
      <c r="D1888" s="38" t="s">
        <v>48</v>
      </c>
      <c r="E1888" s="38" t="s">
        <v>48</v>
      </c>
      <c r="F1888" s="38" t="s">
        <v>501</v>
      </c>
      <c r="G1888" s="39">
        <v>1</v>
      </c>
    </row>
    <row r="1889" spans="1:7" ht="30" x14ac:dyDescent="0.2">
      <c r="A1889" s="38" t="s">
        <v>3582</v>
      </c>
      <c r="B1889" s="38" t="s">
        <v>46</v>
      </c>
      <c r="C1889" s="38" t="s">
        <v>3581</v>
      </c>
      <c r="D1889" s="38" t="s">
        <v>48</v>
      </c>
      <c r="E1889" s="38" t="s">
        <v>48</v>
      </c>
      <c r="F1889" s="38" t="s">
        <v>501</v>
      </c>
      <c r="G1889" s="39">
        <v>1</v>
      </c>
    </row>
    <row r="1890" spans="1:7" ht="30" x14ac:dyDescent="0.2">
      <c r="A1890" s="38" t="s">
        <v>3583</v>
      </c>
      <c r="B1890" s="38" t="s">
        <v>3</v>
      </c>
      <c r="C1890" s="38" t="s">
        <v>3581</v>
      </c>
      <c r="D1890" s="38" t="s">
        <v>48</v>
      </c>
      <c r="E1890" s="38" t="s">
        <v>48</v>
      </c>
      <c r="F1890" s="38" t="s">
        <v>501</v>
      </c>
      <c r="G1890" s="39">
        <v>1</v>
      </c>
    </row>
    <row r="1891" spans="1:7" ht="30" x14ac:dyDescent="0.2">
      <c r="A1891" s="38" t="s">
        <v>3584</v>
      </c>
      <c r="B1891" s="38" t="s">
        <v>33</v>
      </c>
      <c r="C1891" s="38" t="s">
        <v>3581</v>
      </c>
      <c r="D1891" s="38" t="s">
        <v>48</v>
      </c>
      <c r="E1891" s="38" t="s">
        <v>48</v>
      </c>
      <c r="F1891" s="38" t="s">
        <v>501</v>
      </c>
      <c r="G1891" s="39">
        <v>1</v>
      </c>
    </row>
    <row r="1892" spans="1:7" ht="30" x14ac:dyDescent="0.2">
      <c r="A1892" s="38" t="s">
        <v>3585</v>
      </c>
      <c r="B1892" s="38" t="s">
        <v>55</v>
      </c>
      <c r="C1892" s="38" t="s">
        <v>3581</v>
      </c>
      <c r="D1892" s="38" t="s">
        <v>48</v>
      </c>
      <c r="E1892" s="38" t="s">
        <v>48</v>
      </c>
      <c r="F1892" s="38" t="s">
        <v>501</v>
      </c>
      <c r="G1892" s="39">
        <v>1</v>
      </c>
    </row>
    <row r="1893" spans="1:7" ht="15" x14ac:dyDescent="0.2">
      <c r="A1893" s="38" t="s">
        <v>3586</v>
      </c>
      <c r="B1893" s="38" t="s">
        <v>3</v>
      </c>
      <c r="C1893" s="38" t="s">
        <v>3587</v>
      </c>
      <c r="D1893" s="38" t="s">
        <v>48</v>
      </c>
      <c r="E1893" s="38" t="s">
        <v>48</v>
      </c>
      <c r="F1893" s="38" t="s">
        <v>48</v>
      </c>
      <c r="G1893" s="39">
        <v>0</v>
      </c>
    </row>
    <row r="1894" spans="1:7" ht="15" x14ac:dyDescent="0.2">
      <c r="A1894" s="38" t="s">
        <v>3588</v>
      </c>
      <c r="B1894" s="38" t="s">
        <v>3</v>
      </c>
      <c r="C1894" s="38" t="s">
        <v>3589</v>
      </c>
      <c r="D1894" s="38" t="s">
        <v>48</v>
      </c>
      <c r="E1894" s="38" t="s">
        <v>48</v>
      </c>
      <c r="F1894" s="38" t="s">
        <v>48</v>
      </c>
      <c r="G1894" s="39">
        <v>0</v>
      </c>
    </row>
    <row r="1895" spans="1:7" ht="15" x14ac:dyDescent="0.2">
      <c r="A1895" s="38" t="s">
        <v>3590</v>
      </c>
      <c r="B1895" s="38" t="s">
        <v>3</v>
      </c>
      <c r="C1895" s="38" t="s">
        <v>3591</v>
      </c>
      <c r="D1895" s="38" t="s">
        <v>48</v>
      </c>
      <c r="E1895" s="38" t="s">
        <v>48</v>
      </c>
      <c r="F1895" s="38" t="s">
        <v>48</v>
      </c>
      <c r="G1895" s="39">
        <v>0</v>
      </c>
    </row>
    <row r="1896" spans="1:7" ht="15" x14ac:dyDescent="0.2">
      <c r="A1896" s="38" t="s">
        <v>3592</v>
      </c>
      <c r="B1896" s="38" t="s">
        <v>3</v>
      </c>
      <c r="C1896" s="38" t="s">
        <v>3593</v>
      </c>
      <c r="D1896" s="38" t="s">
        <v>48</v>
      </c>
      <c r="E1896" s="38" t="s">
        <v>48</v>
      </c>
      <c r="F1896" s="38" t="s">
        <v>48</v>
      </c>
      <c r="G1896" s="39">
        <v>0</v>
      </c>
    </row>
    <row r="1897" spans="1:7" ht="15" x14ac:dyDescent="0.2">
      <c r="A1897" s="38" t="s">
        <v>3594</v>
      </c>
      <c r="B1897" s="38" t="s">
        <v>3</v>
      </c>
      <c r="C1897" s="38" t="s">
        <v>3595</v>
      </c>
      <c r="D1897" s="38" t="s">
        <v>48</v>
      </c>
      <c r="E1897" s="38" t="s">
        <v>48</v>
      </c>
      <c r="F1897" s="38" t="s">
        <v>48</v>
      </c>
      <c r="G1897" s="39">
        <v>0</v>
      </c>
    </row>
    <row r="1898" spans="1:7" ht="15" x14ac:dyDescent="0.2">
      <c r="A1898" s="38" t="s">
        <v>3596</v>
      </c>
      <c r="B1898" s="38" t="s">
        <v>3</v>
      </c>
      <c r="C1898" s="38" t="s">
        <v>3597</v>
      </c>
      <c r="D1898" s="38" t="s">
        <v>48</v>
      </c>
      <c r="E1898" s="38" t="s">
        <v>48</v>
      </c>
      <c r="F1898" s="38" t="s">
        <v>48</v>
      </c>
      <c r="G1898" s="39">
        <v>0</v>
      </c>
    </row>
    <row r="1899" spans="1:7" ht="15" x14ac:dyDescent="0.2">
      <c r="A1899" s="38" t="s">
        <v>3598</v>
      </c>
      <c r="B1899" s="38" t="s">
        <v>3</v>
      </c>
      <c r="C1899" s="38" t="s">
        <v>3599</v>
      </c>
      <c r="D1899" s="38" t="s">
        <v>48</v>
      </c>
      <c r="E1899" s="38" t="s">
        <v>48</v>
      </c>
      <c r="F1899" s="38" t="s">
        <v>48</v>
      </c>
      <c r="G1899" s="39">
        <v>0</v>
      </c>
    </row>
    <row r="1900" spans="1:7" ht="15" x14ac:dyDescent="0.2">
      <c r="A1900" s="38" t="s">
        <v>3600</v>
      </c>
      <c r="B1900" s="38" t="s">
        <v>3</v>
      </c>
      <c r="C1900" s="38" t="s">
        <v>3601</v>
      </c>
      <c r="D1900" s="38" t="s">
        <v>48</v>
      </c>
      <c r="E1900" s="38" t="s">
        <v>48</v>
      </c>
      <c r="F1900" s="38" t="s">
        <v>48</v>
      </c>
      <c r="G1900" s="39">
        <v>0</v>
      </c>
    </row>
    <row r="1901" spans="1:7" ht="15" x14ac:dyDescent="0.2">
      <c r="A1901" s="38" t="s">
        <v>3602</v>
      </c>
      <c r="B1901" s="38" t="s">
        <v>3</v>
      </c>
      <c r="C1901" s="38" t="s">
        <v>3603</v>
      </c>
      <c r="D1901" s="38" t="s">
        <v>48</v>
      </c>
      <c r="E1901" s="38" t="s">
        <v>48</v>
      </c>
      <c r="F1901" s="38" t="s">
        <v>48</v>
      </c>
      <c r="G1901" s="39">
        <v>0</v>
      </c>
    </row>
    <row r="1902" spans="1:7" ht="15" x14ac:dyDescent="0.2">
      <c r="A1902" s="38" t="s">
        <v>3604</v>
      </c>
      <c r="B1902" s="38" t="s">
        <v>3</v>
      </c>
      <c r="C1902" s="38" t="s">
        <v>3605</v>
      </c>
      <c r="D1902" s="38" t="s">
        <v>48</v>
      </c>
      <c r="E1902" s="38" t="s">
        <v>48</v>
      </c>
      <c r="F1902" s="38" t="s">
        <v>48</v>
      </c>
      <c r="G1902" s="39">
        <v>0</v>
      </c>
    </row>
    <row r="1903" spans="1:7" ht="15" x14ac:dyDescent="0.2">
      <c r="A1903" s="38" t="s">
        <v>3606</v>
      </c>
      <c r="B1903" s="38" t="s">
        <v>3</v>
      </c>
      <c r="C1903" s="38" t="s">
        <v>3607</v>
      </c>
      <c r="D1903" s="38" t="s">
        <v>48</v>
      </c>
      <c r="E1903" s="38" t="s">
        <v>48</v>
      </c>
      <c r="F1903" s="38" t="s">
        <v>48</v>
      </c>
      <c r="G1903" s="39">
        <v>0</v>
      </c>
    </row>
    <row r="1904" spans="1:7" ht="15" x14ac:dyDescent="0.2">
      <c r="A1904" s="38" t="s">
        <v>3608</v>
      </c>
      <c r="B1904" s="38" t="s">
        <v>3</v>
      </c>
      <c r="C1904" s="38" t="s">
        <v>3609</v>
      </c>
      <c r="D1904" s="38" t="s">
        <v>48</v>
      </c>
      <c r="E1904" s="38" t="s">
        <v>48</v>
      </c>
      <c r="F1904" s="38" t="s">
        <v>48</v>
      </c>
      <c r="G1904" s="39">
        <v>0</v>
      </c>
    </row>
    <row r="1905" spans="1:7" ht="15" x14ac:dyDescent="0.2">
      <c r="A1905" s="38" t="s">
        <v>3610</v>
      </c>
      <c r="B1905" s="38" t="s">
        <v>3</v>
      </c>
      <c r="C1905" s="38" t="s">
        <v>3611</v>
      </c>
      <c r="D1905" s="38" t="s">
        <v>48</v>
      </c>
      <c r="E1905" s="38" t="s">
        <v>48</v>
      </c>
      <c r="F1905" s="38" t="s">
        <v>48</v>
      </c>
      <c r="G1905" s="39">
        <v>0</v>
      </c>
    </row>
    <row r="1906" spans="1:7" ht="15" x14ac:dyDescent="0.2">
      <c r="A1906" s="38" t="s">
        <v>3612</v>
      </c>
      <c r="B1906" s="38" t="s">
        <v>3</v>
      </c>
      <c r="C1906" s="38" t="s">
        <v>3613</v>
      </c>
      <c r="D1906" s="38" t="s">
        <v>48</v>
      </c>
      <c r="E1906" s="38" t="s">
        <v>48</v>
      </c>
      <c r="F1906" s="38" t="s">
        <v>48</v>
      </c>
      <c r="G1906" s="39">
        <v>0</v>
      </c>
    </row>
    <row r="1907" spans="1:7" ht="15" x14ac:dyDescent="0.2">
      <c r="A1907" s="38" t="s">
        <v>3614</v>
      </c>
      <c r="B1907" s="38" t="s">
        <v>3</v>
      </c>
      <c r="C1907" s="38" t="s">
        <v>3615</v>
      </c>
      <c r="D1907" s="38" t="s">
        <v>48</v>
      </c>
      <c r="E1907" s="38" t="s">
        <v>48</v>
      </c>
      <c r="F1907" s="38" t="s">
        <v>48</v>
      </c>
      <c r="G1907" s="39">
        <v>0</v>
      </c>
    </row>
    <row r="1908" spans="1:7" ht="15" x14ac:dyDescent="0.2">
      <c r="A1908" s="38" t="s">
        <v>3616</v>
      </c>
      <c r="B1908" s="38" t="s">
        <v>3</v>
      </c>
      <c r="C1908" s="38" t="s">
        <v>3617</v>
      </c>
      <c r="D1908" s="38" t="s">
        <v>48</v>
      </c>
      <c r="E1908" s="38" t="s">
        <v>48</v>
      </c>
      <c r="F1908" s="38" t="s">
        <v>48</v>
      </c>
      <c r="G1908" s="39">
        <v>0</v>
      </c>
    </row>
    <row r="1909" spans="1:7" ht="15" x14ac:dyDescent="0.2">
      <c r="A1909" s="38" t="s">
        <v>3618</v>
      </c>
      <c r="B1909" s="38" t="s">
        <v>3</v>
      </c>
      <c r="C1909" s="38" t="s">
        <v>3619</v>
      </c>
      <c r="D1909" s="38" t="s">
        <v>48</v>
      </c>
      <c r="E1909" s="38" t="s">
        <v>48</v>
      </c>
      <c r="F1909" s="38" t="s">
        <v>48</v>
      </c>
      <c r="G1909" s="39">
        <v>0</v>
      </c>
    </row>
    <row r="1910" spans="1:7" ht="15" x14ac:dyDescent="0.2">
      <c r="A1910" s="38" t="s">
        <v>3620</v>
      </c>
      <c r="B1910" s="38" t="s">
        <v>3</v>
      </c>
      <c r="C1910" s="38" t="s">
        <v>3621</v>
      </c>
      <c r="D1910" s="38" t="s">
        <v>48</v>
      </c>
      <c r="E1910" s="38" t="s">
        <v>48</v>
      </c>
      <c r="F1910" s="38" t="s">
        <v>48</v>
      </c>
      <c r="G1910" s="39">
        <v>0</v>
      </c>
    </row>
    <row r="1911" spans="1:7" ht="15" x14ac:dyDescent="0.2">
      <c r="A1911" s="38" t="s">
        <v>3622</v>
      </c>
      <c r="B1911" s="38" t="s">
        <v>3</v>
      </c>
      <c r="C1911" s="38" t="s">
        <v>3623</v>
      </c>
      <c r="D1911" s="38" t="s">
        <v>48</v>
      </c>
      <c r="E1911" s="38" t="s">
        <v>48</v>
      </c>
      <c r="F1911" s="38" t="s">
        <v>48</v>
      </c>
      <c r="G1911" s="39">
        <v>0</v>
      </c>
    </row>
    <row r="1912" spans="1:7" ht="15" x14ac:dyDescent="0.2">
      <c r="A1912" s="38" t="s">
        <v>3624</v>
      </c>
      <c r="B1912" s="38" t="s">
        <v>3</v>
      </c>
      <c r="C1912" s="38" t="s">
        <v>3625</v>
      </c>
      <c r="D1912" s="38" t="s">
        <v>48</v>
      </c>
      <c r="E1912" s="38" t="s">
        <v>48</v>
      </c>
      <c r="F1912" s="38" t="s">
        <v>48</v>
      </c>
      <c r="G1912" s="39">
        <v>0</v>
      </c>
    </row>
    <row r="1913" spans="1:7" ht="15" x14ac:dyDescent="0.2">
      <c r="A1913" s="38" t="s">
        <v>3626</v>
      </c>
      <c r="B1913" s="38" t="s">
        <v>3</v>
      </c>
      <c r="C1913" s="38" t="s">
        <v>3627</v>
      </c>
      <c r="D1913" s="38" t="s">
        <v>48</v>
      </c>
      <c r="E1913" s="38" t="s">
        <v>48</v>
      </c>
      <c r="F1913" s="38" t="s">
        <v>48</v>
      </c>
      <c r="G1913" s="39">
        <v>0</v>
      </c>
    </row>
    <row r="1914" spans="1:7" ht="15" x14ac:dyDescent="0.2">
      <c r="A1914" s="38" t="s">
        <v>3628</v>
      </c>
      <c r="B1914" s="38" t="s">
        <v>3</v>
      </c>
      <c r="C1914" s="38" t="s">
        <v>3629</v>
      </c>
      <c r="D1914" s="38" t="s">
        <v>48</v>
      </c>
      <c r="E1914" s="38" t="s">
        <v>48</v>
      </c>
      <c r="F1914" s="38" t="s">
        <v>48</v>
      </c>
      <c r="G1914" s="39">
        <v>0</v>
      </c>
    </row>
    <row r="1915" spans="1:7" ht="15" x14ac:dyDescent="0.2">
      <c r="A1915" s="38" t="s">
        <v>3630</v>
      </c>
      <c r="B1915" s="38" t="s">
        <v>3</v>
      </c>
      <c r="C1915" s="38" t="s">
        <v>3631</v>
      </c>
      <c r="D1915" s="38" t="s">
        <v>48</v>
      </c>
      <c r="E1915" s="38" t="s">
        <v>48</v>
      </c>
      <c r="F1915" s="38" t="s">
        <v>48</v>
      </c>
      <c r="G1915" s="39">
        <v>0</v>
      </c>
    </row>
    <row r="1916" spans="1:7" ht="15" x14ac:dyDescent="0.2">
      <c r="A1916" s="38" t="s">
        <v>3632</v>
      </c>
      <c r="B1916" s="38" t="s">
        <v>3</v>
      </c>
      <c r="C1916" s="38" t="s">
        <v>3633</v>
      </c>
      <c r="D1916" s="38" t="s">
        <v>48</v>
      </c>
      <c r="E1916" s="38" t="s">
        <v>48</v>
      </c>
      <c r="F1916" s="38" t="s">
        <v>48</v>
      </c>
      <c r="G1916" s="39">
        <v>0</v>
      </c>
    </row>
    <row r="1917" spans="1:7" ht="15" x14ac:dyDescent="0.2">
      <c r="A1917" s="38" t="s">
        <v>3634</v>
      </c>
      <c r="B1917" s="38" t="s">
        <v>3</v>
      </c>
      <c r="C1917" s="38" t="s">
        <v>3635</v>
      </c>
      <c r="D1917" s="38" t="s">
        <v>48</v>
      </c>
      <c r="E1917" s="38" t="s">
        <v>48</v>
      </c>
      <c r="F1917" s="38" t="s">
        <v>48</v>
      </c>
      <c r="G1917" s="39">
        <v>0</v>
      </c>
    </row>
    <row r="1918" spans="1:7" ht="15" x14ac:dyDescent="0.2">
      <c r="A1918" s="38" t="s">
        <v>3636</v>
      </c>
      <c r="B1918" s="38" t="s">
        <v>3</v>
      </c>
      <c r="C1918" s="38" t="s">
        <v>3637</v>
      </c>
      <c r="D1918" s="38" t="s">
        <v>48</v>
      </c>
      <c r="E1918" s="38" t="s">
        <v>48</v>
      </c>
      <c r="F1918" s="38" t="s">
        <v>48</v>
      </c>
      <c r="G1918" s="39">
        <v>0</v>
      </c>
    </row>
    <row r="1919" spans="1:7" ht="15" x14ac:dyDescent="0.2">
      <c r="A1919" s="38" t="s">
        <v>3638</v>
      </c>
      <c r="B1919" s="38" t="s">
        <v>3</v>
      </c>
      <c r="C1919" s="38" t="s">
        <v>3639</v>
      </c>
      <c r="D1919" s="38" t="s">
        <v>48</v>
      </c>
      <c r="E1919" s="38" t="s">
        <v>48</v>
      </c>
      <c r="F1919" s="38" t="s">
        <v>48</v>
      </c>
      <c r="G1919" s="39">
        <v>0</v>
      </c>
    </row>
    <row r="1920" spans="1:7" ht="15" x14ac:dyDescent="0.2">
      <c r="A1920" s="38" t="s">
        <v>3640</v>
      </c>
      <c r="B1920" s="38" t="s">
        <v>3</v>
      </c>
      <c r="C1920" s="38" t="s">
        <v>3641</v>
      </c>
      <c r="D1920" s="38" t="s">
        <v>48</v>
      </c>
      <c r="E1920" s="38" t="s">
        <v>48</v>
      </c>
      <c r="F1920" s="38" t="s">
        <v>48</v>
      </c>
      <c r="G1920" s="39">
        <v>0</v>
      </c>
    </row>
    <row r="1921" spans="1:7" ht="15" x14ac:dyDescent="0.2">
      <c r="A1921" s="38" t="s">
        <v>3642</v>
      </c>
      <c r="B1921" s="38" t="s">
        <v>3</v>
      </c>
      <c r="C1921" s="38" t="s">
        <v>3643</v>
      </c>
      <c r="D1921" s="38" t="s">
        <v>48</v>
      </c>
      <c r="E1921" s="38" t="s">
        <v>48</v>
      </c>
      <c r="F1921" s="38" t="s">
        <v>48</v>
      </c>
      <c r="G1921" s="39">
        <v>0</v>
      </c>
    </row>
    <row r="1922" spans="1:7" ht="15" x14ac:dyDescent="0.2">
      <c r="A1922" s="38" t="s">
        <v>3644</v>
      </c>
      <c r="B1922" s="38" t="s">
        <v>3</v>
      </c>
      <c r="C1922" s="38" t="s">
        <v>3645</v>
      </c>
      <c r="D1922" s="38" t="s">
        <v>48</v>
      </c>
      <c r="E1922" s="38" t="s">
        <v>48</v>
      </c>
      <c r="F1922" s="38" t="s">
        <v>48</v>
      </c>
      <c r="G1922" s="39">
        <v>0</v>
      </c>
    </row>
    <row r="1923" spans="1:7" ht="15" x14ac:dyDescent="0.2">
      <c r="A1923" s="38" t="s">
        <v>3646</v>
      </c>
      <c r="B1923" s="38" t="s">
        <v>3</v>
      </c>
      <c r="C1923" s="38" t="s">
        <v>3647</v>
      </c>
      <c r="D1923" s="38" t="s">
        <v>48</v>
      </c>
      <c r="E1923" s="38" t="s">
        <v>48</v>
      </c>
      <c r="F1923" s="38" t="s">
        <v>48</v>
      </c>
      <c r="G1923" s="39">
        <v>0</v>
      </c>
    </row>
    <row r="1924" spans="1:7" ht="15" x14ac:dyDescent="0.2">
      <c r="A1924" s="38" t="s">
        <v>3648</v>
      </c>
      <c r="B1924" s="38" t="s">
        <v>3</v>
      </c>
      <c r="C1924" s="38" t="s">
        <v>3649</v>
      </c>
      <c r="D1924" s="38" t="s">
        <v>48</v>
      </c>
      <c r="E1924" s="38" t="s">
        <v>48</v>
      </c>
      <c r="F1924" s="38" t="s">
        <v>48</v>
      </c>
      <c r="G1924" s="39">
        <v>0</v>
      </c>
    </row>
    <row r="1925" spans="1:7" ht="15" x14ac:dyDescent="0.2">
      <c r="A1925" s="38" t="s">
        <v>3650</v>
      </c>
      <c r="B1925" s="38" t="s">
        <v>3</v>
      </c>
      <c r="C1925" s="38" t="s">
        <v>3651</v>
      </c>
      <c r="D1925" s="38" t="s">
        <v>48</v>
      </c>
      <c r="E1925" s="38" t="s">
        <v>48</v>
      </c>
      <c r="F1925" s="38" t="s">
        <v>48</v>
      </c>
      <c r="G1925" s="39">
        <v>0</v>
      </c>
    </row>
    <row r="1926" spans="1:7" ht="15" x14ac:dyDescent="0.2">
      <c r="A1926" s="38" t="s">
        <v>3652</v>
      </c>
      <c r="B1926" s="38" t="s">
        <v>3</v>
      </c>
      <c r="C1926" s="38" t="s">
        <v>3653</v>
      </c>
      <c r="D1926" s="38" t="s">
        <v>48</v>
      </c>
      <c r="E1926" s="38" t="s">
        <v>48</v>
      </c>
      <c r="F1926" s="38" t="s">
        <v>48</v>
      </c>
      <c r="G1926" s="39">
        <v>0</v>
      </c>
    </row>
    <row r="1927" spans="1:7" ht="15" x14ac:dyDescent="0.2">
      <c r="A1927" s="38" t="s">
        <v>3654</v>
      </c>
      <c r="B1927" s="38" t="s">
        <v>3</v>
      </c>
      <c r="C1927" s="38" t="s">
        <v>3655</v>
      </c>
      <c r="D1927" s="38" t="s">
        <v>48</v>
      </c>
      <c r="E1927" s="38" t="s">
        <v>48</v>
      </c>
      <c r="F1927" s="38" t="s">
        <v>48</v>
      </c>
      <c r="G1927" s="39">
        <v>0</v>
      </c>
    </row>
    <row r="1928" spans="1:7" ht="15" x14ac:dyDescent="0.2">
      <c r="A1928" s="38" t="s">
        <v>3656</v>
      </c>
      <c r="B1928" s="38" t="s">
        <v>3</v>
      </c>
      <c r="C1928" s="38" t="s">
        <v>3657</v>
      </c>
      <c r="D1928" s="38" t="s">
        <v>48</v>
      </c>
      <c r="E1928" s="38" t="s">
        <v>48</v>
      </c>
      <c r="F1928" s="38" t="s">
        <v>48</v>
      </c>
      <c r="G1928" s="39">
        <v>0</v>
      </c>
    </row>
    <row r="1929" spans="1:7" ht="15" x14ac:dyDescent="0.2">
      <c r="A1929" s="38" t="s">
        <v>3658</v>
      </c>
      <c r="B1929" s="38" t="s">
        <v>3</v>
      </c>
      <c r="C1929" s="38" t="s">
        <v>3659</v>
      </c>
      <c r="D1929" s="38" t="s">
        <v>48</v>
      </c>
      <c r="E1929" s="38" t="s">
        <v>48</v>
      </c>
      <c r="F1929" s="38" t="s">
        <v>48</v>
      </c>
      <c r="G1929" s="39">
        <v>0</v>
      </c>
    </row>
    <row r="1930" spans="1:7" ht="15" x14ac:dyDescent="0.2">
      <c r="A1930" s="38" t="s">
        <v>3660</v>
      </c>
      <c r="B1930" s="38" t="s">
        <v>3</v>
      </c>
      <c r="C1930" s="38" t="s">
        <v>3661</v>
      </c>
      <c r="D1930" s="38" t="s">
        <v>48</v>
      </c>
      <c r="E1930" s="38" t="s">
        <v>48</v>
      </c>
      <c r="F1930" s="38" t="s">
        <v>48</v>
      </c>
      <c r="G1930" s="39">
        <v>0</v>
      </c>
    </row>
    <row r="1931" spans="1:7" ht="15" x14ac:dyDescent="0.2">
      <c r="A1931" s="38" t="s">
        <v>3662</v>
      </c>
      <c r="B1931" s="38" t="s">
        <v>3</v>
      </c>
      <c r="C1931" s="38" t="s">
        <v>3663</v>
      </c>
      <c r="D1931" s="38" t="s">
        <v>48</v>
      </c>
      <c r="E1931" s="38" t="s">
        <v>48</v>
      </c>
      <c r="F1931" s="38" t="s">
        <v>48</v>
      </c>
      <c r="G1931" s="39">
        <v>0</v>
      </c>
    </row>
    <row r="1932" spans="1:7" ht="15" x14ac:dyDescent="0.2">
      <c r="A1932" s="38" t="s">
        <v>3664</v>
      </c>
      <c r="B1932" s="38" t="s">
        <v>3</v>
      </c>
      <c r="C1932" s="38" t="s">
        <v>3665</v>
      </c>
      <c r="D1932" s="38" t="s">
        <v>48</v>
      </c>
      <c r="E1932" s="38" t="s">
        <v>48</v>
      </c>
      <c r="F1932" s="38" t="s">
        <v>48</v>
      </c>
      <c r="G1932" s="39">
        <v>0</v>
      </c>
    </row>
    <row r="1933" spans="1:7" ht="15" x14ac:dyDescent="0.2">
      <c r="A1933" s="38" t="s">
        <v>3666</v>
      </c>
      <c r="B1933" s="38" t="s">
        <v>3</v>
      </c>
      <c r="C1933" s="38" t="s">
        <v>3667</v>
      </c>
      <c r="D1933" s="38" t="s">
        <v>48</v>
      </c>
      <c r="E1933" s="38" t="s">
        <v>48</v>
      </c>
      <c r="F1933" s="38" t="s">
        <v>48</v>
      </c>
      <c r="G1933" s="39">
        <v>0</v>
      </c>
    </row>
    <row r="1934" spans="1:7" ht="15" x14ac:dyDescent="0.2">
      <c r="A1934" s="38" t="s">
        <v>3668</v>
      </c>
      <c r="B1934" s="38" t="s">
        <v>3</v>
      </c>
      <c r="C1934" s="38" t="s">
        <v>3669</v>
      </c>
      <c r="D1934" s="38" t="s">
        <v>48</v>
      </c>
      <c r="E1934" s="38" t="s">
        <v>48</v>
      </c>
      <c r="F1934" s="38" t="s">
        <v>48</v>
      </c>
      <c r="G1934" s="39">
        <v>0</v>
      </c>
    </row>
    <row r="1935" spans="1:7" ht="15" x14ac:dyDescent="0.2">
      <c r="A1935" s="38" t="s">
        <v>3670</v>
      </c>
      <c r="B1935" s="38" t="s">
        <v>3</v>
      </c>
      <c r="C1935" s="38" t="s">
        <v>3671</v>
      </c>
      <c r="D1935" s="38" t="s">
        <v>48</v>
      </c>
      <c r="E1935" s="38" t="s">
        <v>48</v>
      </c>
      <c r="F1935" s="38" t="s">
        <v>48</v>
      </c>
      <c r="G1935" s="39">
        <v>0</v>
      </c>
    </row>
    <row r="1936" spans="1:7" ht="15" x14ac:dyDescent="0.2">
      <c r="A1936" s="38" t="s">
        <v>3672</v>
      </c>
      <c r="B1936" s="38" t="s">
        <v>3</v>
      </c>
      <c r="C1936" s="38" t="s">
        <v>3673</v>
      </c>
      <c r="D1936" s="38" t="s">
        <v>48</v>
      </c>
      <c r="E1936" s="38" t="s">
        <v>48</v>
      </c>
      <c r="F1936" s="38" t="s">
        <v>48</v>
      </c>
      <c r="G1936" s="39">
        <v>0</v>
      </c>
    </row>
    <row r="1937" spans="1:7" ht="15" x14ac:dyDescent="0.2">
      <c r="A1937" s="38" t="s">
        <v>3674</v>
      </c>
      <c r="B1937" s="38" t="s">
        <v>3</v>
      </c>
      <c r="C1937" s="38" t="s">
        <v>3675</v>
      </c>
      <c r="D1937" s="38" t="s">
        <v>48</v>
      </c>
      <c r="E1937" s="38" t="s">
        <v>48</v>
      </c>
      <c r="F1937" s="38" t="s">
        <v>48</v>
      </c>
      <c r="G1937" s="39">
        <v>0</v>
      </c>
    </row>
    <row r="1938" spans="1:7" ht="15" x14ac:dyDescent="0.2">
      <c r="A1938" s="38" t="s">
        <v>3676</v>
      </c>
      <c r="B1938" s="38" t="s">
        <v>3</v>
      </c>
      <c r="C1938" s="38" t="s">
        <v>3677</v>
      </c>
      <c r="D1938" s="38" t="s">
        <v>48</v>
      </c>
      <c r="E1938" s="38" t="s">
        <v>48</v>
      </c>
      <c r="F1938" s="38" t="s">
        <v>48</v>
      </c>
      <c r="G1938" s="39">
        <v>0</v>
      </c>
    </row>
    <row r="1939" spans="1:7" ht="15" x14ac:dyDescent="0.2">
      <c r="A1939" s="38" t="s">
        <v>3678</v>
      </c>
      <c r="B1939" s="38" t="s">
        <v>3679</v>
      </c>
      <c r="C1939" s="38" t="s">
        <v>3680</v>
      </c>
      <c r="D1939" s="38" t="s">
        <v>48</v>
      </c>
      <c r="E1939" s="38" t="s">
        <v>48</v>
      </c>
      <c r="F1939" s="38" t="s">
        <v>48</v>
      </c>
      <c r="G1939" s="39">
        <v>0</v>
      </c>
    </row>
    <row r="1940" spans="1:7" ht="30" x14ac:dyDescent="0.2">
      <c r="A1940" s="38" t="s">
        <v>3681</v>
      </c>
      <c r="B1940" s="38" t="s">
        <v>3</v>
      </c>
      <c r="C1940" s="38" t="s">
        <v>3682</v>
      </c>
      <c r="D1940" s="38" t="s">
        <v>48</v>
      </c>
      <c r="E1940" s="38" t="s">
        <v>48</v>
      </c>
      <c r="F1940" s="38" t="s">
        <v>501</v>
      </c>
      <c r="G1940" s="39">
        <v>1</v>
      </c>
    </row>
    <row r="1941" spans="1:7" ht="30" x14ac:dyDescent="0.2">
      <c r="A1941" s="38" t="s">
        <v>3683</v>
      </c>
      <c r="B1941" s="38" t="s">
        <v>55</v>
      </c>
      <c r="C1941" s="38" t="s">
        <v>3682</v>
      </c>
      <c r="D1941" s="38" t="s">
        <v>48</v>
      </c>
      <c r="E1941" s="38" t="s">
        <v>48</v>
      </c>
      <c r="F1941" s="38" t="s">
        <v>501</v>
      </c>
      <c r="G1941" s="39">
        <v>1</v>
      </c>
    </row>
    <row r="1942" spans="1:7" ht="15" x14ac:dyDescent="0.2">
      <c r="A1942" s="38" t="s">
        <v>3684</v>
      </c>
      <c r="B1942" s="38" t="s">
        <v>177</v>
      </c>
      <c r="C1942" s="38" t="s">
        <v>3685</v>
      </c>
      <c r="D1942" s="38" t="s">
        <v>48</v>
      </c>
      <c r="E1942" s="38" t="s">
        <v>48</v>
      </c>
      <c r="F1942" s="38" t="s">
        <v>48</v>
      </c>
      <c r="G1942" s="39">
        <v>0</v>
      </c>
    </row>
    <row r="1943" spans="1:7" ht="15" x14ac:dyDescent="0.2">
      <c r="A1943" s="38" t="s">
        <v>3686</v>
      </c>
      <c r="B1943" s="38" t="s">
        <v>177</v>
      </c>
      <c r="C1943" s="38" t="s">
        <v>3687</v>
      </c>
      <c r="D1943" s="38" t="s">
        <v>48</v>
      </c>
      <c r="E1943" s="38" t="s">
        <v>48</v>
      </c>
      <c r="F1943" s="38" t="s">
        <v>48</v>
      </c>
      <c r="G1943" s="39">
        <v>0</v>
      </c>
    </row>
    <row r="1944" spans="1:7" ht="15" x14ac:dyDescent="0.2">
      <c r="A1944" s="38" t="s">
        <v>3688</v>
      </c>
      <c r="B1944" s="38" t="s">
        <v>24</v>
      </c>
      <c r="C1944" s="38" t="s">
        <v>3689</v>
      </c>
      <c r="D1944" s="38" t="s">
        <v>48</v>
      </c>
      <c r="E1944" s="38" t="s">
        <v>48</v>
      </c>
      <c r="F1944" s="38" t="s">
        <v>48</v>
      </c>
      <c r="G1944" s="39">
        <v>0</v>
      </c>
    </row>
    <row r="1945" spans="1:7" ht="15" x14ac:dyDescent="0.2">
      <c r="A1945" s="38" t="s">
        <v>3690</v>
      </c>
      <c r="B1945" s="38" t="s">
        <v>55</v>
      </c>
      <c r="C1945" s="38" t="s">
        <v>3691</v>
      </c>
      <c r="D1945" s="38" t="s">
        <v>48</v>
      </c>
      <c r="E1945" s="38" t="s">
        <v>48</v>
      </c>
      <c r="F1945" s="38" t="s">
        <v>48</v>
      </c>
      <c r="G1945" s="39">
        <v>0</v>
      </c>
    </row>
    <row r="1946" spans="1:7" ht="15" x14ac:dyDescent="0.2">
      <c r="A1946" s="38" t="s">
        <v>3692</v>
      </c>
      <c r="B1946" s="38" t="s">
        <v>55</v>
      </c>
      <c r="C1946" s="38" t="s">
        <v>3693</v>
      </c>
      <c r="D1946" s="38" t="s">
        <v>48</v>
      </c>
      <c r="E1946" s="38" t="s">
        <v>48</v>
      </c>
      <c r="F1946" s="38" t="s">
        <v>48</v>
      </c>
      <c r="G1946" s="39">
        <v>0</v>
      </c>
    </row>
    <row r="1947" spans="1:7" ht="30" x14ac:dyDescent="0.2">
      <c r="A1947" s="38" t="s">
        <v>3694</v>
      </c>
      <c r="B1947" s="38" t="s">
        <v>55</v>
      </c>
      <c r="C1947" s="38" t="s">
        <v>3695</v>
      </c>
      <c r="D1947" s="38" t="s">
        <v>48</v>
      </c>
      <c r="E1947" s="38" t="s">
        <v>48</v>
      </c>
      <c r="F1947" s="38" t="s">
        <v>501</v>
      </c>
      <c r="G1947" s="39">
        <v>1</v>
      </c>
    </row>
    <row r="1948" spans="1:7" ht="30" x14ac:dyDescent="0.2">
      <c r="A1948" s="38" t="s">
        <v>3696</v>
      </c>
      <c r="B1948" s="38" t="s">
        <v>46</v>
      </c>
      <c r="C1948" s="38" t="s">
        <v>3695</v>
      </c>
      <c r="D1948" s="38" t="s">
        <v>48</v>
      </c>
      <c r="E1948" s="38" t="s">
        <v>48</v>
      </c>
      <c r="F1948" s="38" t="s">
        <v>501</v>
      </c>
      <c r="G1948" s="39">
        <v>1</v>
      </c>
    </row>
    <row r="1949" spans="1:7" ht="30" x14ac:dyDescent="0.2">
      <c r="A1949" s="38" t="s">
        <v>3697</v>
      </c>
      <c r="B1949" s="38" t="s">
        <v>177</v>
      </c>
      <c r="C1949" s="38" t="s">
        <v>3695</v>
      </c>
      <c r="D1949" s="38" t="s">
        <v>48</v>
      </c>
      <c r="E1949" s="38" t="s">
        <v>48</v>
      </c>
      <c r="F1949" s="38" t="s">
        <v>501</v>
      </c>
      <c r="G1949" s="39">
        <v>1</v>
      </c>
    </row>
    <row r="1950" spans="1:7" ht="30" x14ac:dyDescent="0.2">
      <c r="A1950" s="38" t="s">
        <v>3698</v>
      </c>
      <c r="B1950" s="38" t="s">
        <v>3</v>
      </c>
      <c r="C1950" s="38" t="s">
        <v>3695</v>
      </c>
      <c r="D1950" s="38" t="s">
        <v>48</v>
      </c>
      <c r="E1950" s="38" t="s">
        <v>48</v>
      </c>
      <c r="F1950" s="38" t="s">
        <v>501</v>
      </c>
      <c r="G1950" s="39">
        <v>1</v>
      </c>
    </row>
    <row r="1951" spans="1:7" ht="30" x14ac:dyDescent="0.2">
      <c r="A1951" s="38" t="s">
        <v>3699</v>
      </c>
      <c r="B1951" s="38" t="s">
        <v>24</v>
      </c>
      <c r="C1951" s="38" t="s">
        <v>3695</v>
      </c>
      <c r="D1951" s="38" t="s">
        <v>48</v>
      </c>
      <c r="E1951" s="38" t="s">
        <v>48</v>
      </c>
      <c r="F1951" s="38" t="s">
        <v>501</v>
      </c>
      <c r="G1951" s="39">
        <v>1</v>
      </c>
    </row>
    <row r="1952" spans="1:7" ht="15" x14ac:dyDescent="0.2">
      <c r="A1952" s="38" t="s">
        <v>3700</v>
      </c>
      <c r="B1952" s="38" t="s">
        <v>3</v>
      </c>
      <c r="C1952" s="38" t="s">
        <v>3701</v>
      </c>
      <c r="D1952" s="38" t="s">
        <v>48</v>
      </c>
      <c r="E1952" s="38" t="s">
        <v>48</v>
      </c>
      <c r="F1952" s="38" t="s">
        <v>48</v>
      </c>
      <c r="G1952" s="39">
        <v>0</v>
      </c>
    </row>
    <row r="1953" spans="1:7" ht="15" x14ac:dyDescent="0.2">
      <c r="A1953" s="38" t="s">
        <v>3702</v>
      </c>
      <c r="B1953" s="38" t="s">
        <v>3</v>
      </c>
      <c r="C1953" s="38" t="s">
        <v>3703</v>
      </c>
      <c r="D1953" s="38" t="s">
        <v>48</v>
      </c>
      <c r="E1953" s="38" t="s">
        <v>48</v>
      </c>
      <c r="F1953" s="38" t="s">
        <v>48</v>
      </c>
      <c r="G1953" s="39">
        <v>0</v>
      </c>
    </row>
    <row r="1954" spans="1:7" ht="15" x14ac:dyDescent="0.2">
      <c r="A1954" s="38" t="s">
        <v>3704</v>
      </c>
      <c r="B1954" s="38" t="s">
        <v>3</v>
      </c>
      <c r="C1954" s="38" t="s">
        <v>3705</v>
      </c>
      <c r="D1954" s="38" t="s">
        <v>48</v>
      </c>
      <c r="E1954" s="38" t="s">
        <v>48</v>
      </c>
      <c r="F1954" s="38" t="s">
        <v>3706</v>
      </c>
      <c r="G1954" s="39">
        <v>0</v>
      </c>
    </row>
    <row r="1955" spans="1:7" ht="15" x14ac:dyDescent="0.2">
      <c r="A1955" s="38" t="s">
        <v>3707</v>
      </c>
      <c r="B1955" s="38" t="s">
        <v>3</v>
      </c>
      <c r="C1955" s="38" t="s">
        <v>3708</v>
      </c>
      <c r="D1955" s="38" t="s">
        <v>48</v>
      </c>
      <c r="E1955" s="38" t="s">
        <v>48</v>
      </c>
      <c r="F1955" s="38" t="s">
        <v>3706</v>
      </c>
      <c r="G1955" s="39">
        <v>0</v>
      </c>
    </row>
    <row r="1956" spans="1:7" ht="15" x14ac:dyDescent="0.2">
      <c r="A1956" s="38" t="s">
        <v>3709</v>
      </c>
      <c r="B1956" s="38" t="s">
        <v>3</v>
      </c>
      <c r="C1956" s="38" t="s">
        <v>3710</v>
      </c>
      <c r="D1956" s="38" t="s">
        <v>48</v>
      </c>
      <c r="E1956" s="38" t="s">
        <v>48</v>
      </c>
      <c r="F1956" s="38" t="s">
        <v>3706</v>
      </c>
      <c r="G1956" s="39">
        <v>0</v>
      </c>
    </row>
    <row r="1957" spans="1:7" ht="15" x14ac:dyDescent="0.2">
      <c r="A1957" s="38" t="s">
        <v>3711</v>
      </c>
      <c r="B1957" s="38" t="s">
        <v>3</v>
      </c>
      <c r="C1957" s="38" t="s">
        <v>3712</v>
      </c>
      <c r="D1957" s="38" t="s">
        <v>48</v>
      </c>
      <c r="E1957" s="38" t="s">
        <v>48</v>
      </c>
      <c r="F1957" s="38" t="s">
        <v>3706</v>
      </c>
      <c r="G1957" s="39">
        <v>0</v>
      </c>
    </row>
    <row r="1958" spans="1:7" ht="15" x14ac:dyDescent="0.2">
      <c r="A1958" s="38" t="s">
        <v>3713</v>
      </c>
      <c r="B1958" s="38" t="s">
        <v>3</v>
      </c>
      <c r="C1958" s="38" t="s">
        <v>3714</v>
      </c>
      <c r="D1958" s="38" t="s">
        <v>48</v>
      </c>
      <c r="E1958" s="38" t="s">
        <v>48</v>
      </c>
      <c r="F1958" s="38" t="s">
        <v>3706</v>
      </c>
      <c r="G1958" s="39">
        <v>0</v>
      </c>
    </row>
    <row r="1959" spans="1:7" ht="15" x14ac:dyDescent="0.2">
      <c r="A1959" s="38" t="s">
        <v>3715</v>
      </c>
      <c r="B1959" s="38" t="s">
        <v>3</v>
      </c>
      <c r="C1959" s="38" t="s">
        <v>3716</v>
      </c>
      <c r="D1959" s="38" t="s">
        <v>48</v>
      </c>
      <c r="E1959" s="38" t="s">
        <v>48</v>
      </c>
      <c r="F1959" s="38" t="s">
        <v>3706</v>
      </c>
      <c r="G1959" s="39">
        <v>0</v>
      </c>
    </row>
    <row r="1960" spans="1:7" ht="15" x14ac:dyDescent="0.2">
      <c r="A1960" s="38" t="s">
        <v>3717</v>
      </c>
      <c r="B1960" s="38" t="s">
        <v>3</v>
      </c>
      <c r="C1960" s="38" t="s">
        <v>3718</v>
      </c>
      <c r="D1960" s="38" t="s">
        <v>48</v>
      </c>
      <c r="E1960" s="38" t="s">
        <v>48</v>
      </c>
      <c r="F1960" s="38" t="s">
        <v>3706</v>
      </c>
      <c r="G1960" s="39">
        <v>0</v>
      </c>
    </row>
    <row r="1961" spans="1:7" ht="15" x14ac:dyDescent="0.2">
      <c r="A1961" s="38" t="s">
        <v>3719</v>
      </c>
      <c r="B1961" s="38" t="s">
        <v>3</v>
      </c>
      <c r="C1961" s="38" t="s">
        <v>3720</v>
      </c>
      <c r="D1961" s="38" t="s">
        <v>48</v>
      </c>
      <c r="E1961" s="38" t="s">
        <v>48</v>
      </c>
      <c r="F1961" s="38" t="s">
        <v>3706</v>
      </c>
      <c r="G1961" s="39">
        <v>0</v>
      </c>
    </row>
    <row r="1962" spans="1:7" ht="15" x14ac:dyDescent="0.2">
      <c r="A1962" s="38" t="s">
        <v>3721</v>
      </c>
      <c r="B1962" s="38" t="s">
        <v>3</v>
      </c>
      <c r="C1962" s="38" t="s">
        <v>3722</v>
      </c>
      <c r="D1962" s="38" t="s">
        <v>48</v>
      </c>
      <c r="E1962" s="38" t="s">
        <v>48</v>
      </c>
      <c r="F1962" s="38" t="s">
        <v>3706</v>
      </c>
      <c r="G1962" s="39">
        <v>0</v>
      </c>
    </row>
    <row r="1963" spans="1:7" ht="15" x14ac:dyDescent="0.2">
      <c r="A1963" s="38" t="s">
        <v>3723</v>
      </c>
      <c r="B1963" s="38" t="s">
        <v>3</v>
      </c>
      <c r="C1963" s="38" t="s">
        <v>3724</v>
      </c>
      <c r="D1963" s="38" t="s">
        <v>48</v>
      </c>
      <c r="E1963" s="38" t="s">
        <v>48</v>
      </c>
      <c r="F1963" s="38" t="s">
        <v>3706</v>
      </c>
      <c r="G1963" s="39">
        <v>0</v>
      </c>
    </row>
    <row r="1964" spans="1:7" ht="15" x14ac:dyDescent="0.2">
      <c r="A1964" s="38" t="s">
        <v>3725</v>
      </c>
      <c r="B1964" s="38" t="s">
        <v>3</v>
      </c>
      <c r="C1964" s="38" t="s">
        <v>3726</v>
      </c>
      <c r="D1964" s="38" t="s">
        <v>48</v>
      </c>
      <c r="E1964" s="38" t="s">
        <v>48</v>
      </c>
      <c r="F1964" s="38" t="s">
        <v>3706</v>
      </c>
      <c r="G1964" s="39">
        <v>0</v>
      </c>
    </row>
    <row r="1965" spans="1:7" ht="15" x14ac:dyDescent="0.2">
      <c r="A1965" s="38" t="s">
        <v>3727</v>
      </c>
      <c r="B1965" s="38" t="s">
        <v>3</v>
      </c>
      <c r="C1965" s="38" t="s">
        <v>3728</v>
      </c>
      <c r="D1965" s="38" t="s">
        <v>48</v>
      </c>
      <c r="E1965" s="38" t="s">
        <v>48</v>
      </c>
      <c r="F1965" s="38" t="s">
        <v>3706</v>
      </c>
      <c r="G1965" s="39">
        <v>0</v>
      </c>
    </row>
    <row r="1966" spans="1:7" ht="15" x14ac:dyDescent="0.2">
      <c r="A1966" s="38" t="s">
        <v>3729</v>
      </c>
      <c r="B1966" s="38" t="s">
        <v>3</v>
      </c>
      <c r="C1966" s="38" t="s">
        <v>3730</v>
      </c>
      <c r="D1966" s="38" t="s">
        <v>48</v>
      </c>
      <c r="E1966" s="38" t="s">
        <v>48</v>
      </c>
      <c r="F1966" s="38" t="s">
        <v>3706</v>
      </c>
      <c r="G1966" s="39">
        <v>0</v>
      </c>
    </row>
    <row r="1967" spans="1:7" ht="15" x14ac:dyDescent="0.2">
      <c r="A1967" s="38" t="s">
        <v>3731</v>
      </c>
      <c r="B1967" s="38" t="s">
        <v>3</v>
      </c>
      <c r="C1967" s="38" t="s">
        <v>3732</v>
      </c>
      <c r="D1967" s="38" t="s">
        <v>48</v>
      </c>
      <c r="E1967" s="38" t="s">
        <v>48</v>
      </c>
      <c r="F1967" s="38" t="s">
        <v>3706</v>
      </c>
      <c r="G1967" s="39">
        <v>0</v>
      </c>
    </row>
    <row r="1968" spans="1:7" ht="15" x14ac:dyDescent="0.2">
      <c r="A1968" s="38" t="s">
        <v>3733</v>
      </c>
      <c r="B1968" s="38" t="s">
        <v>3</v>
      </c>
      <c r="C1968" s="38" t="s">
        <v>3734</v>
      </c>
      <c r="D1968" s="38" t="s">
        <v>48</v>
      </c>
      <c r="E1968" s="38" t="s">
        <v>48</v>
      </c>
      <c r="F1968" s="38" t="s">
        <v>3706</v>
      </c>
      <c r="G1968" s="39">
        <v>0</v>
      </c>
    </row>
    <row r="1969" spans="1:7" ht="15" x14ac:dyDescent="0.2">
      <c r="A1969" s="38" t="s">
        <v>3735</v>
      </c>
      <c r="B1969" s="38" t="s">
        <v>3</v>
      </c>
      <c r="C1969" s="38" t="s">
        <v>3736</v>
      </c>
      <c r="D1969" s="38" t="s">
        <v>48</v>
      </c>
      <c r="E1969" s="38" t="s">
        <v>48</v>
      </c>
      <c r="F1969" s="38" t="s">
        <v>3706</v>
      </c>
      <c r="G1969" s="39">
        <v>0</v>
      </c>
    </row>
    <row r="1970" spans="1:7" ht="15" x14ac:dyDescent="0.2">
      <c r="A1970" s="38" t="s">
        <v>3737</v>
      </c>
      <c r="B1970" s="38" t="s">
        <v>3</v>
      </c>
      <c r="C1970" s="38" t="s">
        <v>3738</v>
      </c>
      <c r="D1970" s="38" t="s">
        <v>48</v>
      </c>
      <c r="E1970" s="38" t="s">
        <v>48</v>
      </c>
      <c r="F1970" s="38" t="s">
        <v>3706</v>
      </c>
      <c r="G1970" s="39">
        <v>0</v>
      </c>
    </row>
    <row r="1971" spans="1:7" ht="15" x14ac:dyDescent="0.2">
      <c r="A1971" s="38" t="s">
        <v>3739</v>
      </c>
      <c r="B1971" s="38" t="s">
        <v>3</v>
      </c>
      <c r="C1971" s="38" t="s">
        <v>3740</v>
      </c>
      <c r="D1971" s="38" t="s">
        <v>48</v>
      </c>
      <c r="E1971" s="38" t="s">
        <v>48</v>
      </c>
      <c r="F1971" s="38" t="s">
        <v>3706</v>
      </c>
      <c r="G1971" s="39">
        <v>0</v>
      </c>
    </row>
    <row r="1972" spans="1:7" ht="15" x14ac:dyDescent="0.2">
      <c r="A1972" s="38" t="s">
        <v>3741</v>
      </c>
      <c r="B1972" s="38" t="s">
        <v>3</v>
      </c>
      <c r="C1972" s="38" t="s">
        <v>3742</v>
      </c>
      <c r="D1972" s="38" t="s">
        <v>48</v>
      </c>
      <c r="E1972" s="38" t="s">
        <v>48</v>
      </c>
      <c r="F1972" s="38" t="s">
        <v>48</v>
      </c>
      <c r="G1972" s="39">
        <v>0</v>
      </c>
    </row>
    <row r="1973" spans="1:7" ht="15" x14ac:dyDescent="0.2">
      <c r="A1973" s="38" t="s">
        <v>3743</v>
      </c>
      <c r="B1973" s="38" t="s">
        <v>3</v>
      </c>
      <c r="C1973" s="38" t="s">
        <v>3744</v>
      </c>
      <c r="D1973" s="38" t="s">
        <v>48</v>
      </c>
      <c r="E1973" s="38" t="s">
        <v>48</v>
      </c>
      <c r="F1973" s="38" t="s">
        <v>48</v>
      </c>
      <c r="G1973" s="39">
        <v>0</v>
      </c>
    </row>
    <row r="1974" spans="1:7" ht="15" x14ac:dyDescent="0.2">
      <c r="A1974" s="38" t="s">
        <v>3745</v>
      </c>
      <c r="B1974" s="38" t="s">
        <v>3</v>
      </c>
      <c r="C1974" s="38" t="s">
        <v>3746</v>
      </c>
      <c r="D1974" s="38" t="s">
        <v>48</v>
      </c>
      <c r="E1974" s="38" t="s">
        <v>48</v>
      </c>
      <c r="F1974" s="38" t="s">
        <v>48</v>
      </c>
      <c r="G1974" s="39">
        <v>0</v>
      </c>
    </row>
    <row r="1975" spans="1:7" ht="15" x14ac:dyDescent="0.2">
      <c r="A1975" s="38" t="s">
        <v>3747</v>
      </c>
      <c r="B1975" s="38" t="s">
        <v>3</v>
      </c>
      <c r="C1975" s="38" t="s">
        <v>3748</v>
      </c>
      <c r="D1975" s="38" t="s">
        <v>48</v>
      </c>
      <c r="E1975" s="38" t="s">
        <v>48</v>
      </c>
      <c r="F1975" s="38" t="s">
        <v>48</v>
      </c>
      <c r="G1975" s="39">
        <v>0</v>
      </c>
    </row>
    <row r="1976" spans="1:7" ht="15" x14ac:dyDescent="0.2">
      <c r="A1976" s="38" t="s">
        <v>3749</v>
      </c>
      <c r="B1976" s="38" t="s">
        <v>3</v>
      </c>
      <c r="C1976" s="38" t="s">
        <v>3750</v>
      </c>
      <c r="D1976" s="38" t="s">
        <v>48</v>
      </c>
      <c r="E1976" s="38" t="s">
        <v>48</v>
      </c>
      <c r="F1976" s="38" t="s">
        <v>48</v>
      </c>
      <c r="G1976" s="39">
        <v>0</v>
      </c>
    </row>
    <row r="1977" spans="1:7" ht="15" x14ac:dyDescent="0.2">
      <c r="A1977" s="38" t="s">
        <v>3751</v>
      </c>
      <c r="B1977" s="38" t="s">
        <v>3</v>
      </c>
      <c r="C1977" s="38" t="s">
        <v>3752</v>
      </c>
      <c r="D1977" s="38" t="s">
        <v>48</v>
      </c>
      <c r="E1977" s="38" t="s">
        <v>48</v>
      </c>
      <c r="F1977" s="38" t="s">
        <v>48</v>
      </c>
      <c r="G1977" s="39">
        <v>0</v>
      </c>
    </row>
    <row r="1978" spans="1:7" ht="15" x14ac:dyDescent="0.2">
      <c r="A1978" s="38" t="s">
        <v>3753</v>
      </c>
      <c r="B1978" s="38" t="s">
        <v>3</v>
      </c>
      <c r="C1978" s="38" t="s">
        <v>3754</v>
      </c>
      <c r="D1978" s="38" t="s">
        <v>48</v>
      </c>
      <c r="E1978" s="38" t="s">
        <v>48</v>
      </c>
      <c r="F1978" s="38" t="s">
        <v>48</v>
      </c>
      <c r="G1978" s="39">
        <v>0</v>
      </c>
    </row>
    <row r="1979" spans="1:7" ht="15" x14ac:dyDescent="0.2">
      <c r="A1979" s="38" t="s">
        <v>3755</v>
      </c>
      <c r="B1979" s="38" t="s">
        <v>3</v>
      </c>
      <c r="C1979" s="38" t="s">
        <v>3756</v>
      </c>
      <c r="D1979" s="38" t="s">
        <v>48</v>
      </c>
      <c r="E1979" s="38" t="s">
        <v>48</v>
      </c>
      <c r="F1979" s="38" t="s">
        <v>48</v>
      </c>
      <c r="G1979" s="39">
        <v>0</v>
      </c>
    </row>
    <row r="1980" spans="1:7" ht="15" x14ac:dyDescent="0.2">
      <c r="A1980" s="38" t="s">
        <v>3757</v>
      </c>
      <c r="B1980" s="38" t="s">
        <v>3</v>
      </c>
      <c r="C1980" s="38" t="s">
        <v>3758</v>
      </c>
      <c r="D1980" s="38" t="s">
        <v>48</v>
      </c>
      <c r="E1980" s="38" t="s">
        <v>48</v>
      </c>
      <c r="F1980" s="38" t="s">
        <v>48</v>
      </c>
      <c r="G1980" s="39">
        <v>0</v>
      </c>
    </row>
    <row r="1981" spans="1:7" ht="15" x14ac:dyDescent="0.2">
      <c r="A1981" s="38" t="s">
        <v>3759</v>
      </c>
      <c r="B1981" s="38" t="s">
        <v>3</v>
      </c>
      <c r="C1981" s="38" t="s">
        <v>3760</v>
      </c>
      <c r="D1981" s="38" t="s">
        <v>48</v>
      </c>
      <c r="E1981" s="38" t="s">
        <v>48</v>
      </c>
      <c r="F1981" s="38" t="s">
        <v>48</v>
      </c>
      <c r="G1981" s="39">
        <v>0</v>
      </c>
    </row>
    <row r="1982" spans="1:7" ht="15" x14ac:dyDescent="0.2">
      <c r="A1982" s="38" t="s">
        <v>3761</v>
      </c>
      <c r="B1982" s="38" t="s">
        <v>3</v>
      </c>
      <c r="C1982" s="38" t="s">
        <v>3762</v>
      </c>
      <c r="D1982" s="38" t="s">
        <v>48</v>
      </c>
      <c r="E1982" s="38" t="s">
        <v>48</v>
      </c>
      <c r="F1982" s="38" t="s">
        <v>48</v>
      </c>
      <c r="G1982" s="39">
        <v>0</v>
      </c>
    </row>
    <row r="1983" spans="1:7" ht="15" x14ac:dyDescent="0.2">
      <c r="A1983" s="38" t="s">
        <v>3763</v>
      </c>
      <c r="B1983" s="38" t="s">
        <v>3</v>
      </c>
      <c r="C1983" s="38" t="s">
        <v>3764</v>
      </c>
      <c r="D1983" s="38" t="s">
        <v>48</v>
      </c>
      <c r="E1983" s="38" t="s">
        <v>48</v>
      </c>
      <c r="F1983" s="38" t="s">
        <v>48</v>
      </c>
      <c r="G1983" s="39">
        <v>0</v>
      </c>
    </row>
    <row r="1984" spans="1:7" ht="15" x14ac:dyDescent="0.2">
      <c r="A1984" s="38" t="s">
        <v>3765</v>
      </c>
      <c r="B1984" s="38" t="s">
        <v>3</v>
      </c>
      <c r="C1984" s="38" t="s">
        <v>3766</v>
      </c>
      <c r="D1984" s="38" t="s">
        <v>48</v>
      </c>
      <c r="E1984" s="38" t="s">
        <v>48</v>
      </c>
      <c r="F1984" s="38" t="s">
        <v>48</v>
      </c>
      <c r="G1984" s="39">
        <v>0</v>
      </c>
    </row>
    <row r="1985" spans="1:7" ht="15" x14ac:dyDescent="0.2">
      <c r="A1985" s="38" t="s">
        <v>3767</v>
      </c>
      <c r="B1985" s="38" t="s">
        <v>3</v>
      </c>
      <c r="C1985" s="38" t="s">
        <v>3768</v>
      </c>
      <c r="D1985" s="38" t="s">
        <v>48</v>
      </c>
      <c r="E1985" s="38" t="s">
        <v>48</v>
      </c>
      <c r="F1985" s="38" t="s">
        <v>48</v>
      </c>
      <c r="G1985" s="39">
        <v>0</v>
      </c>
    </row>
    <row r="1986" spans="1:7" ht="15" x14ac:dyDescent="0.2">
      <c r="A1986" s="38" t="s">
        <v>3769</v>
      </c>
      <c r="B1986" s="38" t="s">
        <v>3</v>
      </c>
      <c r="C1986" s="38" t="s">
        <v>3770</v>
      </c>
      <c r="D1986" s="38" t="s">
        <v>48</v>
      </c>
      <c r="E1986" s="38" t="s">
        <v>48</v>
      </c>
      <c r="F1986" s="38" t="s">
        <v>3706</v>
      </c>
      <c r="G1986" s="39">
        <v>0</v>
      </c>
    </row>
    <row r="1987" spans="1:7" ht="15" x14ac:dyDescent="0.2">
      <c r="A1987" s="38" t="s">
        <v>3771</v>
      </c>
      <c r="B1987" s="38" t="s">
        <v>3</v>
      </c>
      <c r="C1987" s="38" t="s">
        <v>3772</v>
      </c>
      <c r="D1987" s="38" t="s">
        <v>48</v>
      </c>
      <c r="E1987" s="38" t="s">
        <v>48</v>
      </c>
      <c r="F1987" s="38" t="s">
        <v>3706</v>
      </c>
      <c r="G1987" s="39">
        <v>0</v>
      </c>
    </row>
    <row r="1988" spans="1:7" ht="15" x14ac:dyDescent="0.2">
      <c r="A1988" s="38" t="s">
        <v>3773</v>
      </c>
      <c r="B1988" s="38" t="s">
        <v>3</v>
      </c>
      <c r="C1988" s="38" t="s">
        <v>3774</v>
      </c>
      <c r="D1988" s="38" t="s">
        <v>48</v>
      </c>
      <c r="E1988" s="38" t="s">
        <v>48</v>
      </c>
      <c r="F1988" s="38" t="s">
        <v>48</v>
      </c>
      <c r="G1988" s="39">
        <v>0</v>
      </c>
    </row>
    <row r="1989" spans="1:7" ht="15" x14ac:dyDescent="0.2">
      <c r="A1989" s="38" t="s">
        <v>3775</v>
      </c>
      <c r="B1989" s="38" t="s">
        <v>3</v>
      </c>
      <c r="C1989" s="38" t="s">
        <v>3776</v>
      </c>
      <c r="D1989" s="38" t="s">
        <v>48</v>
      </c>
      <c r="E1989" s="38" t="s">
        <v>48</v>
      </c>
      <c r="F1989" s="38" t="s">
        <v>48</v>
      </c>
      <c r="G1989" s="39">
        <v>0</v>
      </c>
    </row>
    <row r="1990" spans="1:7" ht="15" x14ac:dyDescent="0.2">
      <c r="A1990" s="38" t="s">
        <v>3777</v>
      </c>
      <c r="B1990" s="38" t="s">
        <v>3</v>
      </c>
      <c r="C1990" s="38" t="s">
        <v>3778</v>
      </c>
      <c r="D1990" s="38" t="s">
        <v>48</v>
      </c>
      <c r="E1990" s="38" t="s">
        <v>48</v>
      </c>
      <c r="F1990" s="38" t="s">
        <v>48</v>
      </c>
      <c r="G1990" s="39">
        <v>0</v>
      </c>
    </row>
    <row r="1991" spans="1:7" ht="15" x14ac:dyDescent="0.2">
      <c r="A1991" s="38" t="s">
        <v>3779</v>
      </c>
      <c r="B1991" s="38" t="s">
        <v>3</v>
      </c>
      <c r="C1991" s="38" t="s">
        <v>3780</v>
      </c>
      <c r="D1991" s="38" t="s">
        <v>48</v>
      </c>
      <c r="E1991" s="38" t="s">
        <v>48</v>
      </c>
      <c r="F1991" s="38" t="s">
        <v>48</v>
      </c>
      <c r="G1991" s="39">
        <v>0</v>
      </c>
    </row>
    <row r="1992" spans="1:7" ht="15" x14ac:dyDescent="0.2">
      <c r="A1992" s="38" t="s">
        <v>3781</v>
      </c>
      <c r="B1992" s="38" t="s">
        <v>3</v>
      </c>
      <c r="C1992" s="38" t="s">
        <v>3782</v>
      </c>
      <c r="D1992" s="38" t="s">
        <v>48</v>
      </c>
      <c r="E1992" s="38" t="s">
        <v>48</v>
      </c>
      <c r="F1992" s="38" t="s">
        <v>48</v>
      </c>
      <c r="G1992" s="39">
        <v>0</v>
      </c>
    </row>
    <row r="1993" spans="1:7" ht="15" x14ac:dyDescent="0.2">
      <c r="A1993" s="38" t="s">
        <v>3783</v>
      </c>
      <c r="B1993" s="38" t="s">
        <v>3</v>
      </c>
      <c r="C1993" s="38" t="s">
        <v>3784</v>
      </c>
      <c r="D1993" s="38" t="s">
        <v>48</v>
      </c>
      <c r="E1993" s="38" t="s">
        <v>48</v>
      </c>
      <c r="F1993" s="38" t="s">
        <v>48</v>
      </c>
      <c r="G1993" s="39">
        <v>0</v>
      </c>
    </row>
    <row r="1994" spans="1:7" ht="15" x14ac:dyDescent="0.2">
      <c r="A1994" s="38" t="s">
        <v>3785</v>
      </c>
      <c r="B1994" s="38" t="s">
        <v>3</v>
      </c>
      <c r="C1994" s="38" t="s">
        <v>3786</v>
      </c>
      <c r="D1994" s="38" t="s">
        <v>48</v>
      </c>
      <c r="E1994" s="38" t="s">
        <v>48</v>
      </c>
      <c r="F1994" s="38" t="s">
        <v>3706</v>
      </c>
      <c r="G1994" s="39">
        <v>0</v>
      </c>
    </row>
    <row r="1995" spans="1:7" ht="15" x14ac:dyDescent="0.2">
      <c r="A1995" s="38" t="s">
        <v>3787</v>
      </c>
      <c r="B1995" s="38" t="s">
        <v>3</v>
      </c>
      <c r="C1995" s="38" t="s">
        <v>3788</v>
      </c>
      <c r="D1995" s="38" t="s">
        <v>48</v>
      </c>
      <c r="E1995" s="38" t="s">
        <v>48</v>
      </c>
      <c r="F1995" s="38" t="s">
        <v>3706</v>
      </c>
      <c r="G1995" s="39">
        <v>0</v>
      </c>
    </row>
    <row r="1996" spans="1:7" ht="15" x14ac:dyDescent="0.2">
      <c r="A1996" s="38" t="s">
        <v>3789</v>
      </c>
      <c r="B1996" s="38" t="s">
        <v>3</v>
      </c>
      <c r="C1996" s="38" t="s">
        <v>3790</v>
      </c>
      <c r="D1996" s="38" t="s">
        <v>48</v>
      </c>
      <c r="E1996" s="38" t="s">
        <v>48</v>
      </c>
      <c r="F1996" s="38" t="s">
        <v>3706</v>
      </c>
      <c r="G1996" s="39">
        <v>0</v>
      </c>
    </row>
    <row r="1997" spans="1:7" ht="15" x14ac:dyDescent="0.2">
      <c r="A1997" s="38" t="s">
        <v>3791</v>
      </c>
      <c r="B1997" s="38" t="s">
        <v>3</v>
      </c>
      <c r="C1997" s="38" t="s">
        <v>3792</v>
      </c>
      <c r="D1997" s="38" t="s">
        <v>48</v>
      </c>
      <c r="E1997" s="38" t="s">
        <v>48</v>
      </c>
      <c r="F1997" s="38" t="s">
        <v>3706</v>
      </c>
      <c r="G1997" s="39">
        <v>0</v>
      </c>
    </row>
    <row r="1998" spans="1:7" ht="15" x14ac:dyDescent="0.2">
      <c r="A1998" s="38" t="s">
        <v>3793</v>
      </c>
      <c r="B1998" s="38" t="s">
        <v>3</v>
      </c>
      <c r="C1998" s="38" t="s">
        <v>3794</v>
      </c>
      <c r="D1998" s="38" t="s">
        <v>48</v>
      </c>
      <c r="E1998" s="38" t="s">
        <v>48</v>
      </c>
      <c r="F1998" s="38" t="s">
        <v>3706</v>
      </c>
      <c r="G1998" s="39">
        <v>0</v>
      </c>
    </row>
    <row r="1999" spans="1:7" ht="15" x14ac:dyDescent="0.2">
      <c r="A1999" s="38" t="s">
        <v>3795</v>
      </c>
      <c r="B1999" s="38" t="s">
        <v>3</v>
      </c>
      <c r="C1999" s="38" t="s">
        <v>3796</v>
      </c>
      <c r="D1999" s="38" t="s">
        <v>48</v>
      </c>
      <c r="E1999" s="38" t="s">
        <v>48</v>
      </c>
      <c r="F1999" s="38" t="s">
        <v>3706</v>
      </c>
      <c r="G1999" s="39">
        <v>0</v>
      </c>
    </row>
    <row r="2000" spans="1:7" ht="15" x14ac:dyDescent="0.2">
      <c r="A2000" s="38" t="s">
        <v>3797</v>
      </c>
      <c r="B2000" s="38" t="s">
        <v>3</v>
      </c>
      <c r="C2000" s="38" t="s">
        <v>3798</v>
      </c>
      <c r="D2000" s="38" t="s">
        <v>48</v>
      </c>
      <c r="E2000" s="38" t="s">
        <v>48</v>
      </c>
      <c r="F2000" s="38" t="s">
        <v>3706</v>
      </c>
      <c r="G2000" s="39">
        <v>0</v>
      </c>
    </row>
    <row r="2001" spans="1:7" ht="15" x14ac:dyDescent="0.2">
      <c r="A2001" s="38" t="s">
        <v>3799</v>
      </c>
      <c r="B2001" s="38" t="s">
        <v>3</v>
      </c>
      <c r="C2001" s="38" t="s">
        <v>3800</v>
      </c>
      <c r="D2001" s="38" t="s">
        <v>48</v>
      </c>
      <c r="E2001" s="38" t="s">
        <v>48</v>
      </c>
      <c r="F2001" s="38" t="s">
        <v>48</v>
      </c>
      <c r="G2001" s="39">
        <v>0</v>
      </c>
    </row>
    <row r="2002" spans="1:7" ht="15" x14ac:dyDescent="0.2">
      <c r="A2002" s="38" t="s">
        <v>3801</v>
      </c>
      <c r="B2002" s="38" t="s">
        <v>3</v>
      </c>
      <c r="C2002" s="38" t="s">
        <v>3802</v>
      </c>
      <c r="D2002" s="38" t="s">
        <v>48</v>
      </c>
      <c r="E2002" s="38" t="s">
        <v>48</v>
      </c>
      <c r="F2002" s="38" t="s">
        <v>48</v>
      </c>
      <c r="G2002" s="39">
        <v>0</v>
      </c>
    </row>
    <row r="2003" spans="1:7" ht="15" x14ac:dyDescent="0.2">
      <c r="A2003" s="38" t="s">
        <v>3803</v>
      </c>
      <c r="B2003" s="38" t="s">
        <v>3</v>
      </c>
      <c r="C2003" s="38" t="s">
        <v>3804</v>
      </c>
      <c r="D2003" s="38" t="s">
        <v>48</v>
      </c>
      <c r="E2003" s="38" t="s">
        <v>48</v>
      </c>
      <c r="F2003" s="38" t="s">
        <v>3706</v>
      </c>
      <c r="G2003" s="39">
        <v>0</v>
      </c>
    </row>
    <row r="2004" spans="1:7" ht="15" x14ac:dyDescent="0.2">
      <c r="A2004" s="38" t="s">
        <v>3805</v>
      </c>
      <c r="B2004" s="38" t="s">
        <v>3</v>
      </c>
      <c r="C2004" s="38" t="s">
        <v>3806</v>
      </c>
      <c r="D2004" s="38" t="s">
        <v>48</v>
      </c>
      <c r="E2004" s="38" t="s">
        <v>48</v>
      </c>
      <c r="F2004" s="38" t="s">
        <v>3706</v>
      </c>
      <c r="G2004" s="39">
        <v>0</v>
      </c>
    </row>
    <row r="2005" spans="1:7" ht="15" x14ac:dyDescent="0.2">
      <c r="A2005" s="38" t="s">
        <v>3807</v>
      </c>
      <c r="B2005" s="38" t="s">
        <v>3</v>
      </c>
      <c r="C2005" s="38" t="s">
        <v>3808</v>
      </c>
      <c r="D2005" s="38" t="s">
        <v>48</v>
      </c>
      <c r="E2005" s="38" t="s">
        <v>48</v>
      </c>
      <c r="F2005" s="38" t="s">
        <v>48</v>
      </c>
      <c r="G2005" s="39">
        <v>0</v>
      </c>
    </row>
    <row r="2006" spans="1:7" ht="15" x14ac:dyDescent="0.2">
      <c r="A2006" s="38" t="s">
        <v>3809</v>
      </c>
      <c r="B2006" s="38" t="s">
        <v>3</v>
      </c>
      <c r="C2006" s="38" t="s">
        <v>3810</v>
      </c>
      <c r="D2006" s="38" t="s">
        <v>48</v>
      </c>
      <c r="E2006" s="38" t="s">
        <v>48</v>
      </c>
      <c r="F2006" s="38" t="s">
        <v>48</v>
      </c>
      <c r="G2006" s="39">
        <v>0</v>
      </c>
    </row>
    <row r="2007" spans="1:7" ht="15" x14ac:dyDescent="0.2">
      <c r="A2007" s="38" t="s">
        <v>3811</v>
      </c>
      <c r="B2007" s="38" t="s">
        <v>3</v>
      </c>
      <c r="C2007" s="38" t="s">
        <v>3812</v>
      </c>
      <c r="D2007" s="38" t="s">
        <v>48</v>
      </c>
      <c r="E2007" s="38" t="s">
        <v>48</v>
      </c>
      <c r="F2007" s="38" t="s">
        <v>3706</v>
      </c>
      <c r="G2007" s="39">
        <v>0</v>
      </c>
    </row>
    <row r="2008" spans="1:7" ht="15" x14ac:dyDescent="0.2">
      <c r="A2008" s="38" t="s">
        <v>3813</v>
      </c>
      <c r="B2008" s="38" t="s">
        <v>3</v>
      </c>
      <c r="C2008" s="38" t="s">
        <v>3814</v>
      </c>
      <c r="D2008" s="38" t="s">
        <v>48</v>
      </c>
      <c r="E2008" s="38" t="s">
        <v>48</v>
      </c>
      <c r="F2008" s="38" t="s">
        <v>3706</v>
      </c>
      <c r="G2008" s="39">
        <v>0</v>
      </c>
    </row>
    <row r="2009" spans="1:7" ht="15" x14ac:dyDescent="0.2">
      <c r="A2009" s="38" t="s">
        <v>3815</v>
      </c>
      <c r="B2009" s="38" t="s">
        <v>3</v>
      </c>
      <c r="C2009" s="38" t="s">
        <v>3816</v>
      </c>
      <c r="D2009" s="38" t="s">
        <v>48</v>
      </c>
      <c r="E2009" s="38" t="s">
        <v>48</v>
      </c>
      <c r="F2009" s="38" t="s">
        <v>48</v>
      </c>
      <c r="G2009" s="39">
        <v>0</v>
      </c>
    </row>
    <row r="2010" spans="1:7" ht="15" x14ac:dyDescent="0.2">
      <c r="A2010" s="38" t="s">
        <v>3817</v>
      </c>
      <c r="B2010" s="38" t="s">
        <v>3</v>
      </c>
      <c r="C2010" s="38" t="s">
        <v>3818</v>
      </c>
      <c r="D2010" s="38" t="s">
        <v>48</v>
      </c>
      <c r="E2010" s="38" t="s">
        <v>48</v>
      </c>
      <c r="F2010" s="38" t="s">
        <v>48</v>
      </c>
      <c r="G2010" s="39">
        <v>0</v>
      </c>
    </row>
    <row r="2011" spans="1:7" ht="15" x14ac:dyDescent="0.2">
      <c r="A2011" s="38" t="s">
        <v>3819</v>
      </c>
      <c r="B2011" s="38" t="s">
        <v>3</v>
      </c>
      <c r="C2011" s="38" t="s">
        <v>3820</v>
      </c>
      <c r="D2011" s="38" t="s">
        <v>48</v>
      </c>
      <c r="E2011" s="38" t="s">
        <v>48</v>
      </c>
      <c r="F2011" s="38" t="s">
        <v>48</v>
      </c>
      <c r="G2011" s="39">
        <v>0</v>
      </c>
    </row>
    <row r="2012" spans="1:7" ht="30" x14ac:dyDescent="0.2">
      <c r="A2012" s="38" t="s">
        <v>3821</v>
      </c>
      <c r="B2012" s="38" t="s">
        <v>3</v>
      </c>
      <c r="C2012" s="38" t="s">
        <v>3822</v>
      </c>
      <c r="D2012" s="38" t="s">
        <v>48</v>
      </c>
      <c r="E2012" s="38" t="s">
        <v>48</v>
      </c>
      <c r="F2012" s="38" t="s">
        <v>48</v>
      </c>
      <c r="G2012" s="39">
        <v>0</v>
      </c>
    </row>
    <row r="2013" spans="1:7" ht="15" x14ac:dyDescent="0.2">
      <c r="A2013" s="38" t="s">
        <v>3823</v>
      </c>
      <c r="B2013" s="38" t="s">
        <v>3</v>
      </c>
      <c r="C2013" s="38" t="s">
        <v>3824</v>
      </c>
      <c r="D2013" s="38" t="s">
        <v>48</v>
      </c>
      <c r="E2013" s="38" t="s">
        <v>48</v>
      </c>
      <c r="F2013" s="38" t="s">
        <v>48</v>
      </c>
      <c r="G2013" s="39">
        <v>0</v>
      </c>
    </row>
    <row r="2014" spans="1:7" ht="15" x14ac:dyDescent="0.2">
      <c r="A2014" s="38" t="s">
        <v>3825</v>
      </c>
      <c r="B2014" s="38" t="s">
        <v>3</v>
      </c>
      <c r="C2014" s="38" t="s">
        <v>3826</v>
      </c>
      <c r="D2014" s="38" t="s">
        <v>48</v>
      </c>
      <c r="E2014" s="38" t="s">
        <v>48</v>
      </c>
      <c r="F2014" s="38" t="s">
        <v>48</v>
      </c>
      <c r="G2014" s="39">
        <v>0</v>
      </c>
    </row>
    <row r="2015" spans="1:7" ht="15" x14ac:dyDescent="0.2">
      <c r="A2015" s="38" t="s">
        <v>3827</v>
      </c>
      <c r="B2015" s="38" t="s">
        <v>3</v>
      </c>
      <c r="C2015" s="38" t="s">
        <v>3828</v>
      </c>
      <c r="D2015" s="38" t="s">
        <v>48</v>
      </c>
      <c r="E2015" s="38" t="s">
        <v>48</v>
      </c>
      <c r="F2015" s="38" t="s">
        <v>48</v>
      </c>
      <c r="G2015" s="39">
        <v>0</v>
      </c>
    </row>
    <row r="2016" spans="1:7" ht="30" x14ac:dyDescent="0.2">
      <c r="A2016" s="38" t="s">
        <v>3829</v>
      </c>
      <c r="B2016" s="38" t="s">
        <v>3</v>
      </c>
      <c r="C2016" s="38" t="s">
        <v>3830</v>
      </c>
      <c r="D2016" s="38" t="s">
        <v>48</v>
      </c>
      <c r="E2016" s="38" t="s">
        <v>48</v>
      </c>
      <c r="F2016" s="38" t="s">
        <v>48</v>
      </c>
      <c r="G2016" s="39">
        <v>0</v>
      </c>
    </row>
    <row r="2017" spans="1:7" ht="15" x14ac:dyDescent="0.2">
      <c r="A2017" s="38" t="s">
        <v>3831</v>
      </c>
      <c r="B2017" s="38" t="s">
        <v>3</v>
      </c>
      <c r="C2017" s="38" t="s">
        <v>3832</v>
      </c>
      <c r="D2017" s="38" t="s">
        <v>48</v>
      </c>
      <c r="E2017" s="38" t="s">
        <v>48</v>
      </c>
      <c r="F2017" s="38" t="s">
        <v>3706</v>
      </c>
      <c r="G2017" s="39">
        <v>0</v>
      </c>
    </row>
    <row r="2018" spans="1:7" ht="15" x14ac:dyDescent="0.2">
      <c r="A2018" s="38" t="s">
        <v>3833</v>
      </c>
      <c r="B2018" s="38" t="s">
        <v>3</v>
      </c>
      <c r="C2018" s="38" t="s">
        <v>3834</v>
      </c>
      <c r="D2018" s="38" t="s">
        <v>48</v>
      </c>
      <c r="E2018" s="38" t="s">
        <v>48</v>
      </c>
      <c r="F2018" s="38" t="s">
        <v>3706</v>
      </c>
      <c r="G2018" s="39">
        <v>0</v>
      </c>
    </row>
    <row r="2019" spans="1:7" ht="15" x14ac:dyDescent="0.2">
      <c r="A2019" s="38" t="s">
        <v>3835</v>
      </c>
      <c r="B2019" s="38" t="s">
        <v>3</v>
      </c>
      <c r="C2019" s="38" t="s">
        <v>3836</v>
      </c>
      <c r="D2019" s="38" t="s">
        <v>48</v>
      </c>
      <c r="E2019" s="38" t="s">
        <v>48</v>
      </c>
      <c r="F2019" s="38" t="s">
        <v>3706</v>
      </c>
      <c r="G2019" s="39">
        <v>0</v>
      </c>
    </row>
    <row r="2020" spans="1:7" ht="30" x14ac:dyDescent="0.2">
      <c r="A2020" s="38" t="s">
        <v>3837</v>
      </c>
      <c r="B2020" s="38" t="s">
        <v>3</v>
      </c>
      <c r="C2020" s="38" t="s">
        <v>3838</v>
      </c>
      <c r="D2020" s="38" t="s">
        <v>48</v>
      </c>
      <c r="E2020" s="38" t="s">
        <v>48</v>
      </c>
      <c r="F2020" s="38" t="s">
        <v>3839</v>
      </c>
      <c r="G2020" s="39">
        <v>0</v>
      </c>
    </row>
    <row r="2021" spans="1:7" ht="15" x14ac:dyDescent="0.2">
      <c r="A2021" s="38" t="s">
        <v>3840</v>
      </c>
      <c r="B2021" s="38" t="s">
        <v>3</v>
      </c>
      <c r="C2021" s="38" t="s">
        <v>3841</v>
      </c>
      <c r="D2021" s="38" t="s">
        <v>48</v>
      </c>
      <c r="E2021" s="38" t="s">
        <v>48</v>
      </c>
      <c r="F2021" s="38" t="s">
        <v>48</v>
      </c>
      <c r="G2021" s="39">
        <v>0</v>
      </c>
    </row>
    <row r="2022" spans="1:7" ht="15" x14ac:dyDescent="0.2">
      <c r="A2022" s="38" t="s">
        <v>3842</v>
      </c>
      <c r="B2022" s="38" t="s">
        <v>3</v>
      </c>
      <c r="C2022" s="38" t="s">
        <v>3843</v>
      </c>
      <c r="D2022" s="38" t="s">
        <v>48</v>
      </c>
      <c r="E2022" s="38" t="s">
        <v>48</v>
      </c>
      <c r="F2022" s="38" t="s">
        <v>48</v>
      </c>
      <c r="G2022" s="39">
        <v>0</v>
      </c>
    </row>
    <row r="2023" spans="1:7" ht="15" x14ac:dyDescent="0.2">
      <c r="A2023" s="38" t="s">
        <v>3844</v>
      </c>
      <c r="B2023" s="38" t="s">
        <v>3</v>
      </c>
      <c r="C2023" s="38" t="s">
        <v>3845</v>
      </c>
      <c r="D2023" s="38" t="s">
        <v>48</v>
      </c>
      <c r="E2023" s="38" t="s">
        <v>48</v>
      </c>
      <c r="F2023" s="38" t="s">
        <v>3706</v>
      </c>
      <c r="G2023" s="39">
        <v>0</v>
      </c>
    </row>
    <row r="2024" spans="1:7" ht="15" x14ac:dyDescent="0.2">
      <c r="A2024" s="38" t="s">
        <v>3846</v>
      </c>
      <c r="B2024" s="38" t="s">
        <v>3</v>
      </c>
      <c r="C2024" s="38" t="s">
        <v>3847</v>
      </c>
      <c r="D2024" s="38" t="s">
        <v>48</v>
      </c>
      <c r="E2024" s="38" t="s">
        <v>48</v>
      </c>
      <c r="F2024" s="38" t="s">
        <v>3706</v>
      </c>
      <c r="G2024" s="39">
        <v>0</v>
      </c>
    </row>
    <row r="2025" spans="1:7" ht="15" x14ac:dyDescent="0.2">
      <c r="A2025" s="38" t="s">
        <v>3848</v>
      </c>
      <c r="B2025" s="38" t="s">
        <v>3</v>
      </c>
      <c r="C2025" s="38" t="s">
        <v>3849</v>
      </c>
      <c r="D2025" s="38" t="s">
        <v>48</v>
      </c>
      <c r="E2025" s="38" t="s">
        <v>48</v>
      </c>
      <c r="F2025" s="38" t="s">
        <v>3706</v>
      </c>
      <c r="G2025" s="39">
        <v>0</v>
      </c>
    </row>
    <row r="2026" spans="1:7" ht="15" x14ac:dyDescent="0.2">
      <c r="A2026" s="38" t="s">
        <v>3850</v>
      </c>
      <c r="B2026" s="38" t="s">
        <v>3</v>
      </c>
      <c r="C2026" s="38" t="s">
        <v>3851</v>
      </c>
      <c r="D2026" s="38" t="s">
        <v>48</v>
      </c>
      <c r="E2026" s="38" t="s">
        <v>48</v>
      </c>
      <c r="F2026" s="38" t="s">
        <v>3706</v>
      </c>
      <c r="G2026" s="39">
        <v>0</v>
      </c>
    </row>
    <row r="2027" spans="1:7" ht="15" x14ac:dyDescent="0.2">
      <c r="A2027" s="38" t="s">
        <v>3852</v>
      </c>
      <c r="B2027" s="38" t="s">
        <v>3</v>
      </c>
      <c r="C2027" s="38" t="s">
        <v>3853</v>
      </c>
      <c r="D2027" s="38" t="s">
        <v>48</v>
      </c>
      <c r="E2027" s="38" t="s">
        <v>48</v>
      </c>
      <c r="F2027" s="38" t="s">
        <v>48</v>
      </c>
      <c r="G2027" s="39">
        <v>0</v>
      </c>
    </row>
    <row r="2028" spans="1:7" ht="15" x14ac:dyDescent="0.2">
      <c r="A2028" s="38" t="s">
        <v>3854</v>
      </c>
      <c r="B2028" s="38" t="s">
        <v>3</v>
      </c>
      <c r="C2028" s="38" t="s">
        <v>3855</v>
      </c>
      <c r="D2028" s="38" t="s">
        <v>48</v>
      </c>
      <c r="E2028" s="38" t="s">
        <v>48</v>
      </c>
      <c r="F2028" s="38" t="s">
        <v>48</v>
      </c>
      <c r="G2028" s="39">
        <v>0</v>
      </c>
    </row>
    <row r="2029" spans="1:7" ht="15" x14ac:dyDescent="0.2">
      <c r="A2029" s="38" t="s">
        <v>3856</v>
      </c>
      <c r="B2029" s="38" t="s">
        <v>3</v>
      </c>
      <c r="C2029" s="38" t="s">
        <v>3857</v>
      </c>
      <c r="D2029" s="38" t="s">
        <v>48</v>
      </c>
      <c r="E2029" s="38" t="s">
        <v>48</v>
      </c>
      <c r="F2029" s="38" t="s">
        <v>48</v>
      </c>
      <c r="G2029" s="39">
        <v>0</v>
      </c>
    </row>
    <row r="2030" spans="1:7" ht="15" x14ac:dyDescent="0.2">
      <c r="A2030" s="38" t="s">
        <v>3858</v>
      </c>
      <c r="B2030" s="38" t="s">
        <v>55</v>
      </c>
      <c r="C2030" s="38" t="s">
        <v>3859</v>
      </c>
      <c r="D2030" s="38" t="s">
        <v>48</v>
      </c>
      <c r="E2030" s="38" t="s">
        <v>48</v>
      </c>
      <c r="F2030" s="38" t="s">
        <v>48</v>
      </c>
      <c r="G2030" s="39">
        <v>0</v>
      </c>
    </row>
    <row r="2031" spans="1:7" ht="15" x14ac:dyDescent="0.2">
      <c r="A2031" s="38" t="s">
        <v>3860</v>
      </c>
      <c r="B2031" s="38" t="s">
        <v>55</v>
      </c>
      <c r="C2031" s="38" t="s">
        <v>3861</v>
      </c>
      <c r="D2031" s="38" t="s">
        <v>48</v>
      </c>
      <c r="E2031" s="38" t="s">
        <v>48</v>
      </c>
      <c r="F2031" s="38" t="s">
        <v>3706</v>
      </c>
      <c r="G2031" s="39">
        <v>0</v>
      </c>
    </row>
    <row r="2032" spans="1:7" ht="15" x14ac:dyDescent="0.2">
      <c r="A2032" s="38" t="s">
        <v>3862</v>
      </c>
      <c r="B2032" s="38" t="s">
        <v>55</v>
      </c>
      <c r="C2032" s="38" t="s">
        <v>3863</v>
      </c>
      <c r="D2032" s="38" t="s">
        <v>48</v>
      </c>
      <c r="E2032" s="38" t="s">
        <v>48</v>
      </c>
      <c r="F2032" s="38" t="s">
        <v>3706</v>
      </c>
      <c r="G2032" s="39">
        <v>0</v>
      </c>
    </row>
    <row r="2033" spans="1:7" ht="15" x14ac:dyDescent="0.2">
      <c r="A2033" s="38" t="s">
        <v>3864</v>
      </c>
      <c r="B2033" s="38" t="s">
        <v>55</v>
      </c>
      <c r="C2033" s="38" t="s">
        <v>3865</v>
      </c>
      <c r="D2033" s="38" t="s">
        <v>48</v>
      </c>
      <c r="E2033" s="38" t="s">
        <v>48</v>
      </c>
      <c r="F2033" s="38" t="s">
        <v>48</v>
      </c>
      <c r="G2033" s="39">
        <v>0</v>
      </c>
    </row>
    <row r="2034" spans="1:7" ht="15" x14ac:dyDescent="0.2">
      <c r="A2034" s="38" t="s">
        <v>3866</v>
      </c>
      <c r="B2034" s="38" t="s">
        <v>55</v>
      </c>
      <c r="C2034" s="38" t="s">
        <v>3867</v>
      </c>
      <c r="D2034" s="38" t="s">
        <v>48</v>
      </c>
      <c r="E2034" s="38" t="s">
        <v>48</v>
      </c>
      <c r="F2034" s="38" t="s">
        <v>48</v>
      </c>
      <c r="G2034" s="39">
        <v>0</v>
      </c>
    </row>
    <row r="2035" spans="1:7" ht="15" x14ac:dyDescent="0.2">
      <c r="A2035" s="38" t="s">
        <v>3868</v>
      </c>
      <c r="B2035" s="38" t="s">
        <v>55</v>
      </c>
      <c r="C2035" s="38" t="s">
        <v>3869</v>
      </c>
      <c r="D2035" s="38" t="s">
        <v>48</v>
      </c>
      <c r="E2035" s="38" t="s">
        <v>48</v>
      </c>
      <c r="F2035" s="38" t="s">
        <v>48</v>
      </c>
      <c r="G2035" s="39">
        <v>0</v>
      </c>
    </row>
    <row r="2036" spans="1:7" ht="15" x14ac:dyDescent="0.2">
      <c r="A2036" s="38" t="s">
        <v>3870</v>
      </c>
      <c r="B2036" s="38" t="s">
        <v>55</v>
      </c>
      <c r="C2036" s="38" t="s">
        <v>3871</v>
      </c>
      <c r="D2036" s="38" t="s">
        <v>48</v>
      </c>
      <c r="E2036" s="38" t="s">
        <v>48</v>
      </c>
      <c r="F2036" s="38" t="s">
        <v>48</v>
      </c>
      <c r="G2036" s="39">
        <v>0</v>
      </c>
    </row>
    <row r="2037" spans="1:7" ht="15" x14ac:dyDescent="0.2">
      <c r="A2037" s="38" t="s">
        <v>3872</v>
      </c>
      <c r="B2037" s="38" t="s">
        <v>55</v>
      </c>
      <c r="C2037" s="38" t="s">
        <v>3873</v>
      </c>
      <c r="D2037" s="38" t="s">
        <v>48</v>
      </c>
      <c r="E2037" s="38" t="s">
        <v>48</v>
      </c>
      <c r="F2037" s="38" t="s">
        <v>48</v>
      </c>
      <c r="G2037" s="39">
        <v>0</v>
      </c>
    </row>
    <row r="2038" spans="1:7" ht="15" x14ac:dyDescent="0.2">
      <c r="A2038" s="38" t="s">
        <v>3874</v>
      </c>
      <c r="B2038" s="38" t="s">
        <v>55</v>
      </c>
      <c r="C2038" s="38" t="s">
        <v>3875</v>
      </c>
      <c r="D2038" s="38" t="s">
        <v>48</v>
      </c>
      <c r="E2038" s="38" t="s">
        <v>48</v>
      </c>
      <c r="F2038" s="38" t="s">
        <v>48</v>
      </c>
      <c r="G2038" s="39">
        <v>0</v>
      </c>
    </row>
    <row r="2039" spans="1:7" ht="15" x14ac:dyDescent="0.2">
      <c r="A2039" s="38" t="s">
        <v>3876</v>
      </c>
      <c r="B2039" s="38" t="s">
        <v>55</v>
      </c>
      <c r="C2039" s="38" t="s">
        <v>3877</v>
      </c>
      <c r="D2039" s="38" t="s">
        <v>48</v>
      </c>
      <c r="E2039" s="38" t="s">
        <v>48</v>
      </c>
      <c r="F2039" s="38" t="s">
        <v>48</v>
      </c>
      <c r="G2039" s="39">
        <v>0</v>
      </c>
    </row>
    <row r="2040" spans="1:7" ht="15" x14ac:dyDescent="0.2">
      <c r="A2040" s="38" t="s">
        <v>3878</v>
      </c>
      <c r="B2040" s="38" t="s">
        <v>55</v>
      </c>
      <c r="C2040" s="38" t="s">
        <v>3879</v>
      </c>
      <c r="D2040" s="38" t="s">
        <v>48</v>
      </c>
      <c r="E2040" s="38" t="s">
        <v>48</v>
      </c>
      <c r="F2040" s="38" t="s">
        <v>48</v>
      </c>
      <c r="G2040" s="39">
        <v>0</v>
      </c>
    </row>
    <row r="2041" spans="1:7" ht="15" x14ac:dyDescent="0.2">
      <c r="A2041" s="38" t="s">
        <v>3880</v>
      </c>
      <c r="B2041" s="38" t="s">
        <v>55</v>
      </c>
      <c r="C2041" s="38" t="s">
        <v>3881</v>
      </c>
      <c r="D2041" s="38" t="s">
        <v>48</v>
      </c>
      <c r="E2041" s="38" t="s">
        <v>48</v>
      </c>
      <c r="F2041" s="38" t="s">
        <v>48</v>
      </c>
      <c r="G2041" s="39">
        <v>0</v>
      </c>
    </row>
    <row r="2042" spans="1:7" ht="15" x14ac:dyDescent="0.2">
      <c r="A2042" s="38" t="s">
        <v>3882</v>
      </c>
      <c r="B2042" s="38" t="s">
        <v>55</v>
      </c>
      <c r="C2042" s="38" t="s">
        <v>3883</v>
      </c>
      <c r="D2042" s="38" t="s">
        <v>48</v>
      </c>
      <c r="E2042" s="38" t="s">
        <v>48</v>
      </c>
      <c r="F2042" s="38" t="s">
        <v>48</v>
      </c>
      <c r="G2042" s="39">
        <v>0</v>
      </c>
    </row>
    <row r="2043" spans="1:7" ht="15" x14ac:dyDescent="0.2">
      <c r="A2043" s="38" t="s">
        <v>3884</v>
      </c>
      <c r="B2043" s="38" t="s">
        <v>55</v>
      </c>
      <c r="C2043" s="38" t="s">
        <v>3885</v>
      </c>
      <c r="D2043" s="38" t="s">
        <v>48</v>
      </c>
      <c r="E2043" s="38" t="s">
        <v>48</v>
      </c>
      <c r="F2043" s="38" t="s">
        <v>48</v>
      </c>
      <c r="G2043" s="39">
        <v>0</v>
      </c>
    </row>
    <row r="2044" spans="1:7" ht="15" x14ac:dyDescent="0.2">
      <c r="A2044" s="38" t="s">
        <v>3886</v>
      </c>
      <c r="B2044" s="38" t="s">
        <v>55</v>
      </c>
      <c r="C2044" s="38" t="s">
        <v>3887</v>
      </c>
      <c r="D2044" s="38" t="s">
        <v>48</v>
      </c>
      <c r="E2044" s="38" t="s">
        <v>48</v>
      </c>
      <c r="F2044" s="38" t="s">
        <v>48</v>
      </c>
      <c r="G2044" s="39">
        <v>0</v>
      </c>
    </row>
    <row r="2045" spans="1:7" ht="15" x14ac:dyDescent="0.2">
      <c r="A2045" s="38" t="s">
        <v>3888</v>
      </c>
      <c r="B2045" s="38" t="s">
        <v>55</v>
      </c>
      <c r="C2045" s="38" t="s">
        <v>3889</v>
      </c>
      <c r="D2045" s="38" t="s">
        <v>48</v>
      </c>
      <c r="E2045" s="38" t="s">
        <v>48</v>
      </c>
      <c r="F2045" s="38" t="s">
        <v>48</v>
      </c>
      <c r="G2045" s="39">
        <v>0</v>
      </c>
    </row>
    <row r="2046" spans="1:7" ht="15" x14ac:dyDescent="0.2">
      <c r="A2046" s="38" t="s">
        <v>3890</v>
      </c>
      <c r="B2046" s="38" t="s">
        <v>55</v>
      </c>
      <c r="C2046" s="38" t="s">
        <v>3891</v>
      </c>
      <c r="D2046" s="38" t="s">
        <v>48</v>
      </c>
      <c r="E2046" s="38" t="s">
        <v>48</v>
      </c>
      <c r="F2046" s="38" t="s">
        <v>3706</v>
      </c>
      <c r="G2046" s="39">
        <v>0</v>
      </c>
    </row>
    <row r="2047" spans="1:7" ht="15" x14ac:dyDescent="0.2">
      <c r="A2047" s="38" t="s">
        <v>3892</v>
      </c>
      <c r="B2047" s="38" t="s">
        <v>55</v>
      </c>
      <c r="C2047" s="38" t="s">
        <v>3893</v>
      </c>
      <c r="D2047" s="38" t="s">
        <v>48</v>
      </c>
      <c r="E2047" s="38" t="s">
        <v>48</v>
      </c>
      <c r="F2047" s="38" t="s">
        <v>3706</v>
      </c>
      <c r="G2047" s="39">
        <v>0</v>
      </c>
    </row>
    <row r="2048" spans="1:7" ht="15" x14ac:dyDescent="0.2">
      <c r="A2048" s="38" t="s">
        <v>3894</v>
      </c>
      <c r="B2048" s="38" t="s">
        <v>55</v>
      </c>
      <c r="C2048" s="38" t="s">
        <v>3895</v>
      </c>
      <c r="D2048" s="38" t="s">
        <v>48</v>
      </c>
      <c r="E2048" s="38" t="s">
        <v>48</v>
      </c>
      <c r="F2048" s="38" t="s">
        <v>3706</v>
      </c>
      <c r="G2048" s="39">
        <v>0</v>
      </c>
    </row>
    <row r="2049" spans="1:7" ht="15" x14ac:dyDescent="0.2">
      <c r="A2049" s="38" t="s">
        <v>3896</v>
      </c>
      <c r="B2049" s="38" t="s">
        <v>55</v>
      </c>
      <c r="C2049" s="38" t="s">
        <v>3897</v>
      </c>
      <c r="D2049" s="38" t="s">
        <v>48</v>
      </c>
      <c r="E2049" s="38" t="s">
        <v>48</v>
      </c>
      <c r="F2049" s="38" t="s">
        <v>3706</v>
      </c>
      <c r="G2049" s="39">
        <v>0</v>
      </c>
    </row>
    <row r="2050" spans="1:7" ht="15" x14ac:dyDescent="0.2">
      <c r="A2050" s="38" t="s">
        <v>3898</v>
      </c>
      <c r="B2050" s="38" t="s">
        <v>55</v>
      </c>
      <c r="C2050" s="38" t="s">
        <v>3899</v>
      </c>
      <c r="D2050" s="38" t="s">
        <v>48</v>
      </c>
      <c r="E2050" s="38" t="s">
        <v>48</v>
      </c>
      <c r="F2050" s="38" t="s">
        <v>48</v>
      </c>
      <c r="G2050" s="39">
        <v>0</v>
      </c>
    </row>
    <row r="2051" spans="1:7" ht="15" x14ac:dyDescent="0.2">
      <c r="A2051" s="38" t="s">
        <v>3900</v>
      </c>
      <c r="B2051" s="38" t="s">
        <v>55</v>
      </c>
      <c r="C2051" s="38" t="s">
        <v>3901</v>
      </c>
      <c r="D2051" s="38" t="s">
        <v>48</v>
      </c>
      <c r="E2051" s="38" t="s">
        <v>48</v>
      </c>
      <c r="F2051" s="38" t="s">
        <v>48</v>
      </c>
      <c r="G2051" s="39">
        <v>0</v>
      </c>
    </row>
    <row r="2052" spans="1:7" ht="15" x14ac:dyDescent="0.2">
      <c r="A2052" s="38" t="s">
        <v>3902</v>
      </c>
      <c r="B2052" s="38" t="s">
        <v>55</v>
      </c>
      <c r="C2052" s="38" t="s">
        <v>3903</v>
      </c>
      <c r="D2052" s="38" t="s">
        <v>48</v>
      </c>
      <c r="E2052" s="38" t="s">
        <v>48</v>
      </c>
      <c r="F2052" s="38" t="s">
        <v>48</v>
      </c>
      <c r="G2052" s="39">
        <v>0</v>
      </c>
    </row>
    <row r="2053" spans="1:7" ht="15" x14ac:dyDescent="0.2">
      <c r="A2053" s="38" t="s">
        <v>3904</v>
      </c>
      <c r="B2053" s="38" t="s">
        <v>55</v>
      </c>
      <c r="C2053" s="38" t="s">
        <v>3905</v>
      </c>
      <c r="D2053" s="38" t="s">
        <v>48</v>
      </c>
      <c r="E2053" s="38" t="s">
        <v>48</v>
      </c>
      <c r="F2053" s="38" t="s">
        <v>3706</v>
      </c>
      <c r="G2053" s="39">
        <v>0</v>
      </c>
    </row>
    <row r="2054" spans="1:7" ht="15" x14ac:dyDescent="0.2">
      <c r="A2054" s="38" t="s">
        <v>3906</v>
      </c>
      <c r="B2054" s="38" t="s">
        <v>55</v>
      </c>
      <c r="C2054" s="38" t="s">
        <v>3907</v>
      </c>
      <c r="D2054" s="38" t="s">
        <v>48</v>
      </c>
      <c r="E2054" s="38" t="s">
        <v>48</v>
      </c>
      <c r="F2054" s="38" t="s">
        <v>48</v>
      </c>
      <c r="G2054" s="39">
        <v>0</v>
      </c>
    </row>
    <row r="2055" spans="1:7" ht="15" x14ac:dyDescent="0.2">
      <c r="A2055" s="38" t="s">
        <v>3908</v>
      </c>
      <c r="B2055" s="38" t="s">
        <v>55</v>
      </c>
      <c r="C2055" s="38" t="s">
        <v>3909</v>
      </c>
      <c r="D2055" s="38" t="s">
        <v>48</v>
      </c>
      <c r="E2055" s="38" t="s">
        <v>48</v>
      </c>
      <c r="F2055" s="38" t="s">
        <v>3706</v>
      </c>
      <c r="G2055" s="39">
        <v>0</v>
      </c>
    </row>
    <row r="2056" spans="1:7" ht="15" x14ac:dyDescent="0.2">
      <c r="A2056" s="38" t="s">
        <v>3910</v>
      </c>
      <c r="B2056" s="38" t="s">
        <v>55</v>
      </c>
      <c r="C2056" s="38" t="s">
        <v>3911</v>
      </c>
      <c r="D2056" s="38" t="s">
        <v>48</v>
      </c>
      <c r="E2056" s="38" t="s">
        <v>48</v>
      </c>
      <c r="F2056" s="38" t="s">
        <v>3706</v>
      </c>
      <c r="G2056" s="39">
        <v>0</v>
      </c>
    </row>
    <row r="2057" spans="1:7" ht="30" x14ac:dyDescent="0.2">
      <c r="A2057" s="38" t="s">
        <v>3912</v>
      </c>
      <c r="B2057" s="38" t="s">
        <v>55</v>
      </c>
      <c r="C2057" s="38" t="s">
        <v>3913</v>
      </c>
      <c r="D2057" s="38" t="s">
        <v>48</v>
      </c>
      <c r="E2057" s="38" t="s">
        <v>48</v>
      </c>
      <c r="F2057" s="38" t="s">
        <v>3914</v>
      </c>
      <c r="G2057" s="39">
        <v>1</v>
      </c>
    </row>
    <row r="2058" spans="1:7" ht="30" x14ac:dyDescent="0.2">
      <c r="A2058" s="38" t="s">
        <v>3915</v>
      </c>
      <c r="B2058" s="38" t="s">
        <v>55</v>
      </c>
      <c r="C2058" s="38" t="s">
        <v>3916</v>
      </c>
      <c r="D2058" s="38" t="s">
        <v>48</v>
      </c>
      <c r="E2058" s="38" t="s">
        <v>48</v>
      </c>
      <c r="F2058" s="38" t="s">
        <v>3914</v>
      </c>
      <c r="G2058" s="39">
        <v>1</v>
      </c>
    </row>
    <row r="2059" spans="1:7" ht="15" x14ac:dyDescent="0.2">
      <c r="A2059" s="38" t="s">
        <v>3917</v>
      </c>
      <c r="B2059" s="38" t="s">
        <v>55</v>
      </c>
      <c r="C2059" s="38" t="s">
        <v>3918</v>
      </c>
      <c r="D2059" s="38" t="s">
        <v>48</v>
      </c>
      <c r="E2059" s="38" t="s">
        <v>48</v>
      </c>
      <c r="F2059" s="38" t="s">
        <v>3706</v>
      </c>
      <c r="G2059" s="39">
        <v>0</v>
      </c>
    </row>
    <row r="2060" spans="1:7" ht="15" x14ac:dyDescent="0.2">
      <c r="A2060" s="38" t="s">
        <v>3919</v>
      </c>
      <c r="B2060" s="38" t="s">
        <v>55</v>
      </c>
      <c r="C2060" s="38" t="s">
        <v>3920</v>
      </c>
      <c r="D2060" s="38" t="s">
        <v>48</v>
      </c>
      <c r="E2060" s="38" t="s">
        <v>48</v>
      </c>
      <c r="F2060" s="38" t="s">
        <v>3706</v>
      </c>
      <c r="G2060" s="39">
        <v>0</v>
      </c>
    </row>
    <row r="2061" spans="1:7" ht="15" x14ac:dyDescent="0.2">
      <c r="A2061" s="38" t="s">
        <v>3921</v>
      </c>
      <c r="B2061" s="38" t="s">
        <v>55</v>
      </c>
      <c r="C2061" s="38" t="s">
        <v>3922</v>
      </c>
      <c r="D2061" s="38" t="s">
        <v>48</v>
      </c>
      <c r="E2061" s="38" t="s">
        <v>48</v>
      </c>
      <c r="F2061" s="38" t="s">
        <v>48</v>
      </c>
      <c r="G2061" s="39">
        <v>0</v>
      </c>
    </row>
    <row r="2062" spans="1:7" ht="15" x14ac:dyDescent="0.2">
      <c r="A2062" s="38" t="s">
        <v>3923</v>
      </c>
      <c r="B2062" s="38" t="s">
        <v>55</v>
      </c>
      <c r="C2062" s="38" t="s">
        <v>3924</v>
      </c>
      <c r="D2062" s="38" t="s">
        <v>48</v>
      </c>
      <c r="E2062" s="38" t="s">
        <v>48</v>
      </c>
      <c r="F2062" s="38" t="s">
        <v>48</v>
      </c>
      <c r="G2062" s="39">
        <v>0</v>
      </c>
    </row>
    <row r="2063" spans="1:7" ht="15" x14ac:dyDescent="0.2">
      <c r="A2063" s="38" t="s">
        <v>3925</v>
      </c>
      <c r="B2063" s="38" t="s">
        <v>55</v>
      </c>
      <c r="C2063" s="38" t="s">
        <v>3926</v>
      </c>
      <c r="D2063" s="38" t="s">
        <v>48</v>
      </c>
      <c r="E2063" s="38" t="s">
        <v>48</v>
      </c>
      <c r="F2063" s="38" t="s">
        <v>48</v>
      </c>
      <c r="G2063" s="39">
        <v>0</v>
      </c>
    </row>
    <row r="2064" spans="1:7" ht="15" x14ac:dyDescent="0.2">
      <c r="A2064" s="38" t="s">
        <v>3927</v>
      </c>
      <c r="B2064" s="38" t="s">
        <v>55</v>
      </c>
      <c r="C2064" s="38" t="s">
        <v>3928</v>
      </c>
      <c r="D2064" s="38" t="s">
        <v>48</v>
      </c>
      <c r="E2064" s="38" t="s">
        <v>48</v>
      </c>
      <c r="F2064" s="38" t="s">
        <v>48</v>
      </c>
      <c r="G2064" s="39">
        <v>0</v>
      </c>
    </row>
    <row r="2065" spans="1:7" ht="15" x14ac:dyDescent="0.2">
      <c r="A2065" s="38" t="s">
        <v>3929</v>
      </c>
      <c r="B2065" s="38" t="s">
        <v>55</v>
      </c>
      <c r="C2065" s="38" t="s">
        <v>3930</v>
      </c>
      <c r="D2065" s="38" t="s">
        <v>48</v>
      </c>
      <c r="E2065" s="38" t="s">
        <v>48</v>
      </c>
      <c r="F2065" s="38" t="s">
        <v>3706</v>
      </c>
      <c r="G2065" s="39">
        <v>0</v>
      </c>
    </row>
    <row r="2066" spans="1:7" ht="15" x14ac:dyDescent="0.2">
      <c r="A2066" s="38" t="s">
        <v>3931</v>
      </c>
      <c r="B2066" s="38" t="s">
        <v>55</v>
      </c>
      <c r="C2066" s="38" t="s">
        <v>3932</v>
      </c>
      <c r="D2066" s="38" t="s">
        <v>48</v>
      </c>
      <c r="E2066" s="38" t="s">
        <v>48</v>
      </c>
      <c r="F2066" s="38" t="s">
        <v>3706</v>
      </c>
      <c r="G2066" s="39">
        <v>0</v>
      </c>
    </row>
    <row r="2067" spans="1:7" ht="15" x14ac:dyDescent="0.2">
      <c r="A2067" s="38" t="s">
        <v>3933</v>
      </c>
      <c r="B2067" s="38" t="s">
        <v>55</v>
      </c>
      <c r="C2067" s="38" t="s">
        <v>3934</v>
      </c>
      <c r="D2067" s="38" t="s">
        <v>48</v>
      </c>
      <c r="E2067" s="38" t="s">
        <v>48</v>
      </c>
      <c r="F2067" s="38" t="s">
        <v>48</v>
      </c>
      <c r="G2067" s="39">
        <v>0</v>
      </c>
    </row>
    <row r="2068" spans="1:7" ht="15" x14ac:dyDescent="0.2">
      <c r="A2068" s="38" t="s">
        <v>3935</v>
      </c>
      <c r="B2068" s="38" t="s">
        <v>55</v>
      </c>
      <c r="C2068" s="38" t="s">
        <v>3936</v>
      </c>
      <c r="D2068" s="38" t="s">
        <v>48</v>
      </c>
      <c r="E2068" s="38" t="s">
        <v>48</v>
      </c>
      <c r="F2068" s="38" t="s">
        <v>48</v>
      </c>
      <c r="G2068" s="39">
        <v>0</v>
      </c>
    </row>
    <row r="2069" spans="1:7" ht="15" x14ac:dyDescent="0.2">
      <c r="A2069" s="38" t="s">
        <v>3937</v>
      </c>
      <c r="B2069" s="38" t="s">
        <v>55</v>
      </c>
      <c r="C2069" s="38" t="s">
        <v>3938</v>
      </c>
      <c r="D2069" s="38" t="s">
        <v>48</v>
      </c>
      <c r="E2069" s="38" t="s">
        <v>48</v>
      </c>
      <c r="F2069" s="38" t="s">
        <v>3706</v>
      </c>
      <c r="G2069" s="39">
        <v>0</v>
      </c>
    </row>
    <row r="2070" spans="1:7" ht="15" x14ac:dyDescent="0.2">
      <c r="A2070" s="38" t="s">
        <v>3939</v>
      </c>
      <c r="B2070" s="38" t="s">
        <v>55</v>
      </c>
      <c r="C2070" s="38" t="s">
        <v>3940</v>
      </c>
      <c r="D2070" s="38" t="s">
        <v>48</v>
      </c>
      <c r="E2070" s="38" t="s">
        <v>48</v>
      </c>
      <c r="F2070" s="38" t="s">
        <v>3706</v>
      </c>
      <c r="G2070" s="39">
        <v>0</v>
      </c>
    </row>
    <row r="2071" spans="1:7" ht="15" x14ac:dyDescent="0.2">
      <c r="A2071" s="38" t="s">
        <v>3941</v>
      </c>
      <c r="B2071" s="38" t="s">
        <v>55</v>
      </c>
      <c r="C2071" s="38" t="s">
        <v>3942</v>
      </c>
      <c r="D2071" s="38" t="s">
        <v>48</v>
      </c>
      <c r="E2071" s="38" t="s">
        <v>48</v>
      </c>
      <c r="F2071" s="38" t="s">
        <v>48</v>
      </c>
      <c r="G2071" s="39">
        <v>0</v>
      </c>
    </row>
    <row r="2072" spans="1:7" ht="15" x14ac:dyDescent="0.2">
      <c r="A2072" s="38" t="s">
        <v>3943</v>
      </c>
      <c r="B2072" s="38" t="s">
        <v>55</v>
      </c>
      <c r="C2072" s="38" t="s">
        <v>3944</v>
      </c>
      <c r="D2072" s="38" t="s">
        <v>48</v>
      </c>
      <c r="E2072" s="38" t="s">
        <v>48</v>
      </c>
      <c r="F2072" s="38" t="s">
        <v>48</v>
      </c>
      <c r="G2072" s="39">
        <v>0</v>
      </c>
    </row>
    <row r="2073" spans="1:7" ht="15" x14ac:dyDescent="0.2">
      <c r="A2073" s="38" t="s">
        <v>3945</v>
      </c>
      <c r="B2073" s="38" t="s">
        <v>55</v>
      </c>
      <c r="C2073" s="38" t="s">
        <v>3946</v>
      </c>
      <c r="D2073" s="38" t="s">
        <v>48</v>
      </c>
      <c r="E2073" s="38" t="s">
        <v>48</v>
      </c>
      <c r="F2073" s="38" t="s">
        <v>3706</v>
      </c>
      <c r="G2073" s="39">
        <v>0</v>
      </c>
    </row>
    <row r="2074" spans="1:7" ht="15" x14ac:dyDescent="0.2">
      <c r="A2074" s="38" t="s">
        <v>3947</v>
      </c>
      <c r="B2074" s="38" t="s">
        <v>55</v>
      </c>
      <c r="C2074" s="38" t="s">
        <v>3948</v>
      </c>
      <c r="D2074" s="38" t="s">
        <v>48</v>
      </c>
      <c r="E2074" s="38" t="s">
        <v>48</v>
      </c>
      <c r="F2074" s="38" t="s">
        <v>3706</v>
      </c>
      <c r="G2074" s="39">
        <v>0</v>
      </c>
    </row>
    <row r="2075" spans="1:7" ht="15" x14ac:dyDescent="0.2">
      <c r="A2075" s="38" t="s">
        <v>3949</v>
      </c>
      <c r="B2075" s="38" t="s">
        <v>55</v>
      </c>
      <c r="C2075" s="38" t="s">
        <v>3950</v>
      </c>
      <c r="D2075" s="38" t="s">
        <v>48</v>
      </c>
      <c r="E2075" s="38" t="s">
        <v>48</v>
      </c>
      <c r="F2075" s="38" t="s">
        <v>48</v>
      </c>
      <c r="G2075" s="39">
        <v>0</v>
      </c>
    </row>
    <row r="2076" spans="1:7" ht="15" x14ac:dyDescent="0.2">
      <c r="A2076" s="38" t="s">
        <v>3951</v>
      </c>
      <c r="B2076" s="38" t="s">
        <v>55</v>
      </c>
      <c r="C2076" s="38" t="s">
        <v>3952</v>
      </c>
      <c r="D2076" s="38" t="s">
        <v>48</v>
      </c>
      <c r="E2076" s="38" t="s">
        <v>48</v>
      </c>
      <c r="F2076" s="38" t="s">
        <v>48</v>
      </c>
      <c r="G2076" s="39">
        <v>0</v>
      </c>
    </row>
    <row r="2077" spans="1:7" ht="15" x14ac:dyDescent="0.2">
      <c r="A2077" s="38" t="s">
        <v>3953</v>
      </c>
      <c r="B2077" s="38" t="s">
        <v>55</v>
      </c>
      <c r="C2077" s="38" t="s">
        <v>3954</v>
      </c>
      <c r="D2077" s="38" t="s">
        <v>48</v>
      </c>
      <c r="E2077" s="38" t="s">
        <v>48</v>
      </c>
      <c r="F2077" s="38" t="s">
        <v>3706</v>
      </c>
      <c r="G2077" s="39">
        <v>0</v>
      </c>
    </row>
    <row r="2078" spans="1:7" ht="15" x14ac:dyDescent="0.2">
      <c r="A2078" s="38" t="s">
        <v>3955</v>
      </c>
      <c r="B2078" s="38" t="s">
        <v>55</v>
      </c>
      <c r="C2078" s="38" t="s">
        <v>3956</v>
      </c>
      <c r="D2078" s="38" t="s">
        <v>48</v>
      </c>
      <c r="E2078" s="38" t="s">
        <v>48</v>
      </c>
      <c r="F2078" s="38" t="s">
        <v>3706</v>
      </c>
      <c r="G2078" s="39">
        <v>0</v>
      </c>
    </row>
    <row r="2079" spans="1:7" ht="15" x14ac:dyDescent="0.2">
      <c r="A2079" s="38" t="s">
        <v>3957</v>
      </c>
      <c r="B2079" s="38" t="s">
        <v>55</v>
      </c>
      <c r="C2079" s="38" t="s">
        <v>3958</v>
      </c>
      <c r="D2079" s="38" t="s">
        <v>48</v>
      </c>
      <c r="E2079" s="38" t="s">
        <v>48</v>
      </c>
      <c r="F2079" s="38" t="s">
        <v>48</v>
      </c>
      <c r="G2079" s="39">
        <v>0</v>
      </c>
    </row>
    <row r="2080" spans="1:7" ht="15" x14ac:dyDescent="0.2">
      <c r="A2080" s="38" t="s">
        <v>3959</v>
      </c>
      <c r="B2080" s="38" t="s">
        <v>55</v>
      </c>
      <c r="C2080" s="38" t="s">
        <v>3960</v>
      </c>
      <c r="D2080" s="38" t="s">
        <v>48</v>
      </c>
      <c r="E2080" s="38" t="s">
        <v>48</v>
      </c>
      <c r="F2080" s="38" t="s">
        <v>48</v>
      </c>
      <c r="G2080" s="39">
        <v>0</v>
      </c>
    </row>
    <row r="2081" spans="1:7" ht="15" x14ac:dyDescent="0.2">
      <c r="A2081" s="38" t="s">
        <v>3961</v>
      </c>
      <c r="B2081" s="38" t="s">
        <v>55</v>
      </c>
      <c r="C2081" s="38" t="s">
        <v>3962</v>
      </c>
      <c r="D2081" s="38" t="s">
        <v>48</v>
      </c>
      <c r="E2081" s="38" t="s">
        <v>48</v>
      </c>
      <c r="F2081" s="38" t="s">
        <v>3706</v>
      </c>
      <c r="G2081" s="39">
        <v>0</v>
      </c>
    </row>
    <row r="2082" spans="1:7" ht="15" x14ac:dyDescent="0.2">
      <c r="A2082" s="38" t="s">
        <v>3963</v>
      </c>
      <c r="B2082" s="38" t="s">
        <v>55</v>
      </c>
      <c r="C2082" s="38" t="s">
        <v>3964</v>
      </c>
      <c r="D2082" s="38" t="s">
        <v>48</v>
      </c>
      <c r="E2082" s="38" t="s">
        <v>48</v>
      </c>
      <c r="F2082" s="38" t="s">
        <v>3706</v>
      </c>
      <c r="G2082" s="39">
        <v>0</v>
      </c>
    </row>
    <row r="2083" spans="1:7" ht="15" x14ac:dyDescent="0.2">
      <c r="A2083" s="38" t="s">
        <v>3965</v>
      </c>
      <c r="B2083" s="38" t="s">
        <v>55</v>
      </c>
      <c r="C2083" s="38" t="s">
        <v>3966</v>
      </c>
      <c r="D2083" s="38" t="s">
        <v>48</v>
      </c>
      <c r="E2083" s="38" t="s">
        <v>48</v>
      </c>
      <c r="F2083" s="38" t="s">
        <v>3706</v>
      </c>
      <c r="G2083" s="39">
        <v>0</v>
      </c>
    </row>
    <row r="2084" spans="1:7" ht="15" x14ac:dyDescent="0.2">
      <c r="A2084" s="38" t="s">
        <v>3967</v>
      </c>
      <c r="B2084" s="38" t="s">
        <v>55</v>
      </c>
      <c r="C2084" s="38" t="s">
        <v>3968</v>
      </c>
      <c r="D2084" s="38" t="s">
        <v>48</v>
      </c>
      <c r="E2084" s="38" t="s">
        <v>48</v>
      </c>
      <c r="F2084" s="38" t="s">
        <v>3706</v>
      </c>
      <c r="G2084" s="39">
        <v>0</v>
      </c>
    </row>
    <row r="2085" spans="1:7" ht="15" x14ac:dyDescent="0.2">
      <c r="A2085" s="38" t="s">
        <v>3969</v>
      </c>
      <c r="B2085" s="38" t="s">
        <v>55</v>
      </c>
      <c r="C2085" s="38" t="s">
        <v>3970</v>
      </c>
      <c r="D2085" s="38" t="s">
        <v>48</v>
      </c>
      <c r="E2085" s="38" t="s">
        <v>48</v>
      </c>
      <c r="F2085" s="38" t="s">
        <v>3706</v>
      </c>
      <c r="G2085" s="39">
        <v>0</v>
      </c>
    </row>
    <row r="2086" spans="1:7" ht="15" x14ac:dyDescent="0.2">
      <c r="A2086" s="38" t="s">
        <v>3971</v>
      </c>
      <c r="B2086" s="38" t="s">
        <v>55</v>
      </c>
      <c r="C2086" s="38" t="s">
        <v>3972</v>
      </c>
      <c r="D2086" s="38" t="s">
        <v>48</v>
      </c>
      <c r="E2086" s="38" t="s">
        <v>48</v>
      </c>
      <c r="F2086" s="38" t="s">
        <v>3706</v>
      </c>
      <c r="G2086" s="39">
        <v>0</v>
      </c>
    </row>
    <row r="2087" spans="1:7" ht="15" x14ac:dyDescent="0.2">
      <c r="A2087" s="38" t="s">
        <v>3973</v>
      </c>
      <c r="B2087" s="38" t="s">
        <v>55</v>
      </c>
      <c r="C2087" s="38" t="s">
        <v>3974</v>
      </c>
      <c r="D2087" s="38" t="s">
        <v>48</v>
      </c>
      <c r="E2087" s="38" t="s">
        <v>48</v>
      </c>
      <c r="F2087" s="38" t="s">
        <v>3706</v>
      </c>
      <c r="G2087" s="39">
        <v>0</v>
      </c>
    </row>
    <row r="2088" spans="1:7" ht="15" x14ac:dyDescent="0.2">
      <c r="A2088" s="38" t="s">
        <v>3975</v>
      </c>
      <c r="B2088" s="38" t="s">
        <v>55</v>
      </c>
      <c r="C2088" s="38" t="s">
        <v>3976</v>
      </c>
      <c r="D2088" s="38" t="s">
        <v>48</v>
      </c>
      <c r="E2088" s="38" t="s">
        <v>48</v>
      </c>
      <c r="F2088" s="38" t="s">
        <v>3706</v>
      </c>
      <c r="G2088" s="39">
        <v>0</v>
      </c>
    </row>
    <row r="2089" spans="1:7" ht="15" x14ac:dyDescent="0.2">
      <c r="A2089" s="38" t="s">
        <v>3977</v>
      </c>
      <c r="B2089" s="38" t="s">
        <v>55</v>
      </c>
      <c r="C2089" s="38" t="s">
        <v>3978</v>
      </c>
      <c r="D2089" s="38" t="s">
        <v>48</v>
      </c>
      <c r="E2089" s="38" t="s">
        <v>48</v>
      </c>
      <c r="F2089" s="38" t="s">
        <v>3706</v>
      </c>
      <c r="G2089" s="39">
        <v>0</v>
      </c>
    </row>
    <row r="2090" spans="1:7" ht="15" x14ac:dyDescent="0.2">
      <c r="A2090" s="38" t="s">
        <v>3979</v>
      </c>
      <c r="B2090" s="38" t="s">
        <v>55</v>
      </c>
      <c r="C2090" s="38" t="s">
        <v>3980</v>
      </c>
      <c r="D2090" s="38" t="s">
        <v>48</v>
      </c>
      <c r="E2090" s="38" t="s">
        <v>48</v>
      </c>
      <c r="F2090" s="38" t="s">
        <v>3706</v>
      </c>
      <c r="G2090" s="39">
        <v>0</v>
      </c>
    </row>
    <row r="2091" spans="1:7" ht="15" x14ac:dyDescent="0.2">
      <c r="A2091" s="38" t="s">
        <v>3981</v>
      </c>
      <c r="B2091" s="38" t="s">
        <v>55</v>
      </c>
      <c r="C2091" s="38" t="s">
        <v>3982</v>
      </c>
      <c r="D2091" s="38" t="s">
        <v>48</v>
      </c>
      <c r="E2091" s="38" t="s">
        <v>48</v>
      </c>
      <c r="F2091" s="38" t="s">
        <v>3706</v>
      </c>
      <c r="G2091" s="39">
        <v>0</v>
      </c>
    </row>
    <row r="2092" spans="1:7" ht="15" x14ac:dyDescent="0.2">
      <c r="A2092" s="38" t="s">
        <v>3983</v>
      </c>
      <c r="B2092" s="38" t="s">
        <v>55</v>
      </c>
      <c r="C2092" s="38" t="s">
        <v>3984</v>
      </c>
      <c r="D2092" s="38" t="s">
        <v>48</v>
      </c>
      <c r="E2092" s="38" t="s">
        <v>48</v>
      </c>
      <c r="F2092" s="38" t="s">
        <v>3706</v>
      </c>
      <c r="G2092" s="39">
        <v>0</v>
      </c>
    </row>
    <row r="2093" spans="1:7" ht="15" x14ac:dyDescent="0.2">
      <c r="A2093" s="38" t="s">
        <v>3985</v>
      </c>
      <c r="B2093" s="38" t="s">
        <v>55</v>
      </c>
      <c r="C2093" s="38" t="s">
        <v>3986</v>
      </c>
      <c r="D2093" s="38" t="s">
        <v>48</v>
      </c>
      <c r="E2093" s="38" t="s">
        <v>48</v>
      </c>
      <c r="F2093" s="38" t="s">
        <v>3706</v>
      </c>
      <c r="G2093" s="39">
        <v>0</v>
      </c>
    </row>
    <row r="2094" spans="1:7" ht="15" x14ac:dyDescent="0.2">
      <c r="A2094" s="38" t="s">
        <v>3987</v>
      </c>
      <c r="B2094" s="38" t="s">
        <v>55</v>
      </c>
      <c r="C2094" s="38" t="s">
        <v>3988</v>
      </c>
      <c r="D2094" s="38" t="s">
        <v>48</v>
      </c>
      <c r="E2094" s="38" t="s">
        <v>48</v>
      </c>
      <c r="F2094" s="38" t="s">
        <v>3706</v>
      </c>
      <c r="G2094" s="39">
        <v>0</v>
      </c>
    </row>
    <row r="2095" spans="1:7" ht="15" x14ac:dyDescent="0.2">
      <c r="A2095" s="38" t="s">
        <v>3989</v>
      </c>
      <c r="B2095" s="38" t="s">
        <v>55</v>
      </c>
      <c r="C2095" s="38" t="s">
        <v>3990</v>
      </c>
      <c r="D2095" s="38" t="s">
        <v>48</v>
      </c>
      <c r="E2095" s="38" t="s">
        <v>48</v>
      </c>
      <c r="F2095" s="38" t="s">
        <v>3706</v>
      </c>
      <c r="G2095" s="39">
        <v>0</v>
      </c>
    </row>
    <row r="2096" spans="1:7" ht="15" x14ac:dyDescent="0.2">
      <c r="A2096" s="38" t="s">
        <v>3991</v>
      </c>
      <c r="B2096" s="38" t="s">
        <v>55</v>
      </c>
      <c r="C2096" s="38" t="s">
        <v>3992</v>
      </c>
      <c r="D2096" s="38" t="s">
        <v>48</v>
      </c>
      <c r="E2096" s="38" t="s">
        <v>48</v>
      </c>
      <c r="F2096" s="38" t="s">
        <v>3706</v>
      </c>
      <c r="G2096" s="39">
        <v>0</v>
      </c>
    </row>
    <row r="2097" spans="1:7" ht="15" x14ac:dyDescent="0.2">
      <c r="A2097" s="38" t="s">
        <v>3993</v>
      </c>
      <c r="B2097" s="38" t="s">
        <v>55</v>
      </c>
      <c r="C2097" s="38" t="s">
        <v>3994</v>
      </c>
      <c r="D2097" s="38" t="s">
        <v>48</v>
      </c>
      <c r="E2097" s="38" t="s">
        <v>48</v>
      </c>
      <c r="F2097" s="38" t="s">
        <v>3706</v>
      </c>
      <c r="G2097" s="39">
        <v>0</v>
      </c>
    </row>
    <row r="2098" spans="1:7" ht="15" x14ac:dyDescent="0.2">
      <c r="A2098" s="38" t="s">
        <v>3995</v>
      </c>
      <c r="B2098" s="38" t="s">
        <v>55</v>
      </c>
      <c r="C2098" s="38" t="s">
        <v>3996</v>
      </c>
      <c r="D2098" s="38" t="s">
        <v>48</v>
      </c>
      <c r="E2098" s="38" t="s">
        <v>48</v>
      </c>
      <c r="F2098" s="38" t="s">
        <v>3706</v>
      </c>
      <c r="G2098" s="39">
        <v>0</v>
      </c>
    </row>
    <row r="2099" spans="1:7" ht="15" x14ac:dyDescent="0.2">
      <c r="A2099" s="38" t="s">
        <v>3997</v>
      </c>
      <c r="B2099" s="38" t="s">
        <v>55</v>
      </c>
      <c r="C2099" s="38" t="s">
        <v>3998</v>
      </c>
      <c r="D2099" s="38" t="s">
        <v>48</v>
      </c>
      <c r="E2099" s="38" t="s">
        <v>48</v>
      </c>
      <c r="F2099" s="38" t="s">
        <v>3706</v>
      </c>
      <c r="G2099" s="39">
        <v>0</v>
      </c>
    </row>
    <row r="2100" spans="1:7" ht="15" x14ac:dyDescent="0.2">
      <c r="A2100" s="38" t="s">
        <v>3999</v>
      </c>
      <c r="B2100" s="38" t="s">
        <v>55</v>
      </c>
      <c r="C2100" s="38" t="s">
        <v>4000</v>
      </c>
      <c r="D2100" s="38" t="s">
        <v>48</v>
      </c>
      <c r="E2100" s="38" t="s">
        <v>48</v>
      </c>
      <c r="F2100" s="38" t="s">
        <v>3706</v>
      </c>
      <c r="G2100" s="39">
        <v>0</v>
      </c>
    </row>
    <row r="2101" spans="1:7" ht="15" x14ac:dyDescent="0.2">
      <c r="A2101" s="38" t="s">
        <v>4001</v>
      </c>
      <c r="B2101" s="38" t="s">
        <v>55</v>
      </c>
      <c r="C2101" s="38" t="s">
        <v>4002</v>
      </c>
      <c r="D2101" s="38" t="s">
        <v>48</v>
      </c>
      <c r="E2101" s="38" t="s">
        <v>48</v>
      </c>
      <c r="F2101" s="38" t="s">
        <v>3706</v>
      </c>
      <c r="G2101" s="39">
        <v>0</v>
      </c>
    </row>
    <row r="2102" spans="1:7" ht="15" x14ac:dyDescent="0.2">
      <c r="A2102" s="38" t="s">
        <v>4003</v>
      </c>
      <c r="B2102" s="38" t="s">
        <v>55</v>
      </c>
      <c r="C2102" s="38" t="s">
        <v>4004</v>
      </c>
      <c r="D2102" s="38" t="s">
        <v>48</v>
      </c>
      <c r="E2102" s="38" t="s">
        <v>48</v>
      </c>
      <c r="F2102" s="38" t="s">
        <v>3706</v>
      </c>
      <c r="G2102" s="39">
        <v>0</v>
      </c>
    </row>
    <row r="2103" spans="1:7" ht="15" x14ac:dyDescent="0.2">
      <c r="A2103" s="38" t="s">
        <v>4005</v>
      </c>
      <c r="B2103" s="38" t="s">
        <v>55</v>
      </c>
      <c r="C2103" s="38" t="s">
        <v>4006</v>
      </c>
      <c r="D2103" s="38" t="s">
        <v>48</v>
      </c>
      <c r="E2103" s="38" t="s">
        <v>48</v>
      </c>
      <c r="F2103" s="38" t="s">
        <v>3706</v>
      </c>
      <c r="G2103" s="39">
        <v>0</v>
      </c>
    </row>
    <row r="2104" spans="1:7" ht="15" x14ac:dyDescent="0.2">
      <c r="A2104" s="38" t="s">
        <v>4007</v>
      </c>
      <c r="B2104" s="38" t="s">
        <v>55</v>
      </c>
      <c r="C2104" s="38" t="s">
        <v>4008</v>
      </c>
      <c r="D2104" s="38" t="s">
        <v>48</v>
      </c>
      <c r="E2104" s="38" t="s">
        <v>48</v>
      </c>
      <c r="F2104" s="38" t="s">
        <v>3706</v>
      </c>
      <c r="G2104" s="39">
        <v>0</v>
      </c>
    </row>
    <row r="2105" spans="1:7" ht="15" x14ac:dyDescent="0.2">
      <c r="A2105" s="38" t="s">
        <v>4009</v>
      </c>
      <c r="B2105" s="38" t="s">
        <v>55</v>
      </c>
      <c r="C2105" s="38" t="s">
        <v>4010</v>
      </c>
      <c r="D2105" s="38" t="s">
        <v>48</v>
      </c>
      <c r="E2105" s="38" t="s">
        <v>48</v>
      </c>
      <c r="F2105" s="38" t="s">
        <v>3706</v>
      </c>
      <c r="G2105" s="39">
        <v>0</v>
      </c>
    </row>
    <row r="2106" spans="1:7" ht="15" x14ac:dyDescent="0.2">
      <c r="A2106" s="38" t="s">
        <v>4011</v>
      </c>
      <c r="B2106" s="38" t="s">
        <v>55</v>
      </c>
      <c r="C2106" s="38" t="s">
        <v>4012</v>
      </c>
      <c r="D2106" s="38" t="s">
        <v>48</v>
      </c>
      <c r="E2106" s="38" t="s">
        <v>48</v>
      </c>
      <c r="F2106" s="38" t="s">
        <v>3706</v>
      </c>
      <c r="G2106" s="39">
        <v>0</v>
      </c>
    </row>
    <row r="2107" spans="1:7" ht="15" x14ac:dyDescent="0.2">
      <c r="A2107" s="38" t="s">
        <v>4013</v>
      </c>
      <c r="B2107" s="38" t="s">
        <v>55</v>
      </c>
      <c r="C2107" s="38" t="s">
        <v>4014</v>
      </c>
      <c r="D2107" s="38" t="s">
        <v>48</v>
      </c>
      <c r="E2107" s="38" t="s">
        <v>48</v>
      </c>
      <c r="F2107" s="38" t="s">
        <v>3706</v>
      </c>
      <c r="G2107" s="39">
        <v>0</v>
      </c>
    </row>
    <row r="2108" spans="1:7" ht="15" x14ac:dyDescent="0.2">
      <c r="A2108" s="38" t="s">
        <v>4015</v>
      </c>
      <c r="B2108" s="38" t="s">
        <v>55</v>
      </c>
      <c r="C2108" s="38" t="s">
        <v>4016</v>
      </c>
      <c r="D2108" s="38" t="s">
        <v>48</v>
      </c>
      <c r="E2108" s="38" t="s">
        <v>48</v>
      </c>
      <c r="F2108" s="38" t="s">
        <v>3706</v>
      </c>
      <c r="G2108" s="39">
        <v>0</v>
      </c>
    </row>
    <row r="2109" spans="1:7" ht="15" x14ac:dyDescent="0.2">
      <c r="A2109" s="38" t="s">
        <v>4017</v>
      </c>
      <c r="B2109" s="38" t="s">
        <v>55</v>
      </c>
      <c r="C2109" s="38" t="s">
        <v>4018</v>
      </c>
      <c r="D2109" s="38" t="s">
        <v>48</v>
      </c>
      <c r="E2109" s="38" t="s">
        <v>48</v>
      </c>
      <c r="F2109" s="38" t="s">
        <v>3706</v>
      </c>
      <c r="G2109" s="39">
        <v>0</v>
      </c>
    </row>
    <row r="2110" spans="1:7" ht="15" x14ac:dyDescent="0.2">
      <c r="A2110" s="38" t="s">
        <v>4019</v>
      </c>
      <c r="B2110" s="38" t="s">
        <v>55</v>
      </c>
      <c r="C2110" s="38" t="s">
        <v>4020</v>
      </c>
      <c r="D2110" s="38" t="s">
        <v>48</v>
      </c>
      <c r="E2110" s="38" t="s">
        <v>48</v>
      </c>
      <c r="F2110" s="38" t="s">
        <v>3706</v>
      </c>
      <c r="G2110" s="39">
        <v>0</v>
      </c>
    </row>
    <row r="2111" spans="1:7" ht="15" x14ac:dyDescent="0.2">
      <c r="A2111" s="38" t="s">
        <v>4021</v>
      </c>
      <c r="B2111" s="38" t="s">
        <v>55</v>
      </c>
      <c r="C2111" s="38" t="s">
        <v>4022</v>
      </c>
      <c r="D2111" s="38" t="s">
        <v>48</v>
      </c>
      <c r="E2111" s="38" t="s">
        <v>48</v>
      </c>
      <c r="F2111" s="38" t="s">
        <v>3706</v>
      </c>
      <c r="G2111" s="39">
        <v>0</v>
      </c>
    </row>
    <row r="2112" spans="1:7" ht="15" x14ac:dyDescent="0.2">
      <c r="A2112" s="38" t="s">
        <v>4023</v>
      </c>
      <c r="B2112" s="38" t="s">
        <v>55</v>
      </c>
      <c r="C2112" s="38" t="s">
        <v>4024</v>
      </c>
      <c r="D2112" s="38" t="s">
        <v>48</v>
      </c>
      <c r="E2112" s="38" t="s">
        <v>48</v>
      </c>
      <c r="F2112" s="38" t="s">
        <v>3706</v>
      </c>
      <c r="G2112" s="39">
        <v>0</v>
      </c>
    </row>
    <row r="2113" spans="1:7" ht="15" x14ac:dyDescent="0.2">
      <c r="A2113" s="38" t="s">
        <v>4025</v>
      </c>
      <c r="B2113" s="38" t="s">
        <v>55</v>
      </c>
      <c r="C2113" s="38" t="s">
        <v>4026</v>
      </c>
      <c r="D2113" s="38" t="s">
        <v>48</v>
      </c>
      <c r="E2113" s="38" t="s">
        <v>48</v>
      </c>
      <c r="F2113" s="38" t="s">
        <v>3706</v>
      </c>
      <c r="G2113" s="39">
        <v>0</v>
      </c>
    </row>
    <row r="2114" spans="1:7" ht="15" x14ac:dyDescent="0.2">
      <c r="A2114" s="38" t="s">
        <v>4027</v>
      </c>
      <c r="B2114" s="38" t="s">
        <v>55</v>
      </c>
      <c r="C2114" s="38" t="s">
        <v>4028</v>
      </c>
      <c r="D2114" s="38" t="s">
        <v>48</v>
      </c>
      <c r="E2114" s="38" t="s">
        <v>48</v>
      </c>
      <c r="F2114" s="38" t="s">
        <v>3706</v>
      </c>
      <c r="G2114" s="39">
        <v>0</v>
      </c>
    </row>
    <row r="2115" spans="1:7" ht="15" x14ac:dyDescent="0.2">
      <c r="A2115" s="38" t="s">
        <v>4029</v>
      </c>
      <c r="B2115" s="38" t="s">
        <v>55</v>
      </c>
      <c r="C2115" s="38" t="s">
        <v>4030</v>
      </c>
      <c r="D2115" s="38" t="s">
        <v>48</v>
      </c>
      <c r="E2115" s="38" t="s">
        <v>48</v>
      </c>
      <c r="F2115" s="38" t="s">
        <v>48</v>
      </c>
      <c r="G2115" s="39">
        <v>0</v>
      </c>
    </row>
    <row r="2116" spans="1:7" ht="15" x14ac:dyDescent="0.2">
      <c r="A2116" s="38" t="s">
        <v>4031</v>
      </c>
      <c r="B2116" s="38" t="s">
        <v>55</v>
      </c>
      <c r="C2116" s="38" t="s">
        <v>4032</v>
      </c>
      <c r="D2116" s="38" t="s">
        <v>48</v>
      </c>
      <c r="E2116" s="38" t="s">
        <v>48</v>
      </c>
      <c r="F2116" s="38" t="s">
        <v>48</v>
      </c>
      <c r="G2116" s="39">
        <v>0</v>
      </c>
    </row>
    <row r="2117" spans="1:7" ht="15" x14ac:dyDescent="0.2">
      <c r="A2117" s="38" t="s">
        <v>4033</v>
      </c>
      <c r="B2117" s="38" t="s">
        <v>55</v>
      </c>
      <c r="C2117" s="38" t="s">
        <v>4034</v>
      </c>
      <c r="D2117" s="38" t="s">
        <v>48</v>
      </c>
      <c r="E2117" s="38" t="s">
        <v>48</v>
      </c>
      <c r="F2117" s="38" t="s">
        <v>3706</v>
      </c>
      <c r="G2117" s="39">
        <v>0</v>
      </c>
    </row>
    <row r="2118" spans="1:7" ht="15" x14ac:dyDescent="0.2">
      <c r="A2118" s="38" t="s">
        <v>4035</v>
      </c>
      <c r="B2118" s="38" t="s">
        <v>55</v>
      </c>
      <c r="C2118" s="38" t="s">
        <v>4036</v>
      </c>
      <c r="D2118" s="38" t="s">
        <v>48</v>
      </c>
      <c r="E2118" s="38" t="s">
        <v>48</v>
      </c>
      <c r="F2118" s="38" t="s">
        <v>3706</v>
      </c>
      <c r="G2118" s="39">
        <v>0</v>
      </c>
    </row>
    <row r="2119" spans="1:7" ht="15" x14ac:dyDescent="0.2">
      <c r="A2119" s="38" t="s">
        <v>4037</v>
      </c>
      <c r="B2119" s="38" t="s">
        <v>55</v>
      </c>
      <c r="C2119" s="38" t="s">
        <v>4038</v>
      </c>
      <c r="D2119" s="38" t="s">
        <v>48</v>
      </c>
      <c r="E2119" s="38" t="s">
        <v>48</v>
      </c>
      <c r="F2119" s="38" t="s">
        <v>48</v>
      </c>
      <c r="G2119" s="39">
        <v>0</v>
      </c>
    </row>
    <row r="2120" spans="1:7" ht="15" x14ac:dyDescent="0.2">
      <c r="A2120" s="38" t="s">
        <v>4039</v>
      </c>
      <c r="B2120" s="38" t="s">
        <v>55</v>
      </c>
      <c r="C2120" s="38" t="s">
        <v>4040</v>
      </c>
      <c r="D2120" s="38" t="s">
        <v>48</v>
      </c>
      <c r="E2120" s="38" t="s">
        <v>48</v>
      </c>
      <c r="F2120" s="38" t="s">
        <v>48</v>
      </c>
      <c r="G2120" s="39">
        <v>0</v>
      </c>
    </row>
    <row r="2121" spans="1:7" ht="15" x14ac:dyDescent="0.2">
      <c r="A2121" s="38" t="s">
        <v>4041</v>
      </c>
      <c r="B2121" s="38" t="s">
        <v>55</v>
      </c>
      <c r="C2121" s="38" t="s">
        <v>4042</v>
      </c>
      <c r="D2121" s="38" t="s">
        <v>48</v>
      </c>
      <c r="E2121" s="38" t="s">
        <v>48</v>
      </c>
      <c r="F2121" s="38" t="s">
        <v>3706</v>
      </c>
      <c r="G2121" s="39">
        <v>0</v>
      </c>
    </row>
    <row r="2122" spans="1:7" ht="15" x14ac:dyDescent="0.2">
      <c r="A2122" s="38" t="s">
        <v>4043</v>
      </c>
      <c r="B2122" s="38" t="s">
        <v>55</v>
      </c>
      <c r="C2122" s="38" t="s">
        <v>4044</v>
      </c>
      <c r="D2122" s="38" t="s">
        <v>48</v>
      </c>
      <c r="E2122" s="38" t="s">
        <v>48</v>
      </c>
      <c r="F2122" s="38" t="s">
        <v>3706</v>
      </c>
      <c r="G2122" s="39">
        <v>0</v>
      </c>
    </row>
    <row r="2123" spans="1:7" ht="15" x14ac:dyDescent="0.2">
      <c r="A2123" s="38" t="s">
        <v>4045</v>
      </c>
      <c r="B2123" s="38" t="s">
        <v>55</v>
      </c>
      <c r="C2123" s="38" t="s">
        <v>4046</v>
      </c>
      <c r="D2123" s="38" t="s">
        <v>48</v>
      </c>
      <c r="E2123" s="38" t="s">
        <v>48</v>
      </c>
      <c r="F2123" s="38" t="s">
        <v>48</v>
      </c>
      <c r="G2123" s="39">
        <v>0</v>
      </c>
    </row>
    <row r="2124" spans="1:7" ht="15" x14ac:dyDescent="0.2">
      <c r="A2124" s="38" t="s">
        <v>4047</v>
      </c>
      <c r="B2124" s="38" t="s">
        <v>55</v>
      </c>
      <c r="C2124" s="38" t="s">
        <v>4048</v>
      </c>
      <c r="D2124" s="38" t="s">
        <v>48</v>
      </c>
      <c r="E2124" s="38" t="s">
        <v>48</v>
      </c>
      <c r="F2124" s="38" t="s">
        <v>48</v>
      </c>
      <c r="G2124" s="39">
        <v>0</v>
      </c>
    </row>
    <row r="2125" spans="1:7" ht="15" x14ac:dyDescent="0.2">
      <c r="A2125" s="38" t="s">
        <v>4049</v>
      </c>
      <c r="B2125" s="38" t="s">
        <v>55</v>
      </c>
      <c r="C2125" s="38" t="s">
        <v>4050</v>
      </c>
      <c r="D2125" s="38" t="s">
        <v>48</v>
      </c>
      <c r="E2125" s="38" t="s">
        <v>48</v>
      </c>
      <c r="F2125" s="38" t="s">
        <v>48</v>
      </c>
      <c r="G2125" s="39">
        <v>0</v>
      </c>
    </row>
    <row r="2126" spans="1:7" ht="30" x14ac:dyDescent="0.2">
      <c r="A2126" s="38" t="s">
        <v>4051</v>
      </c>
      <c r="B2126" s="38" t="s">
        <v>55</v>
      </c>
      <c r="C2126" s="38" t="s">
        <v>4052</v>
      </c>
      <c r="D2126" s="38" t="s">
        <v>48</v>
      </c>
      <c r="E2126" s="38" t="s">
        <v>48</v>
      </c>
      <c r="F2126" s="38" t="s">
        <v>48</v>
      </c>
      <c r="G2126" s="39">
        <v>0</v>
      </c>
    </row>
    <row r="2127" spans="1:7" ht="15" x14ac:dyDescent="0.2">
      <c r="A2127" s="38" t="s">
        <v>4053</v>
      </c>
      <c r="B2127" s="38" t="s">
        <v>55</v>
      </c>
      <c r="C2127" s="38" t="s">
        <v>4054</v>
      </c>
      <c r="D2127" s="38" t="s">
        <v>48</v>
      </c>
      <c r="E2127" s="38" t="s">
        <v>48</v>
      </c>
      <c r="F2127" s="38" t="s">
        <v>3706</v>
      </c>
      <c r="G2127" s="39">
        <v>0</v>
      </c>
    </row>
    <row r="2128" spans="1:7" ht="15" x14ac:dyDescent="0.2">
      <c r="A2128" s="38" t="s">
        <v>4055</v>
      </c>
      <c r="B2128" s="38" t="s">
        <v>55</v>
      </c>
      <c r="C2128" s="38" t="s">
        <v>4056</v>
      </c>
      <c r="D2128" s="38" t="s">
        <v>48</v>
      </c>
      <c r="E2128" s="38" t="s">
        <v>48</v>
      </c>
      <c r="F2128" s="38" t="s">
        <v>3706</v>
      </c>
      <c r="G2128" s="39">
        <v>0</v>
      </c>
    </row>
    <row r="2129" spans="1:7" ht="15" x14ac:dyDescent="0.2">
      <c r="A2129" s="38" t="s">
        <v>4057</v>
      </c>
      <c r="B2129" s="38" t="s">
        <v>55</v>
      </c>
      <c r="C2129" s="38" t="s">
        <v>4058</v>
      </c>
      <c r="D2129" s="38" t="s">
        <v>48</v>
      </c>
      <c r="E2129" s="38" t="s">
        <v>48</v>
      </c>
      <c r="F2129" s="38" t="s">
        <v>48</v>
      </c>
      <c r="G2129" s="39">
        <v>0</v>
      </c>
    </row>
    <row r="2130" spans="1:7" ht="15" x14ac:dyDescent="0.2">
      <c r="A2130" s="38" t="s">
        <v>4059</v>
      </c>
      <c r="B2130" s="38" t="s">
        <v>55</v>
      </c>
      <c r="C2130" s="38" t="s">
        <v>4060</v>
      </c>
      <c r="D2130" s="38" t="s">
        <v>48</v>
      </c>
      <c r="E2130" s="38" t="s">
        <v>48</v>
      </c>
      <c r="F2130" s="38" t="s">
        <v>48</v>
      </c>
      <c r="G2130" s="39">
        <v>0</v>
      </c>
    </row>
    <row r="2131" spans="1:7" ht="15" x14ac:dyDescent="0.2">
      <c r="A2131" s="38" t="s">
        <v>4061</v>
      </c>
      <c r="B2131" s="38" t="s">
        <v>55</v>
      </c>
      <c r="C2131" s="38" t="s">
        <v>4062</v>
      </c>
      <c r="D2131" s="38" t="s">
        <v>48</v>
      </c>
      <c r="E2131" s="38" t="s">
        <v>48</v>
      </c>
      <c r="F2131" s="38" t="s">
        <v>3706</v>
      </c>
      <c r="G2131" s="39">
        <v>0</v>
      </c>
    </row>
    <row r="2132" spans="1:7" ht="15" x14ac:dyDescent="0.2">
      <c r="A2132" s="38" t="s">
        <v>4063</v>
      </c>
      <c r="B2132" s="38" t="s">
        <v>55</v>
      </c>
      <c r="C2132" s="38" t="s">
        <v>4064</v>
      </c>
      <c r="D2132" s="38" t="s">
        <v>48</v>
      </c>
      <c r="E2132" s="38" t="s">
        <v>48</v>
      </c>
      <c r="F2132" s="38" t="s">
        <v>3706</v>
      </c>
      <c r="G2132" s="39">
        <v>0</v>
      </c>
    </row>
    <row r="2133" spans="1:7" ht="15" x14ac:dyDescent="0.2">
      <c r="A2133" s="38" t="s">
        <v>4065</v>
      </c>
      <c r="B2133" s="38" t="s">
        <v>55</v>
      </c>
      <c r="C2133" s="38" t="s">
        <v>4066</v>
      </c>
      <c r="D2133" s="38" t="s">
        <v>48</v>
      </c>
      <c r="E2133" s="38" t="s">
        <v>48</v>
      </c>
      <c r="F2133" s="38" t="s">
        <v>3706</v>
      </c>
      <c r="G2133" s="39">
        <v>0</v>
      </c>
    </row>
    <row r="2134" spans="1:7" ht="15" x14ac:dyDescent="0.2">
      <c r="A2134" s="38" t="s">
        <v>4067</v>
      </c>
      <c r="B2134" s="38" t="s">
        <v>55</v>
      </c>
      <c r="C2134" s="38" t="s">
        <v>4068</v>
      </c>
      <c r="D2134" s="38" t="s">
        <v>48</v>
      </c>
      <c r="E2134" s="38" t="s">
        <v>48</v>
      </c>
      <c r="F2134" s="38" t="s">
        <v>48</v>
      </c>
      <c r="G2134" s="39">
        <v>0</v>
      </c>
    </row>
    <row r="2135" spans="1:7" ht="15" x14ac:dyDescent="0.2">
      <c r="A2135" s="38" t="s">
        <v>4069</v>
      </c>
      <c r="B2135" s="38" t="s">
        <v>55</v>
      </c>
      <c r="C2135" s="38" t="s">
        <v>4070</v>
      </c>
      <c r="D2135" s="38" t="s">
        <v>48</v>
      </c>
      <c r="E2135" s="38" t="s">
        <v>48</v>
      </c>
      <c r="F2135" s="38" t="s">
        <v>48</v>
      </c>
      <c r="G2135" s="39">
        <v>0</v>
      </c>
    </row>
    <row r="2136" spans="1:7" ht="15" x14ac:dyDescent="0.2">
      <c r="A2136" s="38" t="s">
        <v>4071</v>
      </c>
      <c r="B2136" s="38" t="s">
        <v>55</v>
      </c>
      <c r="C2136" s="38" t="s">
        <v>4072</v>
      </c>
      <c r="D2136" s="38" t="s">
        <v>48</v>
      </c>
      <c r="E2136" s="38" t="s">
        <v>48</v>
      </c>
      <c r="F2136" s="38" t="s">
        <v>3706</v>
      </c>
      <c r="G2136" s="39">
        <v>0</v>
      </c>
    </row>
    <row r="2137" spans="1:7" ht="15" x14ac:dyDescent="0.2">
      <c r="A2137" s="38" t="s">
        <v>4073</v>
      </c>
      <c r="B2137" s="38" t="s">
        <v>55</v>
      </c>
      <c r="C2137" s="38" t="s">
        <v>4074</v>
      </c>
      <c r="D2137" s="38" t="s">
        <v>48</v>
      </c>
      <c r="E2137" s="38" t="s">
        <v>48</v>
      </c>
      <c r="F2137" s="38" t="s">
        <v>3706</v>
      </c>
      <c r="G2137" s="39">
        <v>0</v>
      </c>
    </row>
    <row r="2138" spans="1:7" ht="15" x14ac:dyDescent="0.2">
      <c r="A2138" s="38" t="s">
        <v>4075</v>
      </c>
      <c r="B2138" s="38" t="s">
        <v>55</v>
      </c>
      <c r="C2138" s="38" t="s">
        <v>4076</v>
      </c>
      <c r="D2138" s="38" t="s">
        <v>48</v>
      </c>
      <c r="E2138" s="38" t="s">
        <v>48</v>
      </c>
      <c r="F2138" s="38" t="s">
        <v>48</v>
      </c>
      <c r="G2138" s="39">
        <v>0</v>
      </c>
    </row>
    <row r="2139" spans="1:7" ht="15" x14ac:dyDescent="0.2">
      <c r="A2139" s="38" t="s">
        <v>4077</v>
      </c>
      <c r="B2139" s="38" t="s">
        <v>55</v>
      </c>
      <c r="C2139" s="38" t="s">
        <v>4078</v>
      </c>
      <c r="D2139" s="38" t="s">
        <v>48</v>
      </c>
      <c r="E2139" s="38" t="s">
        <v>48</v>
      </c>
      <c r="F2139" s="38" t="s">
        <v>48</v>
      </c>
      <c r="G2139" s="39">
        <v>0</v>
      </c>
    </row>
    <row r="2140" spans="1:7" ht="15" x14ac:dyDescent="0.2">
      <c r="A2140" s="38" t="s">
        <v>4079</v>
      </c>
      <c r="B2140" s="38" t="s">
        <v>55</v>
      </c>
      <c r="C2140" s="38" t="s">
        <v>4080</v>
      </c>
      <c r="D2140" s="38" t="s">
        <v>48</v>
      </c>
      <c r="E2140" s="38" t="s">
        <v>48</v>
      </c>
      <c r="F2140" s="38" t="s">
        <v>3706</v>
      </c>
      <c r="G2140" s="39">
        <v>0</v>
      </c>
    </row>
    <row r="2141" spans="1:7" ht="15" x14ac:dyDescent="0.2">
      <c r="A2141" s="38" t="s">
        <v>4081</v>
      </c>
      <c r="B2141" s="38" t="s">
        <v>55</v>
      </c>
      <c r="C2141" s="38" t="s">
        <v>4082</v>
      </c>
      <c r="D2141" s="38" t="s">
        <v>48</v>
      </c>
      <c r="E2141" s="38" t="s">
        <v>48</v>
      </c>
      <c r="F2141" s="38" t="s">
        <v>3706</v>
      </c>
      <c r="G2141" s="39">
        <v>0</v>
      </c>
    </row>
    <row r="2142" spans="1:7" ht="15" x14ac:dyDescent="0.2">
      <c r="A2142" s="38" t="s">
        <v>4083</v>
      </c>
      <c r="B2142" s="38" t="s">
        <v>55</v>
      </c>
      <c r="C2142" s="38" t="s">
        <v>4084</v>
      </c>
      <c r="D2142" s="38" t="s">
        <v>48</v>
      </c>
      <c r="E2142" s="38" t="s">
        <v>48</v>
      </c>
      <c r="F2142" s="38" t="s">
        <v>3706</v>
      </c>
      <c r="G2142" s="39">
        <v>0</v>
      </c>
    </row>
    <row r="2143" spans="1:7" ht="15" x14ac:dyDescent="0.2">
      <c r="A2143" s="38" t="s">
        <v>4085</v>
      </c>
      <c r="B2143" s="38" t="s">
        <v>55</v>
      </c>
      <c r="C2143" s="38" t="s">
        <v>4086</v>
      </c>
      <c r="D2143" s="38" t="s">
        <v>48</v>
      </c>
      <c r="E2143" s="38" t="s">
        <v>48</v>
      </c>
      <c r="F2143" s="38" t="s">
        <v>3706</v>
      </c>
      <c r="G2143" s="39">
        <v>0</v>
      </c>
    </row>
    <row r="2144" spans="1:7" ht="15" x14ac:dyDescent="0.2">
      <c r="A2144" s="38" t="s">
        <v>4087</v>
      </c>
      <c r="B2144" s="38" t="s">
        <v>55</v>
      </c>
      <c r="C2144" s="38" t="s">
        <v>4088</v>
      </c>
      <c r="D2144" s="38" t="s">
        <v>48</v>
      </c>
      <c r="E2144" s="38" t="s">
        <v>48</v>
      </c>
      <c r="F2144" s="38" t="s">
        <v>3706</v>
      </c>
      <c r="G2144" s="39">
        <v>0</v>
      </c>
    </row>
    <row r="2145" spans="1:7" ht="15" x14ac:dyDescent="0.2">
      <c r="A2145" s="38" t="s">
        <v>4089</v>
      </c>
      <c r="B2145" s="38" t="s">
        <v>55</v>
      </c>
      <c r="C2145" s="38" t="s">
        <v>4090</v>
      </c>
      <c r="D2145" s="38" t="s">
        <v>48</v>
      </c>
      <c r="E2145" s="38" t="s">
        <v>48</v>
      </c>
      <c r="F2145" s="38" t="s">
        <v>3706</v>
      </c>
      <c r="G2145" s="39">
        <v>0</v>
      </c>
    </row>
    <row r="2146" spans="1:7" ht="15" x14ac:dyDescent="0.2">
      <c r="A2146" s="38" t="s">
        <v>4091</v>
      </c>
      <c r="B2146" s="38" t="s">
        <v>55</v>
      </c>
      <c r="C2146" s="38" t="s">
        <v>4092</v>
      </c>
      <c r="D2146" s="38" t="s">
        <v>48</v>
      </c>
      <c r="E2146" s="38" t="s">
        <v>48</v>
      </c>
      <c r="F2146" s="38" t="s">
        <v>3706</v>
      </c>
      <c r="G2146" s="39">
        <v>0</v>
      </c>
    </row>
    <row r="2147" spans="1:7" ht="15" x14ac:dyDescent="0.2">
      <c r="A2147" s="38" t="s">
        <v>4093</v>
      </c>
      <c r="B2147" s="38" t="s">
        <v>55</v>
      </c>
      <c r="C2147" s="38" t="s">
        <v>4094</v>
      </c>
      <c r="D2147" s="38" t="s">
        <v>48</v>
      </c>
      <c r="E2147" s="38" t="s">
        <v>48</v>
      </c>
      <c r="F2147" s="38" t="s">
        <v>3706</v>
      </c>
      <c r="G2147" s="39">
        <v>0</v>
      </c>
    </row>
    <row r="2148" spans="1:7" ht="15" x14ac:dyDescent="0.2">
      <c r="A2148" s="38" t="s">
        <v>4095</v>
      </c>
      <c r="B2148" s="38" t="s">
        <v>55</v>
      </c>
      <c r="C2148" s="38" t="s">
        <v>4096</v>
      </c>
      <c r="D2148" s="38" t="s">
        <v>48</v>
      </c>
      <c r="E2148" s="38" t="s">
        <v>48</v>
      </c>
      <c r="F2148" s="38" t="s">
        <v>3706</v>
      </c>
      <c r="G2148" s="39">
        <v>0</v>
      </c>
    </row>
    <row r="2149" spans="1:7" ht="15" x14ac:dyDescent="0.2">
      <c r="A2149" s="38" t="s">
        <v>4097</v>
      </c>
      <c r="B2149" s="38" t="s">
        <v>55</v>
      </c>
      <c r="C2149" s="38" t="s">
        <v>4098</v>
      </c>
      <c r="D2149" s="38" t="s">
        <v>48</v>
      </c>
      <c r="E2149" s="38" t="s">
        <v>48</v>
      </c>
      <c r="F2149" s="38" t="s">
        <v>3706</v>
      </c>
      <c r="G2149" s="39">
        <v>0</v>
      </c>
    </row>
    <row r="2150" spans="1:7" ht="15" x14ac:dyDescent="0.2">
      <c r="A2150" s="38" t="s">
        <v>4099</v>
      </c>
      <c r="B2150" s="38" t="s">
        <v>55</v>
      </c>
      <c r="C2150" s="38" t="s">
        <v>4100</v>
      </c>
      <c r="D2150" s="38" t="s">
        <v>48</v>
      </c>
      <c r="E2150" s="38" t="s">
        <v>48</v>
      </c>
      <c r="F2150" s="38" t="s">
        <v>3706</v>
      </c>
      <c r="G2150" s="39">
        <v>0</v>
      </c>
    </row>
    <row r="2151" spans="1:7" ht="15" x14ac:dyDescent="0.2">
      <c r="A2151" s="38" t="s">
        <v>4101</v>
      </c>
      <c r="B2151" s="38" t="s">
        <v>55</v>
      </c>
      <c r="C2151" s="38" t="s">
        <v>4102</v>
      </c>
      <c r="D2151" s="38" t="s">
        <v>48</v>
      </c>
      <c r="E2151" s="38" t="s">
        <v>48</v>
      </c>
      <c r="F2151" s="38" t="s">
        <v>3706</v>
      </c>
      <c r="G2151" s="39">
        <v>0</v>
      </c>
    </row>
    <row r="2152" spans="1:7" ht="15" x14ac:dyDescent="0.2">
      <c r="A2152" s="38" t="s">
        <v>4103</v>
      </c>
      <c r="B2152" s="38" t="s">
        <v>55</v>
      </c>
      <c r="C2152" s="38" t="s">
        <v>4104</v>
      </c>
      <c r="D2152" s="38" t="s">
        <v>48</v>
      </c>
      <c r="E2152" s="38" t="s">
        <v>48</v>
      </c>
      <c r="F2152" s="38" t="s">
        <v>48</v>
      </c>
      <c r="G2152" s="39">
        <v>0</v>
      </c>
    </row>
    <row r="2153" spans="1:7" ht="15" x14ac:dyDescent="0.2">
      <c r="A2153" s="38" t="s">
        <v>4105</v>
      </c>
      <c r="B2153" s="38" t="s">
        <v>55</v>
      </c>
      <c r="C2153" s="38" t="s">
        <v>4106</v>
      </c>
      <c r="D2153" s="38" t="s">
        <v>48</v>
      </c>
      <c r="E2153" s="38" t="s">
        <v>48</v>
      </c>
      <c r="F2153" s="38" t="s">
        <v>48</v>
      </c>
      <c r="G2153" s="39">
        <v>0</v>
      </c>
    </row>
    <row r="2154" spans="1:7" ht="15" x14ac:dyDescent="0.2">
      <c r="A2154" s="38" t="s">
        <v>4107</v>
      </c>
      <c r="B2154" s="38" t="s">
        <v>55</v>
      </c>
      <c r="C2154" s="38" t="s">
        <v>4108</v>
      </c>
      <c r="D2154" s="38" t="s">
        <v>48</v>
      </c>
      <c r="E2154" s="38" t="s">
        <v>48</v>
      </c>
      <c r="F2154" s="38" t="s">
        <v>48</v>
      </c>
      <c r="G2154" s="39">
        <v>0</v>
      </c>
    </row>
    <row r="2155" spans="1:7" ht="15" x14ac:dyDescent="0.2">
      <c r="A2155" s="38" t="s">
        <v>4109</v>
      </c>
      <c r="B2155" s="38" t="s">
        <v>3</v>
      </c>
      <c r="C2155" s="38" t="s">
        <v>4110</v>
      </c>
      <c r="D2155" s="38" t="s">
        <v>48</v>
      </c>
      <c r="E2155" s="38" t="s">
        <v>48</v>
      </c>
      <c r="F2155" s="38" t="s">
        <v>48</v>
      </c>
      <c r="G2155" s="39">
        <v>0</v>
      </c>
    </row>
    <row r="2156" spans="1:7" ht="30" x14ac:dyDescent="0.2">
      <c r="A2156" s="38" t="s">
        <v>4111</v>
      </c>
      <c r="B2156" s="38" t="s">
        <v>55</v>
      </c>
      <c r="C2156" s="38" t="s">
        <v>4112</v>
      </c>
      <c r="D2156" s="38" t="s">
        <v>48</v>
      </c>
      <c r="E2156" s="38" t="s">
        <v>48</v>
      </c>
      <c r="F2156" s="38" t="s">
        <v>501</v>
      </c>
      <c r="G2156" s="39">
        <v>1</v>
      </c>
    </row>
    <row r="2157" spans="1:7" ht="30" x14ac:dyDescent="0.2">
      <c r="A2157" s="38" t="s">
        <v>4113</v>
      </c>
      <c r="B2157" s="38" t="s">
        <v>3</v>
      </c>
      <c r="C2157" s="38" t="s">
        <v>4112</v>
      </c>
      <c r="D2157" s="38" t="s">
        <v>48</v>
      </c>
      <c r="E2157" s="38" t="s">
        <v>48</v>
      </c>
      <c r="F2157" s="38" t="s">
        <v>501</v>
      </c>
      <c r="G2157" s="39">
        <v>1</v>
      </c>
    </row>
    <row r="2158" spans="1:7" ht="15" x14ac:dyDescent="0.2">
      <c r="A2158" s="38" t="s">
        <v>4114</v>
      </c>
      <c r="B2158" s="38" t="s">
        <v>3</v>
      </c>
      <c r="C2158" s="38" t="s">
        <v>4115</v>
      </c>
      <c r="D2158" s="38" t="s">
        <v>48</v>
      </c>
      <c r="E2158" s="38" t="s">
        <v>48</v>
      </c>
      <c r="F2158" s="38" t="s">
        <v>48</v>
      </c>
      <c r="G2158" s="39">
        <v>0</v>
      </c>
    </row>
    <row r="2159" spans="1:7" ht="15" x14ac:dyDescent="0.2">
      <c r="A2159" s="38" t="s">
        <v>4116</v>
      </c>
      <c r="B2159" s="38" t="s">
        <v>3</v>
      </c>
      <c r="C2159" s="38" t="s">
        <v>4117</v>
      </c>
      <c r="D2159" s="38" t="s">
        <v>48</v>
      </c>
      <c r="E2159" s="38" t="s">
        <v>48</v>
      </c>
      <c r="F2159" s="38" t="s">
        <v>48</v>
      </c>
      <c r="G2159" s="39">
        <v>0</v>
      </c>
    </row>
    <row r="2160" spans="1:7" ht="15" x14ac:dyDescent="0.2">
      <c r="A2160" s="38" t="s">
        <v>4118</v>
      </c>
      <c r="B2160" s="38" t="s">
        <v>55</v>
      </c>
      <c r="C2160" s="38" t="s">
        <v>4119</v>
      </c>
      <c r="D2160" s="38" t="s">
        <v>48</v>
      </c>
      <c r="E2160" s="38" t="s">
        <v>48</v>
      </c>
      <c r="F2160" s="38" t="s">
        <v>48</v>
      </c>
      <c r="G2160" s="39">
        <v>0</v>
      </c>
    </row>
    <row r="2161" spans="1:7" ht="15" x14ac:dyDescent="0.2">
      <c r="A2161" s="38" t="s">
        <v>4120</v>
      </c>
      <c r="B2161" s="38" t="s">
        <v>55</v>
      </c>
      <c r="C2161" s="38" t="s">
        <v>4121</v>
      </c>
      <c r="D2161" s="38" t="s">
        <v>48</v>
      </c>
      <c r="E2161" s="38" t="s">
        <v>48</v>
      </c>
      <c r="F2161" s="38" t="s">
        <v>48</v>
      </c>
      <c r="G2161" s="39">
        <v>0</v>
      </c>
    </row>
    <row r="2162" spans="1:7" ht="15" x14ac:dyDescent="0.2">
      <c r="A2162" s="38" t="s">
        <v>4122</v>
      </c>
      <c r="B2162" s="38" t="s">
        <v>55</v>
      </c>
      <c r="C2162" s="38" t="s">
        <v>4123</v>
      </c>
      <c r="D2162" s="38" t="s">
        <v>48</v>
      </c>
      <c r="E2162" s="38" t="s">
        <v>48</v>
      </c>
      <c r="F2162" s="38" t="s">
        <v>48</v>
      </c>
      <c r="G2162" s="39">
        <v>0</v>
      </c>
    </row>
    <row r="2163" spans="1:7" ht="15" x14ac:dyDescent="0.2">
      <c r="A2163" s="38" t="s">
        <v>4124</v>
      </c>
      <c r="B2163" s="38" t="s">
        <v>55</v>
      </c>
      <c r="C2163" s="38" t="s">
        <v>4125</v>
      </c>
      <c r="D2163" s="38" t="s">
        <v>48</v>
      </c>
      <c r="E2163" s="38" t="s">
        <v>48</v>
      </c>
      <c r="F2163" s="38" t="s">
        <v>48</v>
      </c>
      <c r="G2163" s="39">
        <v>0</v>
      </c>
    </row>
    <row r="2164" spans="1:7" ht="15" x14ac:dyDescent="0.2">
      <c r="A2164" s="38" t="s">
        <v>4126</v>
      </c>
      <c r="B2164" s="38" t="s">
        <v>55</v>
      </c>
      <c r="C2164" s="38" t="s">
        <v>4127</v>
      </c>
      <c r="D2164" s="38" t="s">
        <v>48</v>
      </c>
      <c r="E2164" s="38" t="s">
        <v>48</v>
      </c>
      <c r="F2164" s="38" t="s">
        <v>48</v>
      </c>
      <c r="G2164" s="39">
        <v>0</v>
      </c>
    </row>
    <row r="2165" spans="1:7" ht="15" x14ac:dyDescent="0.2">
      <c r="A2165" s="38" t="s">
        <v>4128</v>
      </c>
      <c r="B2165" s="38" t="s">
        <v>55</v>
      </c>
      <c r="C2165" s="38" t="s">
        <v>4129</v>
      </c>
      <c r="D2165" s="38" t="s">
        <v>48</v>
      </c>
      <c r="E2165" s="38" t="s">
        <v>48</v>
      </c>
      <c r="F2165" s="38" t="s">
        <v>48</v>
      </c>
      <c r="G2165" s="39">
        <v>0</v>
      </c>
    </row>
    <row r="2166" spans="1:7" ht="15" x14ac:dyDescent="0.2">
      <c r="A2166" s="38" t="s">
        <v>4130</v>
      </c>
      <c r="B2166" s="38" t="s">
        <v>55</v>
      </c>
      <c r="C2166" s="38" t="s">
        <v>4131</v>
      </c>
      <c r="D2166" s="38" t="s">
        <v>48</v>
      </c>
      <c r="E2166" s="38" t="s">
        <v>48</v>
      </c>
      <c r="F2166" s="38" t="s">
        <v>48</v>
      </c>
      <c r="G2166" s="39">
        <v>0</v>
      </c>
    </row>
    <row r="2167" spans="1:7" ht="15" x14ac:dyDescent="0.2">
      <c r="A2167" s="38" t="s">
        <v>4132</v>
      </c>
      <c r="B2167" s="38" t="s">
        <v>55</v>
      </c>
      <c r="C2167" s="38" t="s">
        <v>4133</v>
      </c>
      <c r="D2167" s="38" t="s">
        <v>48</v>
      </c>
      <c r="E2167" s="38" t="s">
        <v>48</v>
      </c>
      <c r="F2167" s="38" t="s">
        <v>48</v>
      </c>
      <c r="G2167" s="39">
        <v>0</v>
      </c>
    </row>
    <row r="2168" spans="1:7" ht="15" x14ac:dyDescent="0.2">
      <c r="A2168" s="38" t="s">
        <v>4134</v>
      </c>
      <c r="B2168" s="38" t="s">
        <v>55</v>
      </c>
      <c r="C2168" s="38" t="s">
        <v>4135</v>
      </c>
      <c r="D2168" s="38" t="s">
        <v>48</v>
      </c>
      <c r="E2168" s="38" t="s">
        <v>48</v>
      </c>
      <c r="F2168" s="38" t="s">
        <v>48</v>
      </c>
      <c r="G2168" s="39">
        <v>0</v>
      </c>
    </row>
    <row r="2169" spans="1:7" ht="15" x14ac:dyDescent="0.2">
      <c r="A2169" s="38" t="s">
        <v>4136</v>
      </c>
      <c r="B2169" s="38" t="s">
        <v>55</v>
      </c>
      <c r="C2169" s="38" t="s">
        <v>4137</v>
      </c>
      <c r="D2169" s="38" t="s">
        <v>48</v>
      </c>
      <c r="E2169" s="38" t="s">
        <v>48</v>
      </c>
      <c r="F2169" s="38" t="s">
        <v>48</v>
      </c>
      <c r="G2169" s="39">
        <v>0</v>
      </c>
    </row>
    <row r="2170" spans="1:7" ht="15" x14ac:dyDescent="0.2">
      <c r="A2170" s="38" t="s">
        <v>4138</v>
      </c>
      <c r="B2170" s="38" t="s">
        <v>55</v>
      </c>
      <c r="C2170" s="38" t="s">
        <v>4139</v>
      </c>
      <c r="D2170" s="38" t="s">
        <v>48</v>
      </c>
      <c r="E2170" s="38" t="s">
        <v>48</v>
      </c>
      <c r="F2170" s="38" t="s">
        <v>48</v>
      </c>
      <c r="G2170" s="39">
        <v>0</v>
      </c>
    </row>
    <row r="2171" spans="1:7" ht="15" x14ac:dyDescent="0.2">
      <c r="A2171" s="38" t="s">
        <v>4140</v>
      </c>
      <c r="B2171" s="38" t="s">
        <v>55</v>
      </c>
      <c r="C2171" s="38" t="s">
        <v>4141</v>
      </c>
      <c r="D2171" s="38" t="s">
        <v>48</v>
      </c>
      <c r="E2171" s="38" t="s">
        <v>48</v>
      </c>
      <c r="F2171" s="38" t="s">
        <v>48</v>
      </c>
      <c r="G2171" s="39">
        <v>0</v>
      </c>
    </row>
    <row r="2172" spans="1:7" ht="15" x14ac:dyDescent="0.2">
      <c r="A2172" s="38" t="s">
        <v>4142</v>
      </c>
      <c r="B2172" s="38" t="s">
        <v>55</v>
      </c>
      <c r="C2172" s="38" t="s">
        <v>4143</v>
      </c>
      <c r="D2172" s="38" t="s">
        <v>48</v>
      </c>
      <c r="E2172" s="38" t="s">
        <v>48</v>
      </c>
      <c r="F2172" s="38" t="s">
        <v>48</v>
      </c>
      <c r="G2172" s="39">
        <v>0</v>
      </c>
    </row>
    <row r="2173" spans="1:7" ht="15" x14ac:dyDescent="0.2">
      <c r="A2173" s="38" t="s">
        <v>4144</v>
      </c>
      <c r="B2173" s="38" t="s">
        <v>55</v>
      </c>
      <c r="C2173" s="38" t="s">
        <v>4145</v>
      </c>
      <c r="D2173" s="38" t="s">
        <v>48</v>
      </c>
      <c r="E2173" s="38" t="s">
        <v>48</v>
      </c>
      <c r="F2173" s="38" t="s">
        <v>48</v>
      </c>
      <c r="G2173" s="39">
        <v>0</v>
      </c>
    </row>
    <row r="2174" spans="1:7" ht="15" x14ac:dyDescent="0.2">
      <c r="A2174" s="38" t="s">
        <v>4146</v>
      </c>
      <c r="B2174" s="38" t="s">
        <v>55</v>
      </c>
      <c r="C2174" s="38" t="s">
        <v>4147</v>
      </c>
      <c r="D2174" s="38" t="s">
        <v>48</v>
      </c>
      <c r="E2174" s="38" t="s">
        <v>48</v>
      </c>
      <c r="F2174" s="38" t="s">
        <v>48</v>
      </c>
      <c r="G2174" s="39">
        <v>0</v>
      </c>
    </row>
    <row r="2175" spans="1:7" ht="15" x14ac:dyDescent="0.2">
      <c r="A2175" s="38" t="s">
        <v>4148</v>
      </c>
      <c r="B2175" s="38" t="s">
        <v>55</v>
      </c>
      <c r="C2175" s="38" t="s">
        <v>4149</v>
      </c>
      <c r="D2175" s="38" t="s">
        <v>48</v>
      </c>
      <c r="E2175" s="38" t="s">
        <v>48</v>
      </c>
      <c r="F2175" s="38" t="s">
        <v>48</v>
      </c>
      <c r="G2175" s="39">
        <v>0</v>
      </c>
    </row>
    <row r="2176" spans="1:7" ht="30" x14ac:dyDescent="0.2">
      <c r="A2176" s="38" t="s">
        <v>4150</v>
      </c>
      <c r="B2176" s="38" t="s">
        <v>55</v>
      </c>
      <c r="C2176" s="38" t="s">
        <v>4151</v>
      </c>
      <c r="D2176" s="38" t="s">
        <v>48</v>
      </c>
      <c r="E2176" s="38" t="s">
        <v>48</v>
      </c>
      <c r="F2176" s="38" t="s">
        <v>4152</v>
      </c>
      <c r="G2176" s="39">
        <v>1</v>
      </c>
    </row>
    <row r="2177" spans="1:7" ht="30" x14ac:dyDescent="0.2">
      <c r="A2177" s="38" t="s">
        <v>4153</v>
      </c>
      <c r="B2177" s="38" t="s">
        <v>55</v>
      </c>
      <c r="C2177" s="38" t="s">
        <v>4154</v>
      </c>
      <c r="D2177" s="38" t="s">
        <v>48</v>
      </c>
      <c r="E2177" s="38" t="s">
        <v>48</v>
      </c>
      <c r="F2177" s="38" t="s">
        <v>4152</v>
      </c>
      <c r="G2177" s="39">
        <v>1</v>
      </c>
    </row>
    <row r="2178" spans="1:7" ht="30" x14ac:dyDescent="0.2">
      <c r="A2178" s="38" t="s">
        <v>4155</v>
      </c>
      <c r="B2178" s="38" t="s">
        <v>55</v>
      </c>
      <c r="C2178" s="38" t="s">
        <v>4156</v>
      </c>
      <c r="D2178" s="38" t="s">
        <v>48</v>
      </c>
      <c r="E2178" s="38" t="s">
        <v>48</v>
      </c>
      <c r="F2178" s="38" t="s">
        <v>4152</v>
      </c>
      <c r="G2178" s="39">
        <v>1</v>
      </c>
    </row>
    <row r="2179" spans="1:7" ht="30" x14ac:dyDescent="0.2">
      <c r="A2179" s="38" t="s">
        <v>4157</v>
      </c>
      <c r="B2179" s="38" t="s">
        <v>55</v>
      </c>
      <c r="C2179" s="38" t="s">
        <v>4158</v>
      </c>
      <c r="D2179" s="38" t="s">
        <v>48</v>
      </c>
      <c r="E2179" s="38" t="s">
        <v>48</v>
      </c>
      <c r="F2179" s="38" t="s">
        <v>4152</v>
      </c>
      <c r="G2179" s="39">
        <v>1</v>
      </c>
    </row>
    <row r="2180" spans="1:7" ht="30" x14ac:dyDescent="0.2">
      <c r="A2180" s="38" t="s">
        <v>4159</v>
      </c>
      <c r="B2180" s="38" t="s">
        <v>55</v>
      </c>
      <c r="C2180" s="38" t="s">
        <v>4160</v>
      </c>
      <c r="D2180" s="38" t="s">
        <v>48</v>
      </c>
      <c r="E2180" s="38" t="s">
        <v>48</v>
      </c>
      <c r="F2180" s="38" t="s">
        <v>4152</v>
      </c>
      <c r="G2180" s="39">
        <v>0</v>
      </c>
    </row>
    <row r="2181" spans="1:7" ht="30" x14ac:dyDescent="0.2">
      <c r="A2181" s="38" t="s">
        <v>4161</v>
      </c>
      <c r="B2181" s="38" t="s">
        <v>55</v>
      </c>
      <c r="C2181" s="38" t="s">
        <v>4162</v>
      </c>
      <c r="D2181" s="38" t="s">
        <v>48</v>
      </c>
      <c r="E2181" s="38" t="s">
        <v>48</v>
      </c>
      <c r="F2181" s="38" t="s">
        <v>4152</v>
      </c>
      <c r="G2181" s="39">
        <v>1</v>
      </c>
    </row>
    <row r="2182" spans="1:7" ht="30" x14ac:dyDescent="0.2">
      <c r="A2182" s="38" t="s">
        <v>4163</v>
      </c>
      <c r="B2182" s="38" t="s">
        <v>55</v>
      </c>
      <c r="C2182" s="38" t="s">
        <v>4164</v>
      </c>
      <c r="D2182" s="38" t="s">
        <v>48</v>
      </c>
      <c r="E2182" s="38" t="s">
        <v>48</v>
      </c>
      <c r="F2182" s="38" t="s">
        <v>4152</v>
      </c>
      <c r="G2182" s="39">
        <v>1</v>
      </c>
    </row>
    <row r="2183" spans="1:7" ht="30" x14ac:dyDescent="0.2">
      <c r="A2183" s="38" t="s">
        <v>4165</v>
      </c>
      <c r="B2183" s="38" t="s">
        <v>55</v>
      </c>
      <c r="C2183" s="38" t="s">
        <v>4166</v>
      </c>
      <c r="D2183" s="38" t="s">
        <v>48</v>
      </c>
      <c r="E2183" s="38" t="s">
        <v>48</v>
      </c>
      <c r="F2183" s="38" t="s">
        <v>4152</v>
      </c>
      <c r="G2183" s="39">
        <v>1</v>
      </c>
    </row>
    <row r="2184" spans="1:7" ht="15" x14ac:dyDescent="0.2">
      <c r="A2184" s="38" t="s">
        <v>4167</v>
      </c>
      <c r="B2184" s="38" t="s">
        <v>55</v>
      </c>
      <c r="C2184" s="38" t="s">
        <v>4168</v>
      </c>
      <c r="D2184" s="38" t="s">
        <v>48</v>
      </c>
      <c r="E2184" s="38" t="s">
        <v>48</v>
      </c>
      <c r="F2184" s="38" t="s">
        <v>48</v>
      </c>
      <c r="G2184" s="39">
        <v>0</v>
      </c>
    </row>
    <row r="2185" spans="1:7" ht="15" x14ac:dyDescent="0.2">
      <c r="A2185" s="38" t="s">
        <v>4169</v>
      </c>
      <c r="B2185" s="38" t="s">
        <v>55</v>
      </c>
      <c r="C2185" s="38" t="s">
        <v>4170</v>
      </c>
      <c r="D2185" s="38" t="s">
        <v>48</v>
      </c>
      <c r="E2185" s="38" t="s">
        <v>48</v>
      </c>
      <c r="F2185" s="38" t="s">
        <v>48</v>
      </c>
      <c r="G2185" s="39">
        <v>0</v>
      </c>
    </row>
    <row r="2186" spans="1:7" ht="15" x14ac:dyDescent="0.2">
      <c r="A2186" s="38" t="s">
        <v>4171</v>
      </c>
      <c r="B2186" s="38" t="s">
        <v>55</v>
      </c>
      <c r="C2186" s="38" t="s">
        <v>4172</v>
      </c>
      <c r="D2186" s="38" t="s">
        <v>48</v>
      </c>
      <c r="E2186" s="38" t="s">
        <v>48</v>
      </c>
      <c r="F2186" s="38" t="s">
        <v>48</v>
      </c>
      <c r="G2186" s="39">
        <v>0</v>
      </c>
    </row>
    <row r="2187" spans="1:7" ht="30" x14ac:dyDescent="0.2">
      <c r="A2187" s="38" t="s">
        <v>4173</v>
      </c>
      <c r="B2187" s="38" t="s">
        <v>55</v>
      </c>
      <c r="C2187" s="38" t="s">
        <v>4174</v>
      </c>
      <c r="D2187" s="38" t="s">
        <v>48</v>
      </c>
      <c r="E2187" s="38" t="s">
        <v>48</v>
      </c>
      <c r="F2187" s="38" t="s">
        <v>501</v>
      </c>
      <c r="G2187" s="39">
        <v>1</v>
      </c>
    </row>
    <row r="2188" spans="1:7" ht="30" x14ac:dyDescent="0.2">
      <c r="A2188" s="38" t="s">
        <v>4175</v>
      </c>
      <c r="B2188" s="38" t="s">
        <v>46</v>
      </c>
      <c r="C2188" s="38" t="s">
        <v>4174</v>
      </c>
      <c r="D2188" s="38" t="s">
        <v>48</v>
      </c>
      <c r="E2188" s="38" t="s">
        <v>48</v>
      </c>
      <c r="F2188" s="38" t="s">
        <v>501</v>
      </c>
      <c r="G2188" s="39">
        <v>1</v>
      </c>
    </row>
    <row r="2189" spans="1:7" ht="15" x14ac:dyDescent="0.2">
      <c r="A2189" s="38" t="s">
        <v>4176</v>
      </c>
      <c r="B2189" s="38" t="s">
        <v>55</v>
      </c>
      <c r="C2189" s="38" t="s">
        <v>4177</v>
      </c>
      <c r="D2189" s="38" t="s">
        <v>48</v>
      </c>
      <c r="E2189" s="38" t="s">
        <v>48</v>
      </c>
      <c r="F2189" s="38" t="s">
        <v>48</v>
      </c>
      <c r="G2189" s="39">
        <v>0</v>
      </c>
    </row>
    <row r="2190" spans="1:7" ht="15" x14ac:dyDescent="0.2">
      <c r="A2190" s="38" t="s">
        <v>4178</v>
      </c>
      <c r="B2190" s="38" t="s">
        <v>55</v>
      </c>
      <c r="C2190" s="38" t="s">
        <v>4179</v>
      </c>
      <c r="D2190" s="38" t="s">
        <v>48</v>
      </c>
      <c r="E2190" s="38" t="s">
        <v>48</v>
      </c>
      <c r="F2190" s="38" t="s">
        <v>48</v>
      </c>
      <c r="G2190" s="39">
        <v>0</v>
      </c>
    </row>
    <row r="2191" spans="1:7" ht="15" x14ac:dyDescent="0.2">
      <c r="A2191" s="38" t="s">
        <v>4180</v>
      </c>
      <c r="B2191" s="38" t="s">
        <v>3</v>
      </c>
      <c r="C2191" s="38" t="s">
        <v>4181</v>
      </c>
      <c r="D2191" s="38" t="s">
        <v>48</v>
      </c>
      <c r="E2191" s="38" t="s">
        <v>48</v>
      </c>
      <c r="F2191" s="38" t="s">
        <v>48</v>
      </c>
      <c r="G2191" s="39">
        <v>0</v>
      </c>
    </row>
    <row r="2192" spans="1:7" ht="15" x14ac:dyDescent="0.2">
      <c r="A2192" s="38" t="s">
        <v>4182</v>
      </c>
      <c r="B2192" s="38" t="s">
        <v>3</v>
      </c>
      <c r="C2192" s="38" t="s">
        <v>4183</v>
      </c>
      <c r="D2192" s="38" t="s">
        <v>48</v>
      </c>
      <c r="E2192" s="38" t="s">
        <v>48</v>
      </c>
      <c r="F2192" s="38" t="s">
        <v>48</v>
      </c>
      <c r="G2192" s="39">
        <v>0</v>
      </c>
    </row>
    <row r="2193" spans="1:7" ht="30" x14ac:dyDescent="0.2">
      <c r="A2193" s="38" t="s">
        <v>4184</v>
      </c>
      <c r="B2193" s="38" t="s">
        <v>3</v>
      </c>
      <c r="C2193" s="38" t="s">
        <v>4185</v>
      </c>
      <c r="D2193" s="38" t="s">
        <v>48</v>
      </c>
      <c r="E2193" s="38" t="s">
        <v>48</v>
      </c>
      <c r="F2193" s="38" t="s">
        <v>501</v>
      </c>
      <c r="G2193" s="39">
        <v>1</v>
      </c>
    </row>
    <row r="2194" spans="1:7" ht="30" x14ac:dyDescent="0.2">
      <c r="A2194" s="38" t="s">
        <v>4186</v>
      </c>
      <c r="B2194" s="38" t="s">
        <v>55</v>
      </c>
      <c r="C2194" s="38" t="s">
        <v>4185</v>
      </c>
      <c r="D2194" s="38" t="s">
        <v>48</v>
      </c>
      <c r="E2194" s="38" t="s">
        <v>48</v>
      </c>
      <c r="F2194" s="38" t="s">
        <v>501</v>
      </c>
      <c r="G2194" s="39">
        <v>1</v>
      </c>
    </row>
    <row r="2195" spans="1:7" ht="30" x14ac:dyDescent="0.2">
      <c r="A2195" s="38" t="s">
        <v>4187</v>
      </c>
      <c r="B2195" s="38" t="s">
        <v>46</v>
      </c>
      <c r="C2195" s="38" t="s">
        <v>4185</v>
      </c>
      <c r="D2195" s="38" t="s">
        <v>48</v>
      </c>
      <c r="E2195" s="38" t="s">
        <v>48</v>
      </c>
      <c r="F2195" s="38" t="s">
        <v>501</v>
      </c>
      <c r="G2195" s="39">
        <v>1</v>
      </c>
    </row>
    <row r="2196" spans="1:7" ht="15" x14ac:dyDescent="0.2">
      <c r="A2196" s="38" t="s">
        <v>4188</v>
      </c>
      <c r="B2196" s="38" t="s">
        <v>46</v>
      </c>
      <c r="C2196" s="38" t="s">
        <v>4189</v>
      </c>
      <c r="D2196" s="38" t="s">
        <v>48</v>
      </c>
      <c r="E2196" s="38" t="s">
        <v>48</v>
      </c>
      <c r="F2196" s="38" t="s">
        <v>61</v>
      </c>
      <c r="G2196" s="39">
        <v>0</v>
      </c>
    </row>
    <row r="2197" spans="1:7" ht="30" x14ac:dyDescent="0.2">
      <c r="A2197" s="38" t="s">
        <v>4190</v>
      </c>
      <c r="B2197" s="38" t="s">
        <v>55</v>
      </c>
      <c r="C2197" s="38" t="s">
        <v>4191</v>
      </c>
      <c r="D2197" s="38" t="s">
        <v>48</v>
      </c>
      <c r="E2197" s="38" t="s">
        <v>48</v>
      </c>
      <c r="F2197" s="38" t="s">
        <v>501</v>
      </c>
      <c r="G2197" s="39">
        <v>1</v>
      </c>
    </row>
    <row r="2198" spans="1:7" ht="15" x14ac:dyDescent="0.2">
      <c r="A2198" s="38" t="s">
        <v>4192</v>
      </c>
      <c r="B2198" s="38" t="s">
        <v>46</v>
      </c>
      <c r="C2198" s="38" t="s">
        <v>4193</v>
      </c>
      <c r="D2198" s="38" t="s">
        <v>48</v>
      </c>
      <c r="E2198" s="38" t="s">
        <v>48</v>
      </c>
      <c r="F2198" s="38" t="s">
        <v>61</v>
      </c>
      <c r="G2198" s="39">
        <v>0</v>
      </c>
    </row>
    <row r="2199" spans="1:7" ht="15" x14ac:dyDescent="0.2">
      <c r="A2199" s="38" t="s">
        <v>4194</v>
      </c>
      <c r="B2199" s="38" t="s">
        <v>3</v>
      </c>
      <c r="C2199" s="38" t="s">
        <v>4195</v>
      </c>
      <c r="D2199" s="38" t="s">
        <v>48</v>
      </c>
      <c r="E2199" s="38" t="s">
        <v>48</v>
      </c>
      <c r="F2199" s="38" t="s">
        <v>48</v>
      </c>
      <c r="G2199" s="39">
        <v>0</v>
      </c>
    </row>
    <row r="2200" spans="1:7" ht="15" x14ac:dyDescent="0.2">
      <c r="A2200" s="38" t="s">
        <v>4196</v>
      </c>
      <c r="B2200" s="38" t="s">
        <v>3</v>
      </c>
      <c r="C2200" s="38" t="s">
        <v>4197</v>
      </c>
      <c r="D2200" s="38" t="s">
        <v>48</v>
      </c>
      <c r="E2200" s="38" t="s">
        <v>48</v>
      </c>
      <c r="F2200" s="38" t="s">
        <v>48</v>
      </c>
      <c r="G2200" s="39">
        <v>0</v>
      </c>
    </row>
    <row r="2201" spans="1:7" ht="15" x14ac:dyDescent="0.2">
      <c r="A2201" s="38" t="s">
        <v>4198</v>
      </c>
      <c r="B2201" s="38" t="s">
        <v>3</v>
      </c>
      <c r="C2201" s="38" t="s">
        <v>4199</v>
      </c>
      <c r="D2201" s="38" t="s">
        <v>48</v>
      </c>
      <c r="E2201" s="38" t="s">
        <v>48</v>
      </c>
      <c r="F2201" s="38" t="s">
        <v>48</v>
      </c>
      <c r="G2201" s="39">
        <v>0</v>
      </c>
    </row>
    <row r="2202" spans="1:7" ht="15" x14ac:dyDescent="0.2">
      <c r="A2202" s="38" t="s">
        <v>4200</v>
      </c>
      <c r="B2202" s="38" t="s">
        <v>3</v>
      </c>
      <c r="C2202" s="38" t="s">
        <v>4201</v>
      </c>
      <c r="D2202" s="38" t="s">
        <v>48</v>
      </c>
      <c r="E2202" s="38" t="s">
        <v>48</v>
      </c>
      <c r="F2202" s="38" t="s">
        <v>48</v>
      </c>
      <c r="G2202" s="39">
        <v>0</v>
      </c>
    </row>
    <row r="2203" spans="1:7" ht="15" x14ac:dyDescent="0.2">
      <c r="A2203" s="38" t="s">
        <v>4202</v>
      </c>
      <c r="B2203" s="38" t="s">
        <v>3</v>
      </c>
      <c r="C2203" s="38" t="s">
        <v>4203</v>
      </c>
      <c r="D2203" s="38" t="s">
        <v>48</v>
      </c>
      <c r="E2203" s="38" t="s">
        <v>48</v>
      </c>
      <c r="F2203" s="38" t="s">
        <v>48</v>
      </c>
      <c r="G2203" s="39">
        <v>0</v>
      </c>
    </row>
    <row r="2204" spans="1:7" ht="15" x14ac:dyDescent="0.2">
      <c r="A2204" s="38" t="s">
        <v>4204</v>
      </c>
      <c r="B2204" s="38" t="s">
        <v>3</v>
      </c>
      <c r="C2204" s="38" t="s">
        <v>4205</v>
      </c>
      <c r="D2204" s="38" t="s">
        <v>48</v>
      </c>
      <c r="E2204" s="38" t="s">
        <v>48</v>
      </c>
      <c r="F2204" s="38" t="s">
        <v>48</v>
      </c>
      <c r="G2204" s="39">
        <v>0</v>
      </c>
    </row>
    <row r="2205" spans="1:7" ht="15" x14ac:dyDescent="0.2">
      <c r="A2205" s="38" t="s">
        <v>4206</v>
      </c>
      <c r="B2205" s="38" t="s">
        <v>3</v>
      </c>
      <c r="C2205" s="38" t="s">
        <v>4207</v>
      </c>
      <c r="D2205" s="38" t="s">
        <v>48</v>
      </c>
      <c r="E2205" s="38" t="s">
        <v>48</v>
      </c>
      <c r="F2205" s="38" t="s">
        <v>48</v>
      </c>
      <c r="G2205" s="39">
        <v>0</v>
      </c>
    </row>
    <row r="2206" spans="1:7" ht="15" x14ac:dyDescent="0.2">
      <c r="A2206" s="38" t="s">
        <v>4208</v>
      </c>
      <c r="B2206" s="38" t="s">
        <v>3</v>
      </c>
      <c r="C2206" s="38" t="s">
        <v>4209</v>
      </c>
      <c r="D2206" s="38" t="s">
        <v>48</v>
      </c>
      <c r="E2206" s="38" t="s">
        <v>48</v>
      </c>
      <c r="F2206" s="38" t="s">
        <v>48</v>
      </c>
      <c r="G2206" s="39">
        <v>0</v>
      </c>
    </row>
    <row r="2207" spans="1:7" ht="15" x14ac:dyDescent="0.2">
      <c r="A2207" s="38" t="s">
        <v>4210</v>
      </c>
      <c r="B2207" s="38" t="s">
        <v>3</v>
      </c>
      <c r="C2207" s="38" t="s">
        <v>4211</v>
      </c>
      <c r="D2207" s="38" t="s">
        <v>48</v>
      </c>
      <c r="E2207" s="38" t="s">
        <v>48</v>
      </c>
      <c r="F2207" s="38" t="s">
        <v>48</v>
      </c>
      <c r="G2207" s="39">
        <v>0</v>
      </c>
    </row>
    <row r="2208" spans="1:7" ht="15" x14ac:dyDescent="0.2">
      <c r="A2208" s="38" t="s">
        <v>4212</v>
      </c>
      <c r="B2208" s="38" t="s">
        <v>3</v>
      </c>
      <c r="C2208" s="38" t="s">
        <v>4213</v>
      </c>
      <c r="D2208" s="38" t="s">
        <v>48</v>
      </c>
      <c r="E2208" s="38" t="s">
        <v>48</v>
      </c>
      <c r="F2208" s="38" t="s">
        <v>48</v>
      </c>
      <c r="G2208" s="39">
        <v>0</v>
      </c>
    </row>
    <row r="2209" spans="1:7" ht="15" x14ac:dyDescent="0.2">
      <c r="A2209" s="38" t="s">
        <v>4214</v>
      </c>
      <c r="B2209" s="38" t="s">
        <v>3</v>
      </c>
      <c r="C2209" s="38" t="s">
        <v>4215</v>
      </c>
      <c r="D2209" s="38" t="s">
        <v>48</v>
      </c>
      <c r="E2209" s="38" t="s">
        <v>48</v>
      </c>
      <c r="F2209" s="38" t="s">
        <v>48</v>
      </c>
      <c r="G2209" s="39">
        <v>0</v>
      </c>
    </row>
    <row r="2210" spans="1:7" ht="15" x14ac:dyDescent="0.2">
      <c r="A2210" s="38" t="s">
        <v>4216</v>
      </c>
      <c r="B2210" s="38" t="s">
        <v>3</v>
      </c>
      <c r="C2210" s="38" t="s">
        <v>4217</v>
      </c>
      <c r="D2210" s="38" t="s">
        <v>48</v>
      </c>
      <c r="E2210" s="38" t="s">
        <v>48</v>
      </c>
      <c r="F2210" s="38" t="s">
        <v>48</v>
      </c>
      <c r="G2210" s="39">
        <v>0</v>
      </c>
    </row>
    <row r="2211" spans="1:7" ht="15" x14ac:dyDescent="0.2">
      <c r="A2211" s="38" t="s">
        <v>4218</v>
      </c>
      <c r="B2211" s="38" t="s">
        <v>3</v>
      </c>
      <c r="C2211" s="38" t="s">
        <v>4219</v>
      </c>
      <c r="D2211" s="38" t="s">
        <v>48</v>
      </c>
      <c r="E2211" s="38" t="s">
        <v>48</v>
      </c>
      <c r="F2211" s="38" t="s">
        <v>48</v>
      </c>
      <c r="G2211" s="39">
        <v>0</v>
      </c>
    </row>
    <row r="2212" spans="1:7" ht="15" x14ac:dyDescent="0.2">
      <c r="A2212" s="38" t="s">
        <v>4220</v>
      </c>
      <c r="B2212" s="38" t="s">
        <v>3</v>
      </c>
      <c r="C2212" s="38" t="s">
        <v>4221</v>
      </c>
      <c r="D2212" s="38" t="s">
        <v>48</v>
      </c>
      <c r="E2212" s="38" t="s">
        <v>48</v>
      </c>
      <c r="F2212" s="38" t="s">
        <v>48</v>
      </c>
      <c r="G2212" s="39">
        <v>0</v>
      </c>
    </row>
    <row r="2213" spans="1:7" ht="15" x14ac:dyDescent="0.2">
      <c r="A2213" s="38" t="s">
        <v>4222</v>
      </c>
      <c r="B2213" s="38" t="s">
        <v>3</v>
      </c>
      <c r="C2213" s="38" t="s">
        <v>4223</v>
      </c>
      <c r="D2213" s="38" t="s">
        <v>48</v>
      </c>
      <c r="E2213" s="38" t="s">
        <v>48</v>
      </c>
      <c r="F2213" s="38" t="s">
        <v>48</v>
      </c>
      <c r="G2213" s="39">
        <v>0</v>
      </c>
    </row>
    <row r="2214" spans="1:7" ht="15" x14ac:dyDescent="0.2">
      <c r="A2214" s="38" t="s">
        <v>4224</v>
      </c>
      <c r="B2214" s="38" t="s">
        <v>3</v>
      </c>
      <c r="C2214" s="38" t="s">
        <v>4225</v>
      </c>
      <c r="D2214" s="38" t="s">
        <v>48</v>
      </c>
      <c r="E2214" s="38" t="s">
        <v>48</v>
      </c>
      <c r="F2214" s="38" t="s">
        <v>48</v>
      </c>
      <c r="G2214" s="39">
        <v>0</v>
      </c>
    </row>
    <row r="2215" spans="1:7" ht="30" x14ac:dyDescent="0.2">
      <c r="A2215" s="38" t="s">
        <v>4226</v>
      </c>
      <c r="B2215" s="38" t="s">
        <v>3</v>
      </c>
      <c r="C2215" s="38" t="s">
        <v>4227</v>
      </c>
      <c r="D2215" s="38" t="s">
        <v>48</v>
      </c>
      <c r="E2215" s="38" t="s">
        <v>48</v>
      </c>
      <c r="F2215" s="38" t="s">
        <v>2712</v>
      </c>
      <c r="G2215" s="39">
        <v>0</v>
      </c>
    </row>
    <row r="2216" spans="1:7" ht="30" x14ac:dyDescent="0.2">
      <c r="A2216" s="38" t="s">
        <v>4228</v>
      </c>
      <c r="B2216" s="38" t="s">
        <v>3</v>
      </c>
      <c r="C2216" s="38" t="s">
        <v>4229</v>
      </c>
      <c r="D2216" s="38" t="s">
        <v>48</v>
      </c>
      <c r="E2216" s="38" t="s">
        <v>48</v>
      </c>
      <c r="F2216" s="38" t="s">
        <v>2712</v>
      </c>
      <c r="G2216" s="39">
        <v>0</v>
      </c>
    </row>
    <row r="2217" spans="1:7" ht="30" x14ac:dyDescent="0.2">
      <c r="A2217" s="38" t="s">
        <v>4230</v>
      </c>
      <c r="B2217" s="38" t="s">
        <v>3</v>
      </c>
      <c r="C2217" s="38" t="s">
        <v>4231</v>
      </c>
      <c r="D2217" s="38" t="s">
        <v>48</v>
      </c>
      <c r="E2217" s="38" t="s">
        <v>48</v>
      </c>
      <c r="F2217" s="38" t="s">
        <v>2712</v>
      </c>
      <c r="G2217" s="39">
        <v>0</v>
      </c>
    </row>
    <row r="2218" spans="1:7" ht="30" x14ac:dyDescent="0.2">
      <c r="A2218" s="38" t="s">
        <v>4232</v>
      </c>
      <c r="B2218" s="38" t="s">
        <v>3</v>
      </c>
      <c r="C2218" s="38" t="s">
        <v>4233</v>
      </c>
      <c r="D2218" s="38" t="s">
        <v>48</v>
      </c>
      <c r="E2218" s="38" t="s">
        <v>48</v>
      </c>
      <c r="F2218" s="38" t="s">
        <v>2712</v>
      </c>
      <c r="G2218" s="39">
        <v>0</v>
      </c>
    </row>
    <row r="2219" spans="1:7" ht="30" x14ac:dyDescent="0.2">
      <c r="A2219" s="38" t="s">
        <v>4234</v>
      </c>
      <c r="B2219" s="38" t="s">
        <v>3</v>
      </c>
      <c r="C2219" s="38" t="s">
        <v>4235</v>
      </c>
      <c r="D2219" s="38" t="s">
        <v>48</v>
      </c>
      <c r="E2219" s="38" t="s">
        <v>48</v>
      </c>
      <c r="F2219" s="38" t="s">
        <v>2712</v>
      </c>
      <c r="G2219" s="39">
        <v>0</v>
      </c>
    </row>
    <row r="2220" spans="1:7" ht="30" x14ac:dyDescent="0.2">
      <c r="A2220" s="38" t="s">
        <v>4236</v>
      </c>
      <c r="B2220" s="38" t="s">
        <v>3</v>
      </c>
      <c r="C2220" s="38" t="s">
        <v>4237</v>
      </c>
      <c r="D2220" s="38" t="s">
        <v>48</v>
      </c>
      <c r="E2220" s="38" t="s">
        <v>48</v>
      </c>
      <c r="F2220" s="38" t="s">
        <v>2712</v>
      </c>
      <c r="G2220" s="39">
        <v>0</v>
      </c>
    </row>
    <row r="2221" spans="1:7" ht="30" x14ac:dyDescent="0.2">
      <c r="A2221" s="38" t="s">
        <v>4238</v>
      </c>
      <c r="B2221" s="38" t="s">
        <v>3</v>
      </c>
      <c r="C2221" s="38" t="s">
        <v>4239</v>
      </c>
      <c r="D2221" s="38" t="s">
        <v>48</v>
      </c>
      <c r="E2221" s="38" t="s">
        <v>48</v>
      </c>
      <c r="F2221" s="38" t="s">
        <v>2712</v>
      </c>
      <c r="G2221" s="39">
        <v>0</v>
      </c>
    </row>
    <row r="2222" spans="1:7" ht="30" x14ac:dyDescent="0.2">
      <c r="A2222" s="38" t="s">
        <v>4240</v>
      </c>
      <c r="B2222" s="38" t="s">
        <v>3</v>
      </c>
      <c r="C2222" s="38" t="s">
        <v>4241</v>
      </c>
      <c r="D2222" s="38" t="s">
        <v>48</v>
      </c>
      <c r="E2222" s="38" t="s">
        <v>48</v>
      </c>
      <c r="F2222" s="38" t="s">
        <v>2712</v>
      </c>
      <c r="G2222" s="39">
        <v>0</v>
      </c>
    </row>
    <row r="2223" spans="1:7" ht="30" x14ac:dyDescent="0.2">
      <c r="A2223" s="38" t="s">
        <v>4242</v>
      </c>
      <c r="B2223" s="38" t="s">
        <v>3</v>
      </c>
      <c r="C2223" s="38" t="s">
        <v>4243</v>
      </c>
      <c r="D2223" s="38" t="s">
        <v>48</v>
      </c>
      <c r="E2223" s="38" t="s">
        <v>48</v>
      </c>
      <c r="F2223" s="38" t="s">
        <v>2712</v>
      </c>
      <c r="G2223" s="39">
        <v>0</v>
      </c>
    </row>
    <row r="2224" spans="1:7" ht="30" x14ac:dyDescent="0.2">
      <c r="A2224" s="38" t="s">
        <v>4244</v>
      </c>
      <c r="B2224" s="38" t="s">
        <v>3</v>
      </c>
      <c r="C2224" s="38" t="s">
        <v>4245</v>
      </c>
      <c r="D2224" s="38" t="s">
        <v>48</v>
      </c>
      <c r="E2224" s="38" t="s">
        <v>48</v>
      </c>
      <c r="F2224" s="38" t="s">
        <v>2712</v>
      </c>
      <c r="G2224" s="39">
        <v>0</v>
      </c>
    </row>
    <row r="2225" spans="1:7" ht="30" x14ac:dyDescent="0.2">
      <c r="A2225" s="38" t="s">
        <v>4246</v>
      </c>
      <c r="B2225" s="38" t="s">
        <v>3</v>
      </c>
      <c r="C2225" s="38" t="s">
        <v>4247</v>
      </c>
      <c r="D2225" s="38" t="s">
        <v>48</v>
      </c>
      <c r="E2225" s="38" t="s">
        <v>48</v>
      </c>
      <c r="F2225" s="38" t="s">
        <v>2712</v>
      </c>
      <c r="G2225" s="39">
        <v>0</v>
      </c>
    </row>
    <row r="2226" spans="1:7" ht="30" x14ac:dyDescent="0.2">
      <c r="A2226" s="38" t="s">
        <v>4248</v>
      </c>
      <c r="B2226" s="38" t="s">
        <v>3</v>
      </c>
      <c r="C2226" s="38" t="s">
        <v>4249</v>
      </c>
      <c r="D2226" s="38" t="s">
        <v>48</v>
      </c>
      <c r="E2226" s="38" t="s">
        <v>48</v>
      </c>
      <c r="F2226" s="38" t="s">
        <v>2712</v>
      </c>
      <c r="G2226" s="39">
        <v>0</v>
      </c>
    </row>
    <row r="2227" spans="1:7" ht="30" x14ac:dyDescent="0.2">
      <c r="A2227" s="38" t="s">
        <v>4250</v>
      </c>
      <c r="B2227" s="38" t="s">
        <v>3</v>
      </c>
      <c r="C2227" s="38" t="s">
        <v>4251</v>
      </c>
      <c r="D2227" s="38" t="s">
        <v>48</v>
      </c>
      <c r="E2227" s="38" t="s">
        <v>48</v>
      </c>
      <c r="F2227" s="38" t="s">
        <v>2712</v>
      </c>
      <c r="G2227" s="39">
        <v>0</v>
      </c>
    </row>
    <row r="2228" spans="1:7" ht="15" x14ac:dyDescent="0.2">
      <c r="A2228" s="38" t="s">
        <v>4252</v>
      </c>
      <c r="B2228" s="38" t="s">
        <v>55</v>
      </c>
      <c r="C2228" s="38" t="s">
        <v>4253</v>
      </c>
      <c r="D2228" s="38" t="s">
        <v>48</v>
      </c>
      <c r="E2228" s="38" t="s">
        <v>48</v>
      </c>
      <c r="F2228" s="38" t="s">
        <v>48</v>
      </c>
      <c r="G2228" s="39">
        <v>0</v>
      </c>
    </row>
    <row r="2229" spans="1:7" ht="15" x14ac:dyDescent="0.2">
      <c r="A2229" s="38" t="s">
        <v>4254</v>
      </c>
      <c r="B2229" s="38" t="s">
        <v>55</v>
      </c>
      <c r="C2229" s="38" t="s">
        <v>4255</v>
      </c>
      <c r="D2229" s="38" t="s">
        <v>48</v>
      </c>
      <c r="E2229" s="38" t="s">
        <v>48</v>
      </c>
      <c r="F2229" s="38" t="s">
        <v>48</v>
      </c>
      <c r="G2229" s="39">
        <v>0</v>
      </c>
    </row>
    <row r="2230" spans="1:7" ht="15" x14ac:dyDescent="0.2">
      <c r="A2230" s="38" t="s">
        <v>4256</v>
      </c>
      <c r="B2230" s="38" t="s">
        <v>55</v>
      </c>
      <c r="C2230" s="38" t="s">
        <v>4257</v>
      </c>
      <c r="D2230" s="38" t="s">
        <v>48</v>
      </c>
      <c r="E2230" s="38" t="s">
        <v>48</v>
      </c>
      <c r="F2230" s="38" t="s">
        <v>48</v>
      </c>
      <c r="G2230" s="39">
        <v>0</v>
      </c>
    </row>
    <row r="2231" spans="1:7" ht="15" x14ac:dyDescent="0.2">
      <c r="A2231" s="38" t="s">
        <v>4258</v>
      </c>
      <c r="B2231" s="38" t="s">
        <v>55</v>
      </c>
      <c r="C2231" s="38" t="s">
        <v>4259</v>
      </c>
      <c r="D2231" s="38" t="s">
        <v>48</v>
      </c>
      <c r="E2231" s="38" t="s">
        <v>48</v>
      </c>
      <c r="F2231" s="38" t="s">
        <v>48</v>
      </c>
      <c r="G2231" s="39">
        <v>0</v>
      </c>
    </row>
    <row r="2232" spans="1:7" ht="15" x14ac:dyDescent="0.2">
      <c r="A2232" s="38" t="s">
        <v>4260</v>
      </c>
      <c r="B2232" s="38" t="s">
        <v>55</v>
      </c>
      <c r="C2232" s="38" t="s">
        <v>4261</v>
      </c>
      <c r="D2232" s="38" t="s">
        <v>48</v>
      </c>
      <c r="E2232" s="38" t="s">
        <v>48</v>
      </c>
      <c r="F2232" s="38" t="s">
        <v>48</v>
      </c>
      <c r="G2232" s="39">
        <v>0</v>
      </c>
    </row>
    <row r="2233" spans="1:7" ht="15" x14ac:dyDescent="0.2">
      <c r="A2233" s="38" t="s">
        <v>4262</v>
      </c>
      <c r="B2233" s="38" t="s">
        <v>3</v>
      </c>
      <c r="C2233" s="38" t="s">
        <v>4263</v>
      </c>
      <c r="D2233" s="38" t="s">
        <v>48</v>
      </c>
      <c r="E2233" s="38" t="s">
        <v>48</v>
      </c>
      <c r="F2233" s="38" t="s">
        <v>48</v>
      </c>
      <c r="G2233" s="39">
        <v>0</v>
      </c>
    </row>
    <row r="2234" spans="1:7" ht="30" x14ac:dyDescent="0.2">
      <c r="A2234" s="38" t="s">
        <v>4264</v>
      </c>
      <c r="B2234" s="38" t="s">
        <v>3</v>
      </c>
      <c r="C2234" s="38" t="s">
        <v>4265</v>
      </c>
      <c r="D2234" s="38" t="s">
        <v>48</v>
      </c>
      <c r="E2234" s="38" t="s">
        <v>48</v>
      </c>
      <c r="F2234" s="38" t="s">
        <v>501</v>
      </c>
      <c r="G2234" s="39">
        <v>1</v>
      </c>
    </row>
    <row r="2235" spans="1:7" ht="30" x14ac:dyDescent="0.2">
      <c r="A2235" s="38" t="s">
        <v>4266</v>
      </c>
      <c r="B2235" s="38" t="s">
        <v>55</v>
      </c>
      <c r="C2235" s="38" t="s">
        <v>4265</v>
      </c>
      <c r="D2235" s="38" t="s">
        <v>48</v>
      </c>
      <c r="E2235" s="38" t="s">
        <v>48</v>
      </c>
      <c r="F2235" s="38" t="s">
        <v>501</v>
      </c>
      <c r="G2235" s="39">
        <v>1</v>
      </c>
    </row>
    <row r="2236" spans="1:7" ht="30" x14ac:dyDescent="0.2">
      <c r="A2236" s="38" t="s">
        <v>4267</v>
      </c>
      <c r="B2236" s="38" t="s">
        <v>46</v>
      </c>
      <c r="C2236" s="38" t="s">
        <v>4265</v>
      </c>
      <c r="D2236" s="38" t="s">
        <v>48</v>
      </c>
      <c r="E2236" s="38" t="s">
        <v>48</v>
      </c>
      <c r="F2236" s="38" t="s">
        <v>501</v>
      </c>
      <c r="G2236" s="39">
        <v>1</v>
      </c>
    </row>
    <row r="2237" spans="1:7" ht="30" x14ac:dyDescent="0.2">
      <c r="A2237" s="38" t="s">
        <v>4268</v>
      </c>
      <c r="B2237" s="38" t="s">
        <v>177</v>
      </c>
      <c r="C2237" s="38" t="s">
        <v>4265</v>
      </c>
      <c r="D2237" s="38" t="s">
        <v>48</v>
      </c>
      <c r="E2237" s="38" t="s">
        <v>48</v>
      </c>
      <c r="F2237" s="38" t="s">
        <v>501</v>
      </c>
      <c r="G2237" s="39">
        <v>1</v>
      </c>
    </row>
    <row r="2238" spans="1:7" ht="15" x14ac:dyDescent="0.2">
      <c r="A2238" s="38" t="s">
        <v>4269</v>
      </c>
      <c r="B2238" s="38" t="s">
        <v>177</v>
      </c>
      <c r="C2238" s="38" t="s">
        <v>4270</v>
      </c>
      <c r="D2238" s="38" t="s">
        <v>48</v>
      </c>
      <c r="E2238" s="38" t="s">
        <v>48</v>
      </c>
      <c r="F2238" s="38" t="s">
        <v>48</v>
      </c>
      <c r="G2238" s="39">
        <v>0</v>
      </c>
    </row>
    <row r="2239" spans="1:7" ht="15" x14ac:dyDescent="0.2">
      <c r="A2239" s="38" t="s">
        <v>4271</v>
      </c>
      <c r="B2239" s="38" t="s">
        <v>177</v>
      </c>
      <c r="C2239" s="38" t="s">
        <v>4272</v>
      </c>
      <c r="D2239" s="38" t="s">
        <v>48</v>
      </c>
      <c r="E2239" s="38" t="s">
        <v>48</v>
      </c>
      <c r="F2239" s="38" t="s">
        <v>48</v>
      </c>
      <c r="G2239" s="39">
        <v>0</v>
      </c>
    </row>
    <row r="2240" spans="1:7" ht="15" x14ac:dyDescent="0.2">
      <c r="A2240" s="38" t="s">
        <v>4273</v>
      </c>
      <c r="B2240" s="38" t="s">
        <v>177</v>
      </c>
      <c r="C2240" s="38" t="s">
        <v>4274</v>
      </c>
      <c r="D2240" s="38" t="s">
        <v>48</v>
      </c>
      <c r="E2240" s="38" t="s">
        <v>48</v>
      </c>
      <c r="F2240" s="38" t="s">
        <v>48</v>
      </c>
      <c r="G2240" s="39">
        <v>0</v>
      </c>
    </row>
    <row r="2241" spans="1:7" ht="15" x14ac:dyDescent="0.2">
      <c r="A2241" s="38" t="s">
        <v>4275</v>
      </c>
      <c r="B2241" s="38" t="s">
        <v>177</v>
      </c>
      <c r="C2241" s="38" t="s">
        <v>4276</v>
      </c>
      <c r="D2241" s="38" t="s">
        <v>48</v>
      </c>
      <c r="E2241" s="38" t="s">
        <v>48</v>
      </c>
      <c r="F2241" s="38" t="s">
        <v>48</v>
      </c>
      <c r="G2241" s="39">
        <v>0</v>
      </c>
    </row>
    <row r="2242" spans="1:7" ht="15" x14ac:dyDescent="0.2">
      <c r="A2242" s="38" t="s">
        <v>4277</v>
      </c>
      <c r="B2242" s="38" t="s">
        <v>177</v>
      </c>
      <c r="C2242" s="38" t="s">
        <v>4278</v>
      </c>
      <c r="D2242" s="38" t="s">
        <v>48</v>
      </c>
      <c r="E2242" s="38" t="s">
        <v>48</v>
      </c>
      <c r="F2242" s="38" t="s">
        <v>48</v>
      </c>
      <c r="G2242" s="39">
        <v>0</v>
      </c>
    </row>
    <row r="2243" spans="1:7" ht="15" x14ac:dyDescent="0.2">
      <c r="A2243" s="38" t="s">
        <v>4279</v>
      </c>
      <c r="B2243" s="38" t="s">
        <v>177</v>
      </c>
      <c r="C2243" s="38" t="s">
        <v>4280</v>
      </c>
      <c r="D2243" s="38" t="s">
        <v>48</v>
      </c>
      <c r="E2243" s="38" t="s">
        <v>48</v>
      </c>
      <c r="F2243" s="38" t="s">
        <v>48</v>
      </c>
      <c r="G2243" s="39">
        <v>0</v>
      </c>
    </row>
    <row r="2244" spans="1:7" ht="15" x14ac:dyDescent="0.2">
      <c r="A2244" s="38" t="s">
        <v>4281</v>
      </c>
      <c r="B2244" s="38" t="s">
        <v>177</v>
      </c>
      <c r="C2244" s="38" t="s">
        <v>4282</v>
      </c>
      <c r="D2244" s="38" t="s">
        <v>48</v>
      </c>
      <c r="E2244" s="38" t="s">
        <v>48</v>
      </c>
      <c r="F2244" s="38" t="s">
        <v>48</v>
      </c>
      <c r="G2244" s="39">
        <v>0</v>
      </c>
    </row>
    <row r="2245" spans="1:7" ht="15" x14ac:dyDescent="0.2">
      <c r="A2245" s="38" t="s">
        <v>4283</v>
      </c>
      <c r="B2245" s="38" t="s">
        <v>177</v>
      </c>
      <c r="C2245" s="38" t="s">
        <v>4284</v>
      </c>
      <c r="D2245" s="38" t="s">
        <v>48</v>
      </c>
      <c r="E2245" s="38" t="s">
        <v>48</v>
      </c>
      <c r="F2245" s="38" t="s">
        <v>48</v>
      </c>
      <c r="G2245" s="39">
        <v>0</v>
      </c>
    </row>
    <row r="2246" spans="1:7" ht="15" x14ac:dyDescent="0.2">
      <c r="A2246" s="38" t="s">
        <v>4285</v>
      </c>
      <c r="B2246" s="38" t="s">
        <v>177</v>
      </c>
      <c r="C2246" s="38" t="s">
        <v>4286</v>
      </c>
      <c r="D2246" s="38" t="s">
        <v>48</v>
      </c>
      <c r="E2246" s="38" t="s">
        <v>48</v>
      </c>
      <c r="F2246" s="38" t="s">
        <v>48</v>
      </c>
      <c r="G2246" s="39">
        <v>0</v>
      </c>
    </row>
    <row r="2247" spans="1:7" ht="15" x14ac:dyDescent="0.2">
      <c r="A2247" s="38" t="s">
        <v>4287</v>
      </c>
      <c r="B2247" s="38" t="s">
        <v>177</v>
      </c>
      <c r="C2247" s="38" t="s">
        <v>4288</v>
      </c>
      <c r="D2247" s="38" t="s">
        <v>48</v>
      </c>
      <c r="E2247" s="38" t="s">
        <v>48</v>
      </c>
      <c r="F2247" s="38" t="s">
        <v>48</v>
      </c>
      <c r="G2247" s="39">
        <v>0</v>
      </c>
    </row>
    <row r="2248" spans="1:7" ht="15" x14ac:dyDescent="0.2">
      <c r="A2248" s="38" t="s">
        <v>4289</v>
      </c>
      <c r="B2248" s="38" t="s">
        <v>177</v>
      </c>
      <c r="C2248" s="38" t="s">
        <v>4290</v>
      </c>
      <c r="D2248" s="38" t="s">
        <v>48</v>
      </c>
      <c r="E2248" s="38" t="s">
        <v>48</v>
      </c>
      <c r="F2248" s="38" t="s">
        <v>48</v>
      </c>
      <c r="G2248" s="39">
        <v>0</v>
      </c>
    </row>
    <row r="2249" spans="1:7" ht="15" x14ac:dyDescent="0.2">
      <c r="A2249" s="38" t="s">
        <v>4291</v>
      </c>
      <c r="B2249" s="38" t="s">
        <v>177</v>
      </c>
      <c r="C2249" s="38" t="s">
        <v>4292</v>
      </c>
      <c r="D2249" s="38" t="s">
        <v>48</v>
      </c>
      <c r="E2249" s="38" t="s">
        <v>48</v>
      </c>
      <c r="F2249" s="38" t="s">
        <v>48</v>
      </c>
      <c r="G2249" s="39">
        <v>0</v>
      </c>
    </row>
    <row r="2250" spans="1:7" ht="15" x14ac:dyDescent="0.2">
      <c r="A2250" s="38" t="s">
        <v>4293</v>
      </c>
      <c r="B2250" s="38" t="s">
        <v>177</v>
      </c>
      <c r="C2250" s="38" t="s">
        <v>4294</v>
      </c>
      <c r="D2250" s="38" t="s">
        <v>48</v>
      </c>
      <c r="E2250" s="38" t="s">
        <v>48</v>
      </c>
      <c r="F2250" s="38" t="s">
        <v>48</v>
      </c>
      <c r="G2250" s="39">
        <v>0</v>
      </c>
    </row>
    <row r="2251" spans="1:7" ht="15" x14ac:dyDescent="0.2">
      <c r="A2251" s="38" t="s">
        <v>4295</v>
      </c>
      <c r="B2251" s="38" t="s">
        <v>177</v>
      </c>
      <c r="C2251" s="38" t="s">
        <v>4296</v>
      </c>
      <c r="D2251" s="38" t="s">
        <v>48</v>
      </c>
      <c r="E2251" s="38" t="s">
        <v>48</v>
      </c>
      <c r="F2251" s="38" t="s">
        <v>48</v>
      </c>
      <c r="G2251" s="39">
        <v>0</v>
      </c>
    </row>
    <row r="2252" spans="1:7" ht="15" x14ac:dyDescent="0.2">
      <c r="A2252" s="38" t="s">
        <v>4297</v>
      </c>
      <c r="B2252" s="38" t="s">
        <v>177</v>
      </c>
      <c r="C2252" s="38" t="s">
        <v>4298</v>
      </c>
      <c r="D2252" s="38" t="s">
        <v>48</v>
      </c>
      <c r="E2252" s="38" t="s">
        <v>48</v>
      </c>
      <c r="F2252" s="38" t="s">
        <v>48</v>
      </c>
      <c r="G2252" s="39">
        <v>0</v>
      </c>
    </row>
    <row r="2253" spans="1:7" ht="15" x14ac:dyDescent="0.2">
      <c r="A2253" s="38" t="s">
        <v>4299</v>
      </c>
      <c r="B2253" s="38" t="s">
        <v>177</v>
      </c>
      <c r="C2253" s="38" t="s">
        <v>4300</v>
      </c>
      <c r="D2253" s="38" t="s">
        <v>48</v>
      </c>
      <c r="E2253" s="38" t="s">
        <v>48</v>
      </c>
      <c r="F2253" s="38" t="s">
        <v>48</v>
      </c>
      <c r="G2253" s="39">
        <v>0</v>
      </c>
    </row>
    <row r="2254" spans="1:7" ht="15" x14ac:dyDescent="0.2">
      <c r="A2254" s="38" t="s">
        <v>4301</v>
      </c>
      <c r="B2254" s="38" t="s">
        <v>177</v>
      </c>
      <c r="C2254" s="38" t="s">
        <v>4302</v>
      </c>
      <c r="D2254" s="38" t="s">
        <v>48</v>
      </c>
      <c r="E2254" s="38" t="s">
        <v>48</v>
      </c>
      <c r="F2254" s="38" t="s">
        <v>48</v>
      </c>
      <c r="G2254" s="39">
        <v>0</v>
      </c>
    </row>
    <row r="2255" spans="1:7" ht="15" x14ac:dyDescent="0.2">
      <c r="A2255" s="38" t="s">
        <v>4303</v>
      </c>
      <c r="B2255" s="38" t="s">
        <v>177</v>
      </c>
      <c r="C2255" s="38" t="s">
        <v>4304</v>
      </c>
      <c r="D2255" s="38" t="s">
        <v>48</v>
      </c>
      <c r="E2255" s="38" t="s">
        <v>48</v>
      </c>
      <c r="F2255" s="38" t="s">
        <v>48</v>
      </c>
      <c r="G2255" s="39">
        <v>0</v>
      </c>
    </row>
    <row r="2256" spans="1:7" ht="15" x14ac:dyDescent="0.2">
      <c r="A2256" s="38" t="s">
        <v>4305</v>
      </c>
      <c r="B2256" s="38" t="s">
        <v>177</v>
      </c>
      <c r="C2256" s="38" t="s">
        <v>4306</v>
      </c>
      <c r="D2256" s="38" t="s">
        <v>48</v>
      </c>
      <c r="E2256" s="38" t="s">
        <v>48</v>
      </c>
      <c r="F2256" s="38" t="s">
        <v>48</v>
      </c>
      <c r="G2256" s="39">
        <v>0</v>
      </c>
    </row>
    <row r="2257" spans="1:7" ht="15" x14ac:dyDescent="0.2">
      <c r="A2257" s="38" t="s">
        <v>4307</v>
      </c>
      <c r="B2257" s="38" t="s">
        <v>177</v>
      </c>
      <c r="C2257" s="38" t="s">
        <v>4308</v>
      </c>
      <c r="D2257" s="38" t="s">
        <v>48</v>
      </c>
      <c r="E2257" s="38" t="s">
        <v>48</v>
      </c>
      <c r="F2257" s="38" t="s">
        <v>48</v>
      </c>
      <c r="G2257" s="39">
        <v>0</v>
      </c>
    </row>
    <row r="2258" spans="1:7" ht="15" x14ac:dyDescent="0.2">
      <c r="A2258" s="38" t="s">
        <v>4309</v>
      </c>
      <c r="B2258" s="38" t="s">
        <v>177</v>
      </c>
      <c r="C2258" s="38" t="s">
        <v>4310</v>
      </c>
      <c r="D2258" s="38" t="s">
        <v>48</v>
      </c>
      <c r="E2258" s="38" t="s">
        <v>48</v>
      </c>
      <c r="F2258" s="38" t="s">
        <v>48</v>
      </c>
      <c r="G2258" s="39">
        <v>0</v>
      </c>
    </row>
    <row r="2259" spans="1:7" ht="15" x14ac:dyDescent="0.2">
      <c r="A2259" s="38" t="s">
        <v>4311</v>
      </c>
      <c r="B2259" s="38" t="s">
        <v>3</v>
      </c>
      <c r="C2259" s="38" t="s">
        <v>4312</v>
      </c>
      <c r="D2259" s="38" t="s">
        <v>48</v>
      </c>
      <c r="E2259" s="38" t="s">
        <v>48</v>
      </c>
      <c r="F2259" s="38" t="s">
        <v>48</v>
      </c>
      <c r="G2259" s="39">
        <v>0</v>
      </c>
    </row>
    <row r="2260" spans="1:7" ht="15" x14ac:dyDescent="0.2">
      <c r="A2260" s="38" t="s">
        <v>4313</v>
      </c>
      <c r="B2260" s="38" t="s">
        <v>3</v>
      </c>
      <c r="C2260" s="38" t="s">
        <v>4314</v>
      </c>
      <c r="D2260" s="38" t="s">
        <v>48</v>
      </c>
      <c r="E2260" s="38" t="s">
        <v>48</v>
      </c>
      <c r="F2260" s="38" t="s">
        <v>48</v>
      </c>
      <c r="G2260" s="39">
        <v>0</v>
      </c>
    </row>
    <row r="2261" spans="1:7" ht="15" x14ac:dyDescent="0.2">
      <c r="A2261" s="38" t="s">
        <v>4315</v>
      </c>
      <c r="B2261" s="38" t="s">
        <v>3</v>
      </c>
      <c r="C2261" s="38" t="s">
        <v>4316</v>
      </c>
      <c r="D2261" s="38" t="s">
        <v>48</v>
      </c>
      <c r="E2261" s="38" t="s">
        <v>48</v>
      </c>
      <c r="F2261" s="38" t="s">
        <v>48</v>
      </c>
      <c r="G2261" s="39">
        <v>0</v>
      </c>
    </row>
    <row r="2262" spans="1:7" ht="15" x14ac:dyDescent="0.2">
      <c r="A2262" s="38" t="s">
        <v>4317</v>
      </c>
      <c r="B2262" s="38" t="s">
        <v>3</v>
      </c>
      <c r="C2262" s="38" t="s">
        <v>4318</v>
      </c>
      <c r="D2262" s="38" t="s">
        <v>48</v>
      </c>
      <c r="E2262" s="38" t="s">
        <v>48</v>
      </c>
      <c r="F2262" s="38" t="s">
        <v>48</v>
      </c>
      <c r="G2262" s="39">
        <v>0</v>
      </c>
    </row>
    <row r="2263" spans="1:7" ht="15" x14ac:dyDescent="0.2">
      <c r="A2263" s="38" t="s">
        <v>4319</v>
      </c>
      <c r="B2263" s="38" t="s">
        <v>177</v>
      </c>
      <c r="C2263" s="38" t="s">
        <v>4320</v>
      </c>
      <c r="D2263" s="38" t="s">
        <v>48</v>
      </c>
      <c r="E2263" s="38" t="s">
        <v>48</v>
      </c>
      <c r="F2263" s="38" t="s">
        <v>48</v>
      </c>
      <c r="G2263" s="39">
        <v>0</v>
      </c>
    </row>
    <row r="2264" spans="1:7" ht="15" x14ac:dyDescent="0.2">
      <c r="A2264" s="38" t="s">
        <v>4321</v>
      </c>
      <c r="B2264" s="38" t="s">
        <v>177</v>
      </c>
      <c r="C2264" s="38" t="s">
        <v>4322</v>
      </c>
      <c r="D2264" s="38" t="s">
        <v>48</v>
      </c>
      <c r="E2264" s="38" t="s">
        <v>48</v>
      </c>
      <c r="F2264" s="38" t="s">
        <v>48</v>
      </c>
      <c r="G2264" s="39">
        <v>0</v>
      </c>
    </row>
    <row r="2265" spans="1:7" ht="15" x14ac:dyDescent="0.2">
      <c r="A2265" s="38" t="s">
        <v>4323</v>
      </c>
      <c r="B2265" s="38" t="s">
        <v>177</v>
      </c>
      <c r="C2265" s="38" t="s">
        <v>4324</v>
      </c>
      <c r="D2265" s="38" t="s">
        <v>48</v>
      </c>
      <c r="E2265" s="38" t="s">
        <v>48</v>
      </c>
      <c r="F2265" s="38" t="s">
        <v>48</v>
      </c>
      <c r="G2265" s="39">
        <v>0</v>
      </c>
    </row>
    <row r="2266" spans="1:7" ht="15" x14ac:dyDescent="0.2">
      <c r="A2266" s="38" t="s">
        <v>4325</v>
      </c>
      <c r="B2266" s="38" t="s">
        <v>177</v>
      </c>
      <c r="C2266" s="38" t="s">
        <v>4326</v>
      </c>
      <c r="D2266" s="38" t="s">
        <v>48</v>
      </c>
      <c r="E2266" s="38" t="s">
        <v>48</v>
      </c>
      <c r="F2266" s="38" t="s">
        <v>48</v>
      </c>
      <c r="G2266" s="39">
        <v>0</v>
      </c>
    </row>
    <row r="2267" spans="1:7" ht="30" x14ac:dyDescent="0.2">
      <c r="A2267" s="38" t="s">
        <v>4327</v>
      </c>
      <c r="B2267" s="38" t="s">
        <v>177</v>
      </c>
      <c r="C2267" s="38" t="s">
        <v>4328</v>
      </c>
      <c r="D2267" s="38" t="s">
        <v>48</v>
      </c>
      <c r="E2267" s="38" t="s">
        <v>48</v>
      </c>
      <c r="F2267" s="38" t="s">
        <v>501</v>
      </c>
      <c r="G2267" s="39">
        <v>1</v>
      </c>
    </row>
    <row r="2268" spans="1:7" ht="30" x14ac:dyDescent="0.2">
      <c r="A2268" s="38" t="s">
        <v>4329</v>
      </c>
      <c r="B2268" s="38" t="s">
        <v>3</v>
      </c>
      <c r="C2268" s="38" t="s">
        <v>4328</v>
      </c>
      <c r="D2268" s="38" t="s">
        <v>48</v>
      </c>
      <c r="E2268" s="38" t="s">
        <v>48</v>
      </c>
      <c r="F2268" s="38" t="s">
        <v>501</v>
      </c>
      <c r="G2268" s="39">
        <v>1</v>
      </c>
    </row>
    <row r="2269" spans="1:7" ht="30" x14ac:dyDescent="0.2">
      <c r="A2269" s="38" t="s">
        <v>4330</v>
      </c>
      <c r="B2269" s="38" t="s">
        <v>55</v>
      </c>
      <c r="C2269" s="38" t="s">
        <v>4328</v>
      </c>
      <c r="D2269" s="38" t="s">
        <v>48</v>
      </c>
      <c r="E2269" s="38" t="s">
        <v>48</v>
      </c>
      <c r="F2269" s="38" t="s">
        <v>501</v>
      </c>
      <c r="G2269" s="39">
        <v>1</v>
      </c>
    </row>
    <row r="2270" spans="1:7" ht="15" x14ac:dyDescent="0.2">
      <c r="A2270" s="38" t="s">
        <v>4331</v>
      </c>
      <c r="B2270" s="38" t="s">
        <v>3</v>
      </c>
      <c r="C2270" s="38" t="s">
        <v>4332</v>
      </c>
      <c r="D2270" s="38" t="s">
        <v>48</v>
      </c>
      <c r="E2270" s="38" t="s">
        <v>48</v>
      </c>
      <c r="F2270" s="38" t="s">
        <v>48</v>
      </c>
      <c r="G2270" s="39">
        <v>0</v>
      </c>
    </row>
    <row r="2271" spans="1:7" ht="15" x14ac:dyDescent="0.2">
      <c r="A2271" s="38" t="s">
        <v>4333</v>
      </c>
      <c r="B2271" s="38" t="s">
        <v>3</v>
      </c>
      <c r="C2271" s="38" t="s">
        <v>4334</v>
      </c>
      <c r="D2271" s="38" t="s">
        <v>48</v>
      </c>
      <c r="E2271" s="38" t="s">
        <v>48</v>
      </c>
      <c r="F2271" s="38" t="s">
        <v>48</v>
      </c>
      <c r="G2271" s="39">
        <v>0</v>
      </c>
    </row>
    <row r="2272" spans="1:7" ht="15" x14ac:dyDescent="0.2">
      <c r="A2272" s="38" t="s">
        <v>4335</v>
      </c>
      <c r="B2272" s="38" t="s">
        <v>3</v>
      </c>
      <c r="C2272" s="38" t="s">
        <v>4336</v>
      </c>
      <c r="D2272" s="38" t="s">
        <v>48</v>
      </c>
      <c r="E2272" s="38" t="s">
        <v>48</v>
      </c>
      <c r="F2272" s="38" t="s">
        <v>48</v>
      </c>
      <c r="G2272" s="39">
        <v>0</v>
      </c>
    </row>
    <row r="2273" spans="1:7" ht="15" x14ac:dyDescent="0.2">
      <c r="A2273" s="38" t="s">
        <v>4337</v>
      </c>
      <c r="B2273" s="38" t="s">
        <v>3</v>
      </c>
      <c r="C2273" s="38" t="s">
        <v>4338</v>
      </c>
      <c r="D2273" s="38" t="s">
        <v>48</v>
      </c>
      <c r="E2273" s="38" t="s">
        <v>48</v>
      </c>
      <c r="F2273" s="38" t="s">
        <v>48</v>
      </c>
      <c r="G2273" s="39">
        <v>0</v>
      </c>
    </row>
    <row r="2274" spans="1:7" ht="15" x14ac:dyDescent="0.2">
      <c r="A2274" s="38" t="s">
        <v>4339</v>
      </c>
      <c r="B2274" s="38" t="s">
        <v>3</v>
      </c>
      <c r="C2274" s="38" t="s">
        <v>4340</v>
      </c>
      <c r="D2274" s="38" t="s">
        <v>48</v>
      </c>
      <c r="E2274" s="38" t="s">
        <v>48</v>
      </c>
      <c r="F2274" s="38" t="s">
        <v>48</v>
      </c>
      <c r="G2274" s="39">
        <v>0</v>
      </c>
    </row>
    <row r="2275" spans="1:7" ht="15" x14ac:dyDescent="0.2">
      <c r="A2275" s="38" t="s">
        <v>4341</v>
      </c>
      <c r="B2275" s="38" t="s">
        <v>3</v>
      </c>
      <c r="C2275" s="38" t="s">
        <v>4342</v>
      </c>
      <c r="D2275" s="38" t="s">
        <v>48</v>
      </c>
      <c r="E2275" s="38" t="s">
        <v>48</v>
      </c>
      <c r="F2275" s="38" t="s">
        <v>48</v>
      </c>
      <c r="G2275" s="39">
        <v>0</v>
      </c>
    </row>
    <row r="2276" spans="1:7" ht="15" x14ac:dyDescent="0.2">
      <c r="A2276" s="38" t="s">
        <v>4343</v>
      </c>
      <c r="B2276" s="38" t="s">
        <v>3</v>
      </c>
      <c r="C2276" s="38" t="s">
        <v>4344</v>
      </c>
      <c r="D2276" s="38" t="s">
        <v>48</v>
      </c>
      <c r="E2276" s="38" t="s">
        <v>48</v>
      </c>
      <c r="F2276" s="38" t="s">
        <v>48</v>
      </c>
      <c r="G2276" s="39">
        <v>0</v>
      </c>
    </row>
    <row r="2277" spans="1:7" ht="15" x14ac:dyDescent="0.2">
      <c r="A2277" s="38" t="s">
        <v>4345</v>
      </c>
      <c r="B2277" s="38" t="s">
        <v>3</v>
      </c>
      <c r="C2277" s="38" t="s">
        <v>4346</v>
      </c>
      <c r="D2277" s="38" t="s">
        <v>48</v>
      </c>
      <c r="E2277" s="38" t="s">
        <v>48</v>
      </c>
      <c r="F2277" s="38" t="s">
        <v>48</v>
      </c>
      <c r="G2277" s="39">
        <v>0</v>
      </c>
    </row>
    <row r="2278" spans="1:7" ht="15" x14ac:dyDescent="0.2">
      <c r="A2278" s="38" t="s">
        <v>4347</v>
      </c>
      <c r="B2278" s="38" t="s">
        <v>3</v>
      </c>
      <c r="C2278" s="38" t="s">
        <v>4348</v>
      </c>
      <c r="D2278" s="38" t="s">
        <v>48</v>
      </c>
      <c r="E2278" s="38" t="s">
        <v>48</v>
      </c>
      <c r="F2278" s="38" t="s">
        <v>48</v>
      </c>
      <c r="G2278" s="39">
        <v>0</v>
      </c>
    </row>
    <row r="2279" spans="1:7" ht="15" x14ac:dyDescent="0.2">
      <c r="A2279" s="38" t="s">
        <v>4349</v>
      </c>
      <c r="B2279" s="38" t="s">
        <v>3</v>
      </c>
      <c r="C2279" s="38" t="s">
        <v>4350</v>
      </c>
      <c r="D2279" s="38" t="s">
        <v>48</v>
      </c>
      <c r="E2279" s="38" t="s">
        <v>48</v>
      </c>
      <c r="F2279" s="38" t="s">
        <v>48</v>
      </c>
      <c r="G2279" s="39">
        <v>0</v>
      </c>
    </row>
    <row r="2280" spans="1:7" ht="15" x14ac:dyDescent="0.2">
      <c r="A2280" s="38" t="s">
        <v>4351</v>
      </c>
      <c r="B2280" s="38" t="s">
        <v>3</v>
      </c>
      <c r="C2280" s="38" t="s">
        <v>4352</v>
      </c>
      <c r="D2280" s="38" t="s">
        <v>48</v>
      </c>
      <c r="E2280" s="38" t="s">
        <v>48</v>
      </c>
      <c r="F2280" s="38" t="s">
        <v>48</v>
      </c>
      <c r="G2280" s="39">
        <v>0</v>
      </c>
    </row>
    <row r="2281" spans="1:7" ht="15" x14ac:dyDescent="0.2">
      <c r="A2281" s="38" t="s">
        <v>4353</v>
      </c>
      <c r="B2281" s="38" t="s">
        <v>3</v>
      </c>
      <c r="C2281" s="38" t="s">
        <v>4354</v>
      </c>
      <c r="D2281" s="38" t="s">
        <v>48</v>
      </c>
      <c r="E2281" s="38" t="s">
        <v>48</v>
      </c>
      <c r="F2281" s="38" t="s">
        <v>48</v>
      </c>
      <c r="G2281" s="39">
        <v>0</v>
      </c>
    </row>
    <row r="2282" spans="1:7" ht="15" x14ac:dyDescent="0.2">
      <c r="A2282" s="38" t="s">
        <v>4355</v>
      </c>
      <c r="B2282" s="38" t="s">
        <v>3</v>
      </c>
      <c r="C2282" s="38" t="s">
        <v>4356</v>
      </c>
      <c r="D2282" s="38" t="s">
        <v>48</v>
      </c>
      <c r="E2282" s="38" t="s">
        <v>48</v>
      </c>
      <c r="F2282" s="38" t="s">
        <v>48</v>
      </c>
      <c r="G2282" s="39">
        <v>0</v>
      </c>
    </row>
    <row r="2283" spans="1:7" ht="15" x14ac:dyDescent="0.2">
      <c r="A2283" s="38" t="s">
        <v>4357</v>
      </c>
      <c r="B2283" s="38" t="s">
        <v>3</v>
      </c>
      <c r="C2283" s="38" t="s">
        <v>4358</v>
      </c>
      <c r="D2283" s="38" t="s">
        <v>48</v>
      </c>
      <c r="E2283" s="38" t="s">
        <v>48</v>
      </c>
      <c r="F2283" s="38" t="s">
        <v>48</v>
      </c>
      <c r="G2283" s="39">
        <v>0</v>
      </c>
    </row>
    <row r="2284" spans="1:7" ht="15" x14ac:dyDescent="0.2">
      <c r="A2284" s="38" t="s">
        <v>4359</v>
      </c>
      <c r="B2284" s="38" t="s">
        <v>3</v>
      </c>
      <c r="C2284" s="38" t="s">
        <v>4360</v>
      </c>
      <c r="D2284" s="38" t="s">
        <v>48</v>
      </c>
      <c r="E2284" s="38" t="s">
        <v>48</v>
      </c>
      <c r="F2284" s="38" t="s">
        <v>48</v>
      </c>
      <c r="G2284" s="39">
        <v>0</v>
      </c>
    </row>
    <row r="2285" spans="1:7" ht="15" x14ac:dyDescent="0.2">
      <c r="A2285" s="38" t="s">
        <v>4361</v>
      </c>
      <c r="B2285" s="38" t="s">
        <v>3</v>
      </c>
      <c r="C2285" s="38" t="s">
        <v>4362</v>
      </c>
      <c r="D2285" s="38" t="s">
        <v>48</v>
      </c>
      <c r="E2285" s="38" t="s">
        <v>48</v>
      </c>
      <c r="F2285" s="38" t="s">
        <v>48</v>
      </c>
      <c r="G2285" s="39">
        <v>0</v>
      </c>
    </row>
    <row r="2286" spans="1:7" ht="15" x14ac:dyDescent="0.2">
      <c r="A2286" s="38" t="s">
        <v>4363</v>
      </c>
      <c r="B2286" s="38" t="s">
        <v>3</v>
      </c>
      <c r="C2286" s="38" t="s">
        <v>4364</v>
      </c>
      <c r="D2286" s="38" t="s">
        <v>48</v>
      </c>
      <c r="E2286" s="38" t="s">
        <v>48</v>
      </c>
      <c r="F2286" s="38" t="s">
        <v>48</v>
      </c>
      <c r="G2286" s="39">
        <v>0</v>
      </c>
    </row>
    <row r="2287" spans="1:7" ht="15" x14ac:dyDescent="0.2">
      <c r="A2287" s="38" t="s">
        <v>4365</v>
      </c>
      <c r="B2287" s="38" t="s">
        <v>3</v>
      </c>
      <c r="C2287" s="38" t="s">
        <v>4366</v>
      </c>
      <c r="D2287" s="38" t="s">
        <v>48</v>
      </c>
      <c r="E2287" s="38" t="s">
        <v>48</v>
      </c>
      <c r="F2287" s="38" t="s">
        <v>48</v>
      </c>
      <c r="G2287" s="39">
        <v>0</v>
      </c>
    </row>
    <row r="2288" spans="1:7" ht="15" x14ac:dyDescent="0.2">
      <c r="A2288" s="38" t="s">
        <v>4367</v>
      </c>
      <c r="B2288" s="38" t="s">
        <v>3</v>
      </c>
      <c r="C2288" s="38" t="s">
        <v>4368</v>
      </c>
      <c r="D2288" s="38" t="s">
        <v>48</v>
      </c>
      <c r="E2288" s="38" t="s">
        <v>48</v>
      </c>
      <c r="F2288" s="38" t="s">
        <v>48</v>
      </c>
      <c r="G2288" s="39">
        <v>0</v>
      </c>
    </row>
    <row r="2289" spans="1:7" ht="15" x14ac:dyDescent="0.2">
      <c r="A2289" s="38" t="s">
        <v>4369</v>
      </c>
      <c r="B2289" s="38" t="s">
        <v>3</v>
      </c>
      <c r="C2289" s="38" t="s">
        <v>4370</v>
      </c>
      <c r="D2289" s="38" t="s">
        <v>48</v>
      </c>
      <c r="E2289" s="38" t="s">
        <v>48</v>
      </c>
      <c r="F2289" s="38" t="s">
        <v>48</v>
      </c>
      <c r="G2289" s="39">
        <v>0</v>
      </c>
    </row>
    <row r="2290" spans="1:7" ht="15" x14ac:dyDescent="0.2">
      <c r="A2290" s="38" t="s">
        <v>4371</v>
      </c>
      <c r="B2290" s="38" t="s">
        <v>3</v>
      </c>
      <c r="C2290" s="38" t="s">
        <v>4372</v>
      </c>
      <c r="D2290" s="38" t="s">
        <v>48</v>
      </c>
      <c r="E2290" s="38" t="s">
        <v>48</v>
      </c>
      <c r="F2290" s="38" t="s">
        <v>48</v>
      </c>
      <c r="G2290" s="39">
        <v>0</v>
      </c>
    </row>
    <row r="2291" spans="1:7" ht="15" x14ac:dyDescent="0.2">
      <c r="A2291" s="38" t="s">
        <v>4373</v>
      </c>
      <c r="B2291" s="38" t="s">
        <v>3</v>
      </c>
      <c r="C2291" s="38" t="s">
        <v>4374</v>
      </c>
      <c r="D2291" s="38" t="s">
        <v>48</v>
      </c>
      <c r="E2291" s="38" t="s">
        <v>48</v>
      </c>
      <c r="F2291" s="38" t="s">
        <v>48</v>
      </c>
      <c r="G2291" s="39">
        <v>0</v>
      </c>
    </row>
    <row r="2292" spans="1:7" ht="15" x14ac:dyDescent="0.2">
      <c r="A2292" s="38" t="s">
        <v>4375</v>
      </c>
      <c r="B2292" s="38" t="s">
        <v>3</v>
      </c>
      <c r="C2292" s="38" t="s">
        <v>4376</v>
      </c>
      <c r="D2292" s="38" t="s">
        <v>48</v>
      </c>
      <c r="E2292" s="38" t="s">
        <v>48</v>
      </c>
      <c r="F2292" s="38" t="s">
        <v>48</v>
      </c>
      <c r="G2292" s="39">
        <v>0</v>
      </c>
    </row>
    <row r="2293" spans="1:7" ht="15" x14ac:dyDescent="0.2">
      <c r="A2293" s="38" t="s">
        <v>4377</v>
      </c>
      <c r="B2293" s="38" t="s">
        <v>3</v>
      </c>
      <c r="C2293" s="38" t="s">
        <v>4378</v>
      </c>
      <c r="D2293" s="38" t="s">
        <v>48</v>
      </c>
      <c r="E2293" s="38" t="s">
        <v>48</v>
      </c>
      <c r="F2293" s="38" t="s">
        <v>48</v>
      </c>
      <c r="G2293" s="39">
        <v>0</v>
      </c>
    </row>
    <row r="2294" spans="1:7" ht="15" x14ac:dyDescent="0.2">
      <c r="A2294" s="38" t="s">
        <v>4379</v>
      </c>
      <c r="B2294" s="38" t="s">
        <v>3</v>
      </c>
      <c r="C2294" s="38" t="s">
        <v>4380</v>
      </c>
      <c r="D2294" s="38" t="s">
        <v>48</v>
      </c>
      <c r="E2294" s="38" t="s">
        <v>48</v>
      </c>
      <c r="F2294" s="38" t="s">
        <v>48</v>
      </c>
      <c r="G2294" s="39">
        <v>0</v>
      </c>
    </row>
    <row r="2295" spans="1:7" ht="15" x14ac:dyDescent="0.2">
      <c r="A2295" s="38" t="s">
        <v>4381</v>
      </c>
      <c r="B2295" s="38" t="s">
        <v>3</v>
      </c>
      <c r="C2295" s="38" t="s">
        <v>4382</v>
      </c>
      <c r="D2295" s="38" t="s">
        <v>48</v>
      </c>
      <c r="E2295" s="38" t="s">
        <v>48</v>
      </c>
      <c r="F2295" s="38" t="s">
        <v>48</v>
      </c>
      <c r="G2295" s="39">
        <v>0</v>
      </c>
    </row>
    <row r="2296" spans="1:7" ht="15" x14ac:dyDescent="0.2">
      <c r="A2296" s="38" t="s">
        <v>4383</v>
      </c>
      <c r="B2296" s="38" t="s">
        <v>3</v>
      </c>
      <c r="C2296" s="38" t="s">
        <v>4384</v>
      </c>
      <c r="D2296" s="38" t="s">
        <v>48</v>
      </c>
      <c r="E2296" s="38" t="s">
        <v>48</v>
      </c>
      <c r="F2296" s="38" t="s">
        <v>48</v>
      </c>
      <c r="G2296" s="39">
        <v>0</v>
      </c>
    </row>
    <row r="2297" spans="1:7" ht="15" x14ac:dyDescent="0.2">
      <c r="A2297" s="38" t="s">
        <v>4385</v>
      </c>
      <c r="B2297" s="38" t="s">
        <v>3</v>
      </c>
      <c r="C2297" s="38" t="s">
        <v>4386</v>
      </c>
      <c r="D2297" s="38" t="s">
        <v>48</v>
      </c>
      <c r="E2297" s="38" t="s">
        <v>48</v>
      </c>
      <c r="F2297" s="38" t="s">
        <v>48</v>
      </c>
      <c r="G2297" s="39">
        <v>0</v>
      </c>
    </row>
    <row r="2298" spans="1:7" ht="15" x14ac:dyDescent="0.2">
      <c r="A2298" s="38" t="s">
        <v>4387</v>
      </c>
      <c r="B2298" s="38" t="s">
        <v>3</v>
      </c>
      <c r="C2298" s="38" t="s">
        <v>4388</v>
      </c>
      <c r="D2298" s="38" t="s">
        <v>48</v>
      </c>
      <c r="E2298" s="38" t="s">
        <v>48</v>
      </c>
      <c r="F2298" s="38" t="s">
        <v>48</v>
      </c>
      <c r="G2298" s="39">
        <v>0</v>
      </c>
    </row>
    <row r="2299" spans="1:7" ht="15" x14ac:dyDescent="0.2">
      <c r="A2299" s="38" t="s">
        <v>4389</v>
      </c>
      <c r="B2299" s="38" t="s">
        <v>3</v>
      </c>
      <c r="C2299" s="38" t="s">
        <v>4390</v>
      </c>
      <c r="D2299" s="38" t="s">
        <v>48</v>
      </c>
      <c r="E2299" s="38" t="s">
        <v>48</v>
      </c>
      <c r="F2299" s="38" t="s">
        <v>48</v>
      </c>
      <c r="G2299" s="39">
        <v>0</v>
      </c>
    </row>
    <row r="2300" spans="1:7" ht="15" x14ac:dyDescent="0.2">
      <c r="A2300" s="38" t="s">
        <v>4391</v>
      </c>
      <c r="B2300" s="38" t="s">
        <v>3</v>
      </c>
      <c r="C2300" s="38" t="s">
        <v>4392</v>
      </c>
      <c r="D2300" s="38" t="s">
        <v>48</v>
      </c>
      <c r="E2300" s="38" t="s">
        <v>48</v>
      </c>
      <c r="F2300" s="38" t="s">
        <v>48</v>
      </c>
      <c r="G2300" s="39">
        <v>0</v>
      </c>
    </row>
    <row r="2301" spans="1:7" ht="15" x14ac:dyDescent="0.2">
      <c r="A2301" s="38" t="s">
        <v>4393</v>
      </c>
      <c r="B2301" s="38" t="s">
        <v>3</v>
      </c>
      <c r="C2301" s="38" t="s">
        <v>4394</v>
      </c>
      <c r="D2301" s="38" t="s">
        <v>48</v>
      </c>
      <c r="E2301" s="38" t="s">
        <v>48</v>
      </c>
      <c r="F2301" s="38" t="s">
        <v>48</v>
      </c>
      <c r="G2301" s="39">
        <v>0</v>
      </c>
    </row>
    <row r="2302" spans="1:7" ht="15" x14ac:dyDescent="0.2">
      <c r="A2302" s="38" t="s">
        <v>4395</v>
      </c>
      <c r="B2302" s="38" t="s">
        <v>3</v>
      </c>
      <c r="C2302" s="38" t="s">
        <v>4396</v>
      </c>
      <c r="D2302" s="38" t="s">
        <v>48</v>
      </c>
      <c r="E2302" s="38" t="s">
        <v>48</v>
      </c>
      <c r="F2302" s="38" t="s">
        <v>48</v>
      </c>
      <c r="G2302" s="39">
        <v>0</v>
      </c>
    </row>
    <row r="2303" spans="1:7" ht="15" x14ac:dyDescent="0.2">
      <c r="A2303" s="38" t="s">
        <v>4397</v>
      </c>
      <c r="B2303" s="38" t="s">
        <v>3</v>
      </c>
      <c r="C2303" s="38" t="s">
        <v>4398</v>
      </c>
      <c r="D2303" s="38" t="s">
        <v>48</v>
      </c>
      <c r="E2303" s="38" t="s">
        <v>48</v>
      </c>
      <c r="F2303" s="38" t="s">
        <v>48</v>
      </c>
      <c r="G2303" s="39">
        <v>0</v>
      </c>
    </row>
    <row r="2304" spans="1:7" ht="15" x14ac:dyDescent="0.2">
      <c r="A2304" s="38" t="s">
        <v>4399</v>
      </c>
      <c r="B2304" s="38" t="s">
        <v>3</v>
      </c>
      <c r="C2304" s="38" t="s">
        <v>4400</v>
      </c>
      <c r="D2304" s="38" t="s">
        <v>48</v>
      </c>
      <c r="E2304" s="38" t="s">
        <v>48</v>
      </c>
      <c r="F2304" s="38" t="s">
        <v>48</v>
      </c>
      <c r="G2304" s="39">
        <v>0</v>
      </c>
    </row>
    <row r="2305" spans="1:7" ht="15" x14ac:dyDescent="0.2">
      <c r="A2305" s="38" t="s">
        <v>4401</v>
      </c>
      <c r="B2305" s="38" t="s">
        <v>3</v>
      </c>
      <c r="C2305" s="38" t="s">
        <v>4402</v>
      </c>
      <c r="D2305" s="38" t="s">
        <v>48</v>
      </c>
      <c r="E2305" s="38" t="s">
        <v>48</v>
      </c>
      <c r="F2305" s="38" t="s">
        <v>48</v>
      </c>
      <c r="G2305" s="39">
        <v>0</v>
      </c>
    </row>
    <row r="2306" spans="1:7" ht="15" x14ac:dyDescent="0.2">
      <c r="A2306" s="38" t="s">
        <v>4403</v>
      </c>
      <c r="B2306" s="38" t="s">
        <v>3</v>
      </c>
      <c r="C2306" s="38" t="s">
        <v>4404</v>
      </c>
      <c r="D2306" s="38" t="s">
        <v>48</v>
      </c>
      <c r="E2306" s="38" t="s">
        <v>48</v>
      </c>
      <c r="F2306" s="38" t="s">
        <v>48</v>
      </c>
      <c r="G2306" s="39">
        <v>0</v>
      </c>
    </row>
    <row r="2307" spans="1:7" ht="15" x14ac:dyDescent="0.2">
      <c r="A2307" s="38" t="s">
        <v>4405</v>
      </c>
      <c r="B2307" s="38" t="s">
        <v>3</v>
      </c>
      <c r="C2307" s="38" t="s">
        <v>4406</v>
      </c>
      <c r="D2307" s="38" t="s">
        <v>48</v>
      </c>
      <c r="E2307" s="38" t="s">
        <v>48</v>
      </c>
      <c r="F2307" s="38" t="s">
        <v>48</v>
      </c>
      <c r="G2307" s="39">
        <v>0</v>
      </c>
    </row>
    <row r="2308" spans="1:7" ht="15" x14ac:dyDescent="0.2">
      <c r="A2308" s="38" t="s">
        <v>4407</v>
      </c>
      <c r="B2308" s="38" t="s">
        <v>24</v>
      </c>
      <c r="C2308" s="38" t="s">
        <v>4408</v>
      </c>
      <c r="D2308" s="38" t="s">
        <v>48</v>
      </c>
      <c r="E2308" s="38" t="s">
        <v>48</v>
      </c>
      <c r="F2308" s="38" t="s">
        <v>711</v>
      </c>
      <c r="G2308" s="39">
        <v>0</v>
      </c>
    </row>
    <row r="2309" spans="1:7" ht="15" x14ac:dyDescent="0.2">
      <c r="A2309" s="38" t="s">
        <v>4409</v>
      </c>
      <c r="B2309" s="38" t="s">
        <v>24</v>
      </c>
      <c r="C2309" s="38" t="s">
        <v>4410</v>
      </c>
      <c r="D2309" s="38" t="s">
        <v>48</v>
      </c>
      <c r="E2309" s="38" t="s">
        <v>48</v>
      </c>
      <c r="F2309" s="38" t="s">
        <v>711</v>
      </c>
      <c r="G2309" s="39">
        <v>0</v>
      </c>
    </row>
    <row r="2310" spans="1:7" ht="15" x14ac:dyDescent="0.2">
      <c r="A2310" s="38" t="s">
        <v>4411</v>
      </c>
      <c r="B2310" s="38" t="s">
        <v>33</v>
      </c>
      <c r="C2310" s="38" t="s">
        <v>4408</v>
      </c>
      <c r="D2310" s="38" t="s">
        <v>48</v>
      </c>
      <c r="E2310" s="38" t="s">
        <v>48</v>
      </c>
      <c r="F2310" s="38" t="s">
        <v>711</v>
      </c>
      <c r="G2310" s="39">
        <v>0</v>
      </c>
    </row>
    <row r="2311" spans="1:7" ht="15" x14ac:dyDescent="0.2">
      <c r="A2311" s="38" t="s">
        <v>4412</v>
      </c>
      <c r="B2311" s="38" t="s">
        <v>24</v>
      </c>
      <c r="C2311" s="38" t="s">
        <v>4413</v>
      </c>
      <c r="D2311" s="38" t="s">
        <v>48</v>
      </c>
      <c r="E2311" s="38" t="s">
        <v>48</v>
      </c>
      <c r="F2311" s="38" t="s">
        <v>711</v>
      </c>
      <c r="G2311" s="39">
        <v>0</v>
      </c>
    </row>
    <row r="2312" spans="1:7" ht="15" x14ac:dyDescent="0.2">
      <c r="A2312" s="38" t="s">
        <v>4414</v>
      </c>
      <c r="B2312" s="38" t="s">
        <v>24</v>
      </c>
      <c r="C2312" s="38" t="s">
        <v>4415</v>
      </c>
      <c r="D2312" s="38" t="s">
        <v>48</v>
      </c>
      <c r="E2312" s="38" t="s">
        <v>48</v>
      </c>
      <c r="F2312" s="38" t="s">
        <v>711</v>
      </c>
      <c r="G2312" s="39">
        <v>0</v>
      </c>
    </row>
    <row r="2313" spans="1:7" ht="15" x14ac:dyDescent="0.2">
      <c r="A2313" s="38" t="s">
        <v>4416</v>
      </c>
      <c r="B2313" s="38" t="s">
        <v>33</v>
      </c>
      <c r="C2313" s="38" t="s">
        <v>4413</v>
      </c>
      <c r="D2313" s="38" t="s">
        <v>48</v>
      </c>
      <c r="E2313" s="38" t="s">
        <v>48</v>
      </c>
      <c r="F2313" s="38" t="s">
        <v>711</v>
      </c>
      <c r="G2313" s="39">
        <v>0</v>
      </c>
    </row>
    <row r="2314" spans="1:7" ht="15" x14ac:dyDescent="0.2">
      <c r="A2314" s="38" t="s">
        <v>4417</v>
      </c>
      <c r="B2314" s="38" t="s">
        <v>24</v>
      </c>
      <c r="C2314" s="38" t="s">
        <v>4418</v>
      </c>
      <c r="D2314" s="38" t="s">
        <v>48</v>
      </c>
      <c r="E2314" s="38" t="s">
        <v>48</v>
      </c>
      <c r="F2314" s="38" t="s">
        <v>711</v>
      </c>
      <c r="G2314" s="39">
        <v>0</v>
      </c>
    </row>
    <row r="2315" spans="1:7" ht="15" x14ac:dyDescent="0.2">
      <c r="A2315" s="38" t="s">
        <v>4419</v>
      </c>
      <c r="B2315" s="38" t="s">
        <v>24</v>
      </c>
      <c r="C2315" s="38" t="s">
        <v>4420</v>
      </c>
      <c r="D2315" s="38" t="s">
        <v>48</v>
      </c>
      <c r="E2315" s="38" t="s">
        <v>48</v>
      </c>
      <c r="F2315" s="38" t="s">
        <v>711</v>
      </c>
      <c r="G2315" s="39">
        <v>0</v>
      </c>
    </row>
    <row r="2316" spans="1:7" ht="15" x14ac:dyDescent="0.2">
      <c r="A2316" s="38" t="s">
        <v>4421</v>
      </c>
      <c r="B2316" s="38" t="s">
        <v>33</v>
      </c>
      <c r="C2316" s="38" t="s">
        <v>4418</v>
      </c>
      <c r="D2316" s="38" t="s">
        <v>48</v>
      </c>
      <c r="E2316" s="38" t="s">
        <v>48</v>
      </c>
      <c r="F2316" s="38" t="s">
        <v>711</v>
      </c>
      <c r="G2316" s="39">
        <v>0</v>
      </c>
    </row>
    <row r="2317" spans="1:7" ht="15" x14ac:dyDescent="0.2">
      <c r="A2317" s="38" t="s">
        <v>4422</v>
      </c>
      <c r="B2317" s="38" t="s">
        <v>33</v>
      </c>
      <c r="C2317" s="38" t="s">
        <v>4420</v>
      </c>
      <c r="D2317" s="38" t="s">
        <v>48</v>
      </c>
      <c r="E2317" s="38" t="s">
        <v>48</v>
      </c>
      <c r="F2317" s="38" t="s">
        <v>711</v>
      </c>
      <c r="G2317" s="39">
        <v>0</v>
      </c>
    </row>
    <row r="2318" spans="1:7" ht="15" x14ac:dyDescent="0.2">
      <c r="A2318" s="38" t="s">
        <v>4423</v>
      </c>
      <c r="B2318" s="38" t="s">
        <v>24</v>
      </c>
      <c r="C2318" s="38" t="s">
        <v>4424</v>
      </c>
      <c r="D2318" s="38" t="s">
        <v>48</v>
      </c>
      <c r="E2318" s="38" t="s">
        <v>48</v>
      </c>
      <c r="F2318" s="38" t="s">
        <v>711</v>
      </c>
      <c r="G2318" s="39">
        <v>0</v>
      </c>
    </row>
    <row r="2319" spans="1:7" ht="15" x14ac:dyDescent="0.2">
      <c r="A2319" s="38" t="s">
        <v>4425</v>
      </c>
      <c r="B2319" s="38" t="s">
        <v>24</v>
      </c>
      <c r="C2319" s="38" t="s">
        <v>4426</v>
      </c>
      <c r="D2319" s="38" t="s">
        <v>48</v>
      </c>
      <c r="E2319" s="38" t="s">
        <v>48</v>
      </c>
      <c r="F2319" s="38" t="s">
        <v>711</v>
      </c>
      <c r="G2319" s="39">
        <v>0</v>
      </c>
    </row>
    <row r="2320" spans="1:7" ht="15" x14ac:dyDescent="0.2">
      <c r="A2320" s="38" t="s">
        <v>4427</v>
      </c>
      <c r="B2320" s="38" t="s">
        <v>33</v>
      </c>
      <c r="C2320" s="38" t="s">
        <v>4424</v>
      </c>
      <c r="D2320" s="38" t="s">
        <v>48</v>
      </c>
      <c r="E2320" s="38" t="s">
        <v>48</v>
      </c>
      <c r="F2320" s="38" t="s">
        <v>711</v>
      </c>
      <c r="G2320" s="39">
        <v>0</v>
      </c>
    </row>
    <row r="2321" spans="1:7" ht="15" x14ac:dyDescent="0.2">
      <c r="A2321" s="38" t="s">
        <v>4428</v>
      </c>
      <c r="B2321" s="38" t="s">
        <v>33</v>
      </c>
      <c r="C2321" s="38" t="s">
        <v>4426</v>
      </c>
      <c r="D2321" s="38" t="s">
        <v>48</v>
      </c>
      <c r="E2321" s="38" t="s">
        <v>48</v>
      </c>
      <c r="F2321" s="38" t="s">
        <v>711</v>
      </c>
      <c r="G2321" s="39">
        <v>0</v>
      </c>
    </row>
    <row r="2322" spans="1:7" ht="15" x14ac:dyDescent="0.2">
      <c r="A2322" s="38" t="s">
        <v>4429</v>
      </c>
      <c r="B2322" s="38" t="s">
        <v>24</v>
      </c>
      <c r="C2322" s="38" t="s">
        <v>4430</v>
      </c>
      <c r="D2322" s="38" t="s">
        <v>48</v>
      </c>
      <c r="E2322" s="38" t="s">
        <v>48</v>
      </c>
      <c r="F2322" s="38" t="s">
        <v>48</v>
      </c>
      <c r="G2322" s="39">
        <v>0</v>
      </c>
    </row>
    <row r="2323" spans="1:7" ht="15" x14ac:dyDescent="0.2">
      <c r="A2323" s="38" t="s">
        <v>4431</v>
      </c>
      <c r="B2323" s="38" t="s">
        <v>24</v>
      </c>
      <c r="C2323" s="38" t="s">
        <v>4432</v>
      </c>
      <c r="D2323" s="38" t="s">
        <v>48</v>
      </c>
      <c r="E2323" s="38" t="s">
        <v>48</v>
      </c>
      <c r="F2323" s="38" t="s">
        <v>48</v>
      </c>
      <c r="G2323" s="39">
        <v>0</v>
      </c>
    </row>
    <row r="2324" spans="1:7" ht="15" x14ac:dyDescent="0.2">
      <c r="A2324" s="38" t="s">
        <v>4433</v>
      </c>
      <c r="B2324" s="38" t="s">
        <v>177</v>
      </c>
      <c r="C2324" s="38" t="s">
        <v>4434</v>
      </c>
      <c r="D2324" s="38" t="s">
        <v>48</v>
      </c>
      <c r="E2324" s="38" t="s">
        <v>48</v>
      </c>
      <c r="F2324" s="38" t="s">
        <v>48</v>
      </c>
      <c r="G2324" s="39">
        <v>0</v>
      </c>
    </row>
    <row r="2325" spans="1:7" ht="15" x14ac:dyDescent="0.2">
      <c r="A2325" s="38" t="s">
        <v>4435</v>
      </c>
      <c r="B2325" s="38" t="s">
        <v>177</v>
      </c>
      <c r="C2325" s="38" t="s">
        <v>4436</v>
      </c>
      <c r="D2325" s="38" t="s">
        <v>48</v>
      </c>
      <c r="E2325" s="38" t="s">
        <v>48</v>
      </c>
      <c r="F2325" s="38" t="s">
        <v>48</v>
      </c>
      <c r="G2325" s="39">
        <v>0</v>
      </c>
    </row>
    <row r="2326" spans="1:7" ht="15" x14ac:dyDescent="0.2">
      <c r="A2326" s="38" t="s">
        <v>4437</v>
      </c>
      <c r="B2326" s="38" t="s">
        <v>24</v>
      </c>
      <c r="C2326" s="38" t="s">
        <v>4434</v>
      </c>
      <c r="D2326" s="38" t="s">
        <v>48</v>
      </c>
      <c r="E2326" s="38" t="s">
        <v>48</v>
      </c>
      <c r="F2326" s="38" t="s">
        <v>48</v>
      </c>
      <c r="G2326" s="39">
        <v>0</v>
      </c>
    </row>
    <row r="2327" spans="1:7" ht="15" x14ac:dyDescent="0.2">
      <c r="A2327" s="38" t="s">
        <v>4438</v>
      </c>
      <c r="B2327" s="38" t="s">
        <v>24</v>
      </c>
      <c r="C2327" s="38" t="s">
        <v>4436</v>
      </c>
      <c r="D2327" s="38" t="s">
        <v>48</v>
      </c>
      <c r="E2327" s="38" t="s">
        <v>48</v>
      </c>
      <c r="F2327" s="38" t="s">
        <v>48</v>
      </c>
      <c r="G2327" s="39">
        <v>0</v>
      </c>
    </row>
    <row r="2328" spans="1:7" ht="15" x14ac:dyDescent="0.2">
      <c r="A2328" s="38" t="s">
        <v>4439</v>
      </c>
      <c r="B2328" s="38" t="s">
        <v>33</v>
      </c>
      <c r="C2328" s="38" t="s">
        <v>4434</v>
      </c>
      <c r="D2328" s="38" t="s">
        <v>48</v>
      </c>
      <c r="E2328" s="38" t="s">
        <v>48</v>
      </c>
      <c r="F2328" s="38" t="s">
        <v>48</v>
      </c>
      <c r="G2328" s="39">
        <v>0</v>
      </c>
    </row>
    <row r="2329" spans="1:7" ht="15" x14ac:dyDescent="0.2">
      <c r="A2329" s="38" t="s">
        <v>4440</v>
      </c>
      <c r="B2329" s="38" t="s">
        <v>33</v>
      </c>
      <c r="C2329" s="38" t="s">
        <v>4436</v>
      </c>
      <c r="D2329" s="38" t="s">
        <v>48</v>
      </c>
      <c r="E2329" s="38" t="s">
        <v>48</v>
      </c>
      <c r="F2329" s="38" t="s">
        <v>48</v>
      </c>
      <c r="G2329" s="39">
        <v>0</v>
      </c>
    </row>
    <row r="2330" spans="1:7" ht="30" x14ac:dyDescent="0.2">
      <c r="A2330" s="38" t="s">
        <v>4441</v>
      </c>
      <c r="B2330" s="38" t="s">
        <v>24</v>
      </c>
      <c r="C2330" s="38" t="s">
        <v>4442</v>
      </c>
      <c r="D2330" s="38" t="s">
        <v>48</v>
      </c>
      <c r="E2330" s="38" t="s">
        <v>48</v>
      </c>
      <c r="F2330" s="38" t="s">
        <v>501</v>
      </c>
      <c r="G2330" s="39">
        <v>1</v>
      </c>
    </row>
    <row r="2331" spans="1:7" ht="30" x14ac:dyDescent="0.2">
      <c r="A2331" s="38" t="s">
        <v>4443</v>
      </c>
      <c r="B2331" s="38" t="s">
        <v>33</v>
      </c>
      <c r="C2331" s="38" t="s">
        <v>4442</v>
      </c>
      <c r="D2331" s="38" t="s">
        <v>48</v>
      </c>
      <c r="E2331" s="38" t="s">
        <v>48</v>
      </c>
      <c r="F2331" s="38" t="s">
        <v>501</v>
      </c>
      <c r="G2331" s="39">
        <v>1</v>
      </c>
    </row>
    <row r="2332" spans="1:7" ht="30" x14ac:dyDescent="0.2">
      <c r="A2332" s="38" t="s">
        <v>4444</v>
      </c>
      <c r="B2332" s="38" t="s">
        <v>177</v>
      </c>
      <c r="C2332" s="38" t="s">
        <v>4442</v>
      </c>
      <c r="D2332" s="38" t="s">
        <v>48</v>
      </c>
      <c r="E2332" s="38" t="s">
        <v>48</v>
      </c>
      <c r="F2332" s="38" t="s">
        <v>501</v>
      </c>
      <c r="G2332" s="39">
        <v>1</v>
      </c>
    </row>
    <row r="2333" spans="1:7" ht="30" x14ac:dyDescent="0.2">
      <c r="A2333" s="38" t="s">
        <v>4445</v>
      </c>
      <c r="B2333" s="38" t="s">
        <v>3</v>
      </c>
      <c r="C2333" s="38" t="s">
        <v>4446</v>
      </c>
      <c r="D2333" s="38" t="s">
        <v>48</v>
      </c>
      <c r="E2333" s="38" t="s">
        <v>48</v>
      </c>
      <c r="F2333" s="38" t="s">
        <v>501</v>
      </c>
      <c r="G2333" s="39">
        <v>1</v>
      </c>
    </row>
    <row r="2334" spans="1:7" ht="30" x14ac:dyDescent="0.2">
      <c r="A2334" s="38" t="s">
        <v>4447</v>
      </c>
      <c r="B2334" s="38" t="s">
        <v>55</v>
      </c>
      <c r="C2334" s="38" t="s">
        <v>4446</v>
      </c>
      <c r="D2334" s="38" t="s">
        <v>48</v>
      </c>
      <c r="E2334" s="38" t="s">
        <v>48</v>
      </c>
      <c r="F2334" s="38" t="s">
        <v>501</v>
      </c>
      <c r="G2334" s="39">
        <v>1</v>
      </c>
    </row>
    <row r="2335" spans="1:7" ht="30" x14ac:dyDescent="0.2">
      <c r="A2335" s="38" t="s">
        <v>4448</v>
      </c>
      <c r="B2335" s="38" t="s">
        <v>3</v>
      </c>
      <c r="C2335" s="38" t="s">
        <v>4449</v>
      </c>
      <c r="D2335" s="38" t="s">
        <v>48</v>
      </c>
      <c r="E2335" s="38" t="s">
        <v>48</v>
      </c>
      <c r="F2335" s="38" t="s">
        <v>4450</v>
      </c>
      <c r="G2335" s="39">
        <v>0</v>
      </c>
    </row>
    <row r="2336" spans="1:7" ht="30" x14ac:dyDescent="0.2">
      <c r="A2336" s="38" t="s">
        <v>4451</v>
      </c>
      <c r="B2336" s="38" t="s">
        <v>3</v>
      </c>
      <c r="C2336" s="38" t="s">
        <v>4452</v>
      </c>
      <c r="D2336" s="38" t="s">
        <v>48</v>
      </c>
      <c r="E2336" s="38" t="s">
        <v>48</v>
      </c>
      <c r="F2336" s="38" t="s">
        <v>4450</v>
      </c>
      <c r="G2336" s="39">
        <v>0</v>
      </c>
    </row>
    <row r="2337" spans="1:7" ht="30" x14ac:dyDescent="0.2">
      <c r="A2337" s="38" t="s">
        <v>4453</v>
      </c>
      <c r="B2337" s="38" t="s">
        <v>3</v>
      </c>
      <c r="C2337" s="38" t="s">
        <v>4454</v>
      </c>
      <c r="D2337" s="38" t="s">
        <v>48</v>
      </c>
      <c r="E2337" s="38" t="s">
        <v>48</v>
      </c>
      <c r="F2337" s="38" t="s">
        <v>4450</v>
      </c>
      <c r="G2337" s="39">
        <v>0</v>
      </c>
    </row>
    <row r="2338" spans="1:7" ht="30" x14ac:dyDescent="0.2">
      <c r="A2338" s="38" t="s">
        <v>4455</v>
      </c>
      <c r="B2338" s="38" t="s">
        <v>3</v>
      </c>
      <c r="C2338" s="38" t="s">
        <v>4456</v>
      </c>
      <c r="D2338" s="38" t="s">
        <v>48</v>
      </c>
      <c r="E2338" s="38" t="s">
        <v>48</v>
      </c>
      <c r="F2338" s="38" t="s">
        <v>4450</v>
      </c>
      <c r="G2338" s="39">
        <v>0</v>
      </c>
    </row>
    <row r="2339" spans="1:7" ht="30" x14ac:dyDescent="0.2">
      <c r="A2339" s="38" t="s">
        <v>4457</v>
      </c>
      <c r="B2339" s="38" t="s">
        <v>3</v>
      </c>
      <c r="C2339" s="38" t="s">
        <v>4458</v>
      </c>
      <c r="D2339" s="38" t="s">
        <v>48</v>
      </c>
      <c r="E2339" s="38" t="s">
        <v>48</v>
      </c>
      <c r="F2339" s="38" t="s">
        <v>4450</v>
      </c>
      <c r="G2339" s="39">
        <v>0</v>
      </c>
    </row>
    <row r="2340" spans="1:7" ht="30" x14ac:dyDescent="0.2">
      <c r="A2340" s="38" t="s">
        <v>4459</v>
      </c>
      <c r="B2340" s="38" t="s">
        <v>3</v>
      </c>
      <c r="C2340" s="38" t="s">
        <v>4460</v>
      </c>
      <c r="D2340" s="38" t="s">
        <v>48</v>
      </c>
      <c r="E2340" s="38" t="s">
        <v>48</v>
      </c>
      <c r="F2340" s="38" t="s">
        <v>4450</v>
      </c>
      <c r="G2340" s="39">
        <v>0</v>
      </c>
    </row>
    <row r="2341" spans="1:7" ht="30" x14ac:dyDescent="0.2">
      <c r="A2341" s="38" t="s">
        <v>4461</v>
      </c>
      <c r="B2341" s="38" t="s">
        <v>3</v>
      </c>
      <c r="C2341" s="38" t="s">
        <v>4462</v>
      </c>
      <c r="D2341" s="38" t="s">
        <v>48</v>
      </c>
      <c r="E2341" s="38" t="s">
        <v>48</v>
      </c>
      <c r="F2341" s="38" t="s">
        <v>4450</v>
      </c>
      <c r="G2341" s="39">
        <v>0</v>
      </c>
    </row>
    <row r="2342" spans="1:7" ht="30" x14ac:dyDescent="0.2">
      <c r="A2342" s="38" t="s">
        <v>4463</v>
      </c>
      <c r="B2342" s="38" t="s">
        <v>3</v>
      </c>
      <c r="C2342" s="38" t="s">
        <v>4464</v>
      </c>
      <c r="D2342" s="38" t="s">
        <v>48</v>
      </c>
      <c r="E2342" s="38" t="s">
        <v>48</v>
      </c>
      <c r="F2342" s="38" t="s">
        <v>4450</v>
      </c>
      <c r="G2342" s="39">
        <v>0</v>
      </c>
    </row>
    <row r="2343" spans="1:7" ht="30" x14ac:dyDescent="0.2">
      <c r="A2343" s="38" t="s">
        <v>4465</v>
      </c>
      <c r="B2343" s="38" t="s">
        <v>3</v>
      </c>
      <c r="C2343" s="38" t="s">
        <v>4466</v>
      </c>
      <c r="D2343" s="38" t="s">
        <v>48</v>
      </c>
      <c r="E2343" s="38" t="s">
        <v>48</v>
      </c>
      <c r="F2343" s="38" t="s">
        <v>4450</v>
      </c>
      <c r="G2343" s="39">
        <v>0</v>
      </c>
    </row>
    <row r="2344" spans="1:7" ht="30" x14ac:dyDescent="0.2">
      <c r="A2344" s="38" t="s">
        <v>4467</v>
      </c>
      <c r="B2344" s="38" t="s">
        <v>3</v>
      </c>
      <c r="C2344" s="38" t="s">
        <v>4468</v>
      </c>
      <c r="D2344" s="38" t="s">
        <v>48</v>
      </c>
      <c r="E2344" s="38" t="s">
        <v>48</v>
      </c>
      <c r="F2344" s="38" t="s">
        <v>4450</v>
      </c>
      <c r="G2344" s="39">
        <v>0</v>
      </c>
    </row>
    <row r="2345" spans="1:7" ht="15" x14ac:dyDescent="0.2">
      <c r="A2345" s="38" t="s">
        <v>4469</v>
      </c>
      <c r="B2345" s="38" t="s">
        <v>3</v>
      </c>
      <c r="C2345" s="38" t="s">
        <v>4470</v>
      </c>
      <c r="D2345" s="38" t="s">
        <v>48</v>
      </c>
      <c r="E2345" s="38" t="s">
        <v>48</v>
      </c>
      <c r="F2345" s="38" t="s">
        <v>48</v>
      </c>
      <c r="G2345" s="39">
        <v>0</v>
      </c>
    </row>
    <row r="2346" spans="1:7" ht="15" x14ac:dyDescent="0.2">
      <c r="A2346" s="38" t="s">
        <v>4471</v>
      </c>
      <c r="B2346" s="38" t="s">
        <v>3</v>
      </c>
      <c r="C2346" s="38" t="s">
        <v>4472</v>
      </c>
      <c r="D2346" s="38" t="s">
        <v>48</v>
      </c>
      <c r="E2346" s="38" t="s">
        <v>48</v>
      </c>
      <c r="F2346" s="38" t="s">
        <v>48</v>
      </c>
      <c r="G2346" s="39">
        <v>0</v>
      </c>
    </row>
    <row r="2347" spans="1:7" ht="15" x14ac:dyDescent="0.2">
      <c r="A2347" s="38" t="s">
        <v>4473</v>
      </c>
      <c r="B2347" s="38" t="s">
        <v>3</v>
      </c>
      <c r="C2347" s="38" t="s">
        <v>4474</v>
      </c>
      <c r="D2347" s="38" t="s">
        <v>48</v>
      </c>
      <c r="E2347" s="38" t="s">
        <v>48</v>
      </c>
      <c r="F2347" s="38" t="s">
        <v>48</v>
      </c>
      <c r="G2347" s="39">
        <v>0</v>
      </c>
    </row>
    <row r="2348" spans="1:7" ht="15" x14ac:dyDescent="0.2">
      <c r="A2348" s="38" t="s">
        <v>4475</v>
      </c>
      <c r="B2348" s="38" t="s">
        <v>3</v>
      </c>
      <c r="C2348" s="38" t="s">
        <v>4476</v>
      </c>
      <c r="D2348" s="38" t="s">
        <v>48</v>
      </c>
      <c r="E2348" s="38" t="s">
        <v>48</v>
      </c>
      <c r="F2348" s="38" t="s">
        <v>48</v>
      </c>
      <c r="G2348" s="39">
        <v>0</v>
      </c>
    </row>
    <row r="2349" spans="1:7" ht="30" x14ac:dyDescent="0.2">
      <c r="A2349" s="38" t="s">
        <v>4477</v>
      </c>
      <c r="B2349" s="38" t="s">
        <v>3</v>
      </c>
      <c r="C2349" s="38" t="s">
        <v>4478</v>
      </c>
      <c r="D2349" s="38" t="s">
        <v>48</v>
      </c>
      <c r="E2349" s="38" t="s">
        <v>48</v>
      </c>
      <c r="F2349" s="38" t="s">
        <v>4450</v>
      </c>
      <c r="G2349" s="39">
        <v>0</v>
      </c>
    </row>
    <row r="2350" spans="1:7" ht="30" x14ac:dyDescent="0.2">
      <c r="A2350" s="38" t="s">
        <v>4479</v>
      </c>
      <c r="B2350" s="38" t="s">
        <v>3</v>
      </c>
      <c r="C2350" s="38" t="s">
        <v>4480</v>
      </c>
      <c r="D2350" s="38" t="s">
        <v>48</v>
      </c>
      <c r="E2350" s="38" t="s">
        <v>48</v>
      </c>
      <c r="F2350" s="38" t="s">
        <v>4450</v>
      </c>
      <c r="G2350" s="39">
        <v>0</v>
      </c>
    </row>
    <row r="2351" spans="1:7" ht="30" x14ac:dyDescent="0.2">
      <c r="A2351" s="38" t="s">
        <v>4481</v>
      </c>
      <c r="B2351" s="38" t="s">
        <v>3</v>
      </c>
      <c r="C2351" s="38" t="s">
        <v>4482</v>
      </c>
      <c r="D2351" s="38" t="s">
        <v>48</v>
      </c>
      <c r="E2351" s="38" t="s">
        <v>48</v>
      </c>
      <c r="F2351" s="38" t="s">
        <v>4450</v>
      </c>
      <c r="G2351" s="39">
        <v>0</v>
      </c>
    </row>
    <row r="2352" spans="1:7" ht="30" x14ac:dyDescent="0.2">
      <c r="A2352" s="38" t="s">
        <v>4483</v>
      </c>
      <c r="B2352" s="38" t="s">
        <v>3</v>
      </c>
      <c r="C2352" s="38" t="s">
        <v>4484</v>
      </c>
      <c r="D2352" s="38" t="s">
        <v>48</v>
      </c>
      <c r="E2352" s="38" t="s">
        <v>48</v>
      </c>
      <c r="F2352" s="38" t="s">
        <v>4450</v>
      </c>
      <c r="G2352" s="39">
        <v>0</v>
      </c>
    </row>
    <row r="2353" spans="1:7" ht="30" x14ac:dyDescent="0.2">
      <c r="A2353" s="38" t="s">
        <v>4485</v>
      </c>
      <c r="B2353" s="38" t="s">
        <v>3</v>
      </c>
      <c r="C2353" s="38" t="s">
        <v>4486</v>
      </c>
      <c r="D2353" s="38" t="s">
        <v>48</v>
      </c>
      <c r="E2353" s="38" t="s">
        <v>48</v>
      </c>
      <c r="F2353" s="38" t="s">
        <v>4450</v>
      </c>
      <c r="G2353" s="39">
        <v>0</v>
      </c>
    </row>
    <row r="2354" spans="1:7" ht="30" x14ac:dyDescent="0.2">
      <c r="A2354" s="38" t="s">
        <v>4487</v>
      </c>
      <c r="B2354" s="38" t="s">
        <v>3</v>
      </c>
      <c r="C2354" s="38" t="s">
        <v>4488</v>
      </c>
      <c r="D2354" s="38" t="s">
        <v>48</v>
      </c>
      <c r="E2354" s="38" t="s">
        <v>48</v>
      </c>
      <c r="F2354" s="38" t="s">
        <v>4450</v>
      </c>
      <c r="G2354" s="39">
        <v>0</v>
      </c>
    </row>
    <row r="2355" spans="1:7" ht="30" x14ac:dyDescent="0.2">
      <c r="A2355" s="38" t="s">
        <v>4489</v>
      </c>
      <c r="B2355" s="38" t="s">
        <v>3</v>
      </c>
      <c r="C2355" s="38" t="s">
        <v>4490</v>
      </c>
      <c r="D2355" s="38" t="s">
        <v>48</v>
      </c>
      <c r="E2355" s="38" t="s">
        <v>48</v>
      </c>
      <c r="F2355" s="38" t="s">
        <v>4450</v>
      </c>
      <c r="G2355" s="39">
        <v>0</v>
      </c>
    </row>
    <row r="2356" spans="1:7" ht="30" x14ac:dyDescent="0.2">
      <c r="A2356" s="38" t="s">
        <v>4491</v>
      </c>
      <c r="B2356" s="38" t="s">
        <v>3</v>
      </c>
      <c r="C2356" s="38" t="s">
        <v>4492</v>
      </c>
      <c r="D2356" s="38" t="s">
        <v>48</v>
      </c>
      <c r="E2356" s="38" t="s">
        <v>48</v>
      </c>
      <c r="F2356" s="38" t="s">
        <v>4450</v>
      </c>
      <c r="G2356" s="39">
        <v>0</v>
      </c>
    </row>
    <row r="2357" spans="1:7" ht="30" x14ac:dyDescent="0.2">
      <c r="A2357" s="38" t="s">
        <v>4493</v>
      </c>
      <c r="B2357" s="38" t="s">
        <v>3</v>
      </c>
      <c r="C2357" s="38" t="s">
        <v>4494</v>
      </c>
      <c r="D2357" s="38" t="s">
        <v>48</v>
      </c>
      <c r="E2357" s="38" t="s">
        <v>48</v>
      </c>
      <c r="F2357" s="38" t="s">
        <v>4450</v>
      </c>
      <c r="G2357" s="39">
        <v>0</v>
      </c>
    </row>
    <row r="2358" spans="1:7" ht="30" x14ac:dyDescent="0.2">
      <c r="A2358" s="38" t="s">
        <v>4495</v>
      </c>
      <c r="B2358" s="38" t="s">
        <v>3</v>
      </c>
      <c r="C2358" s="38" t="s">
        <v>4496</v>
      </c>
      <c r="D2358" s="38" t="s">
        <v>48</v>
      </c>
      <c r="E2358" s="38" t="s">
        <v>48</v>
      </c>
      <c r="F2358" s="38" t="s">
        <v>4450</v>
      </c>
      <c r="G2358" s="39">
        <v>0</v>
      </c>
    </row>
    <row r="2359" spans="1:7" ht="30" x14ac:dyDescent="0.2">
      <c r="A2359" s="38" t="s">
        <v>4497</v>
      </c>
      <c r="B2359" s="38" t="s">
        <v>3</v>
      </c>
      <c r="C2359" s="38" t="s">
        <v>4498</v>
      </c>
      <c r="D2359" s="38" t="s">
        <v>48</v>
      </c>
      <c r="E2359" s="38" t="s">
        <v>48</v>
      </c>
      <c r="F2359" s="38" t="s">
        <v>4450</v>
      </c>
      <c r="G2359" s="39">
        <v>0</v>
      </c>
    </row>
    <row r="2360" spans="1:7" ht="30" x14ac:dyDescent="0.2">
      <c r="A2360" s="38" t="s">
        <v>4499</v>
      </c>
      <c r="B2360" s="38" t="s">
        <v>3</v>
      </c>
      <c r="C2360" s="38" t="s">
        <v>4500</v>
      </c>
      <c r="D2360" s="38" t="s">
        <v>48</v>
      </c>
      <c r="E2360" s="38" t="s">
        <v>48</v>
      </c>
      <c r="F2360" s="38" t="s">
        <v>4450</v>
      </c>
      <c r="G2360" s="39">
        <v>0</v>
      </c>
    </row>
    <row r="2361" spans="1:7" ht="30" x14ac:dyDescent="0.2">
      <c r="A2361" s="38" t="s">
        <v>4501</v>
      </c>
      <c r="B2361" s="38" t="s">
        <v>3</v>
      </c>
      <c r="C2361" s="38" t="s">
        <v>4502</v>
      </c>
      <c r="D2361" s="38" t="s">
        <v>48</v>
      </c>
      <c r="E2361" s="38" t="s">
        <v>48</v>
      </c>
      <c r="F2361" s="38" t="s">
        <v>4450</v>
      </c>
      <c r="G2361" s="39">
        <v>0</v>
      </c>
    </row>
    <row r="2362" spans="1:7" ht="30" x14ac:dyDescent="0.2">
      <c r="A2362" s="38" t="s">
        <v>4503</v>
      </c>
      <c r="B2362" s="38" t="s">
        <v>3</v>
      </c>
      <c r="C2362" s="38" t="s">
        <v>4504</v>
      </c>
      <c r="D2362" s="38" t="s">
        <v>48</v>
      </c>
      <c r="E2362" s="38" t="s">
        <v>48</v>
      </c>
      <c r="F2362" s="38" t="s">
        <v>4450</v>
      </c>
      <c r="G2362" s="39">
        <v>0</v>
      </c>
    </row>
    <row r="2363" spans="1:7" ht="30" x14ac:dyDescent="0.2">
      <c r="A2363" s="38" t="s">
        <v>4505</v>
      </c>
      <c r="B2363" s="38" t="s">
        <v>3</v>
      </c>
      <c r="C2363" s="38" t="s">
        <v>4506</v>
      </c>
      <c r="D2363" s="38" t="s">
        <v>48</v>
      </c>
      <c r="E2363" s="38" t="s">
        <v>48</v>
      </c>
      <c r="F2363" s="38" t="s">
        <v>4450</v>
      </c>
      <c r="G2363" s="39">
        <v>0</v>
      </c>
    </row>
    <row r="2364" spans="1:7" ht="30" x14ac:dyDescent="0.2">
      <c r="A2364" s="38" t="s">
        <v>4507</v>
      </c>
      <c r="B2364" s="38" t="s">
        <v>3</v>
      </c>
      <c r="C2364" s="38" t="s">
        <v>4508</v>
      </c>
      <c r="D2364" s="38" t="s">
        <v>48</v>
      </c>
      <c r="E2364" s="38" t="s">
        <v>48</v>
      </c>
      <c r="F2364" s="38" t="s">
        <v>4450</v>
      </c>
      <c r="G2364" s="39">
        <v>0</v>
      </c>
    </row>
    <row r="2365" spans="1:7" ht="30" x14ac:dyDescent="0.2">
      <c r="A2365" s="38" t="s">
        <v>4509</v>
      </c>
      <c r="B2365" s="38" t="s">
        <v>3</v>
      </c>
      <c r="C2365" s="38" t="s">
        <v>4510</v>
      </c>
      <c r="D2365" s="38" t="s">
        <v>48</v>
      </c>
      <c r="E2365" s="38" t="s">
        <v>48</v>
      </c>
      <c r="F2365" s="38" t="s">
        <v>4450</v>
      </c>
      <c r="G2365" s="39">
        <v>0</v>
      </c>
    </row>
    <row r="2366" spans="1:7" ht="30" x14ac:dyDescent="0.2">
      <c r="A2366" s="38" t="s">
        <v>4511</v>
      </c>
      <c r="B2366" s="38" t="s">
        <v>3</v>
      </c>
      <c r="C2366" s="38" t="s">
        <v>4512</v>
      </c>
      <c r="D2366" s="38" t="s">
        <v>48</v>
      </c>
      <c r="E2366" s="38" t="s">
        <v>48</v>
      </c>
      <c r="F2366" s="38" t="s">
        <v>4450</v>
      </c>
      <c r="G2366" s="39">
        <v>0</v>
      </c>
    </row>
    <row r="2367" spans="1:7" ht="30" x14ac:dyDescent="0.2">
      <c r="A2367" s="38" t="s">
        <v>4513</v>
      </c>
      <c r="B2367" s="38" t="s">
        <v>3</v>
      </c>
      <c r="C2367" s="38" t="s">
        <v>4514</v>
      </c>
      <c r="D2367" s="38" t="s">
        <v>48</v>
      </c>
      <c r="E2367" s="38" t="s">
        <v>48</v>
      </c>
      <c r="F2367" s="38" t="s">
        <v>4450</v>
      </c>
      <c r="G2367" s="39">
        <v>0</v>
      </c>
    </row>
    <row r="2368" spans="1:7" ht="30" x14ac:dyDescent="0.2">
      <c r="A2368" s="38" t="s">
        <v>4515</v>
      </c>
      <c r="B2368" s="38" t="s">
        <v>3</v>
      </c>
      <c r="C2368" s="38" t="s">
        <v>4516</v>
      </c>
      <c r="D2368" s="38" t="s">
        <v>48</v>
      </c>
      <c r="E2368" s="38" t="s">
        <v>48</v>
      </c>
      <c r="F2368" s="38" t="s">
        <v>4450</v>
      </c>
      <c r="G2368" s="39">
        <v>0</v>
      </c>
    </row>
    <row r="2369" spans="1:7" ht="30" x14ac:dyDescent="0.2">
      <c r="A2369" s="38" t="s">
        <v>4517</v>
      </c>
      <c r="B2369" s="38" t="s">
        <v>3</v>
      </c>
      <c r="C2369" s="38" t="s">
        <v>4518</v>
      </c>
      <c r="D2369" s="38" t="s">
        <v>48</v>
      </c>
      <c r="E2369" s="38" t="s">
        <v>48</v>
      </c>
      <c r="F2369" s="38" t="s">
        <v>4450</v>
      </c>
      <c r="G2369" s="39">
        <v>0</v>
      </c>
    </row>
    <row r="2370" spans="1:7" ht="30" x14ac:dyDescent="0.2">
      <c r="A2370" s="38" t="s">
        <v>4519</v>
      </c>
      <c r="B2370" s="38" t="s">
        <v>3</v>
      </c>
      <c r="C2370" s="38" t="s">
        <v>4520</v>
      </c>
      <c r="D2370" s="38" t="s">
        <v>48</v>
      </c>
      <c r="E2370" s="38" t="s">
        <v>48</v>
      </c>
      <c r="F2370" s="38" t="s">
        <v>4450</v>
      </c>
      <c r="G2370" s="39">
        <v>0</v>
      </c>
    </row>
    <row r="2371" spans="1:7" ht="30" x14ac:dyDescent="0.2">
      <c r="A2371" s="38" t="s">
        <v>4521</v>
      </c>
      <c r="B2371" s="38" t="s">
        <v>3</v>
      </c>
      <c r="C2371" s="38" t="s">
        <v>4522</v>
      </c>
      <c r="D2371" s="38" t="s">
        <v>48</v>
      </c>
      <c r="E2371" s="38" t="s">
        <v>48</v>
      </c>
      <c r="F2371" s="38" t="s">
        <v>4450</v>
      </c>
      <c r="G2371" s="39">
        <v>0</v>
      </c>
    </row>
    <row r="2372" spans="1:7" ht="30" x14ac:dyDescent="0.2">
      <c r="A2372" s="38" t="s">
        <v>4523</v>
      </c>
      <c r="B2372" s="38" t="s">
        <v>3</v>
      </c>
      <c r="C2372" s="38" t="s">
        <v>4524</v>
      </c>
      <c r="D2372" s="38" t="s">
        <v>48</v>
      </c>
      <c r="E2372" s="38" t="s">
        <v>48</v>
      </c>
      <c r="F2372" s="38" t="s">
        <v>4450</v>
      </c>
      <c r="G2372" s="39">
        <v>0</v>
      </c>
    </row>
    <row r="2373" spans="1:7" ht="30" x14ac:dyDescent="0.2">
      <c r="A2373" s="38" t="s">
        <v>4525</v>
      </c>
      <c r="B2373" s="38" t="s">
        <v>3</v>
      </c>
      <c r="C2373" s="38" t="s">
        <v>4526</v>
      </c>
      <c r="D2373" s="38" t="s">
        <v>48</v>
      </c>
      <c r="E2373" s="38" t="s">
        <v>48</v>
      </c>
      <c r="F2373" s="38" t="s">
        <v>4450</v>
      </c>
      <c r="G2373" s="39">
        <v>0</v>
      </c>
    </row>
    <row r="2374" spans="1:7" ht="30" x14ac:dyDescent="0.2">
      <c r="A2374" s="38" t="s">
        <v>4527</v>
      </c>
      <c r="B2374" s="38" t="s">
        <v>3</v>
      </c>
      <c r="C2374" s="38" t="s">
        <v>4528</v>
      </c>
      <c r="D2374" s="38" t="s">
        <v>48</v>
      </c>
      <c r="E2374" s="38" t="s">
        <v>48</v>
      </c>
      <c r="F2374" s="38" t="s">
        <v>4450</v>
      </c>
      <c r="G2374" s="39">
        <v>0</v>
      </c>
    </row>
    <row r="2375" spans="1:7" ht="30" x14ac:dyDescent="0.2">
      <c r="A2375" s="38" t="s">
        <v>4529</v>
      </c>
      <c r="B2375" s="38" t="s">
        <v>3</v>
      </c>
      <c r="C2375" s="38" t="s">
        <v>4530</v>
      </c>
      <c r="D2375" s="38" t="s">
        <v>48</v>
      </c>
      <c r="E2375" s="38" t="s">
        <v>48</v>
      </c>
      <c r="F2375" s="38" t="s">
        <v>4450</v>
      </c>
      <c r="G2375" s="39">
        <v>0</v>
      </c>
    </row>
    <row r="2376" spans="1:7" ht="30" x14ac:dyDescent="0.2">
      <c r="A2376" s="38" t="s">
        <v>4531</v>
      </c>
      <c r="B2376" s="38" t="s">
        <v>3</v>
      </c>
      <c r="C2376" s="38" t="s">
        <v>4532</v>
      </c>
      <c r="D2376" s="38" t="s">
        <v>48</v>
      </c>
      <c r="E2376" s="38" t="s">
        <v>48</v>
      </c>
      <c r="F2376" s="38" t="s">
        <v>4450</v>
      </c>
      <c r="G2376" s="39">
        <v>0</v>
      </c>
    </row>
    <row r="2377" spans="1:7" ht="30" x14ac:dyDescent="0.2">
      <c r="A2377" s="38" t="s">
        <v>4533</v>
      </c>
      <c r="B2377" s="38" t="s">
        <v>3</v>
      </c>
      <c r="C2377" s="38" t="s">
        <v>4534</v>
      </c>
      <c r="D2377" s="38" t="s">
        <v>48</v>
      </c>
      <c r="E2377" s="38" t="s">
        <v>48</v>
      </c>
      <c r="F2377" s="38" t="s">
        <v>4450</v>
      </c>
      <c r="G2377" s="39">
        <v>0</v>
      </c>
    </row>
    <row r="2378" spans="1:7" ht="30" x14ac:dyDescent="0.2">
      <c r="A2378" s="38" t="s">
        <v>4535</v>
      </c>
      <c r="B2378" s="38" t="s">
        <v>3</v>
      </c>
      <c r="C2378" s="38" t="s">
        <v>4536</v>
      </c>
      <c r="D2378" s="38" t="s">
        <v>48</v>
      </c>
      <c r="E2378" s="38" t="s">
        <v>48</v>
      </c>
      <c r="F2378" s="38" t="s">
        <v>4450</v>
      </c>
      <c r="G2378" s="39">
        <v>0</v>
      </c>
    </row>
    <row r="2379" spans="1:7" ht="30" x14ac:dyDescent="0.2">
      <c r="A2379" s="38" t="s">
        <v>4537</v>
      </c>
      <c r="B2379" s="38" t="s">
        <v>3</v>
      </c>
      <c r="C2379" s="38" t="s">
        <v>4538</v>
      </c>
      <c r="D2379" s="38" t="s">
        <v>48</v>
      </c>
      <c r="E2379" s="38" t="s">
        <v>48</v>
      </c>
      <c r="F2379" s="38" t="s">
        <v>4450</v>
      </c>
      <c r="G2379" s="39">
        <v>0</v>
      </c>
    </row>
    <row r="2380" spans="1:7" ht="30" x14ac:dyDescent="0.2">
      <c r="A2380" s="38" t="s">
        <v>4539</v>
      </c>
      <c r="B2380" s="38" t="s">
        <v>3</v>
      </c>
      <c r="C2380" s="38" t="s">
        <v>4540</v>
      </c>
      <c r="D2380" s="38" t="s">
        <v>48</v>
      </c>
      <c r="E2380" s="38" t="s">
        <v>48</v>
      </c>
      <c r="F2380" s="38" t="s">
        <v>4450</v>
      </c>
      <c r="G2380" s="39">
        <v>0</v>
      </c>
    </row>
    <row r="2381" spans="1:7" ht="30" x14ac:dyDescent="0.2">
      <c r="A2381" s="38" t="s">
        <v>4541</v>
      </c>
      <c r="B2381" s="38" t="s">
        <v>3</v>
      </c>
      <c r="C2381" s="38" t="s">
        <v>4542</v>
      </c>
      <c r="D2381" s="38" t="s">
        <v>48</v>
      </c>
      <c r="E2381" s="38" t="s">
        <v>48</v>
      </c>
      <c r="F2381" s="38" t="s">
        <v>4450</v>
      </c>
      <c r="G2381" s="39">
        <v>0</v>
      </c>
    </row>
    <row r="2382" spans="1:7" ht="30" x14ac:dyDescent="0.2">
      <c r="A2382" s="38" t="s">
        <v>4543</v>
      </c>
      <c r="B2382" s="38" t="s">
        <v>3</v>
      </c>
      <c r="C2382" s="38" t="s">
        <v>4544</v>
      </c>
      <c r="D2382" s="38" t="s">
        <v>48</v>
      </c>
      <c r="E2382" s="38" t="s">
        <v>48</v>
      </c>
      <c r="F2382" s="38" t="s">
        <v>4450</v>
      </c>
      <c r="G2382" s="39">
        <v>0</v>
      </c>
    </row>
    <row r="2383" spans="1:7" ht="30" x14ac:dyDescent="0.2">
      <c r="A2383" s="38" t="s">
        <v>4545</v>
      </c>
      <c r="B2383" s="38" t="s">
        <v>3</v>
      </c>
      <c r="C2383" s="38" t="s">
        <v>4546</v>
      </c>
      <c r="D2383" s="38" t="s">
        <v>48</v>
      </c>
      <c r="E2383" s="38" t="s">
        <v>48</v>
      </c>
      <c r="F2383" s="38" t="s">
        <v>4450</v>
      </c>
      <c r="G2383" s="39">
        <v>0</v>
      </c>
    </row>
    <row r="2384" spans="1:7" ht="30" x14ac:dyDescent="0.2">
      <c r="A2384" s="38" t="s">
        <v>4547</v>
      </c>
      <c r="B2384" s="38" t="s">
        <v>3</v>
      </c>
      <c r="C2384" s="38" t="s">
        <v>4548</v>
      </c>
      <c r="D2384" s="38" t="s">
        <v>48</v>
      </c>
      <c r="E2384" s="38" t="s">
        <v>48</v>
      </c>
      <c r="F2384" s="38" t="s">
        <v>4450</v>
      </c>
      <c r="G2384" s="39">
        <v>0</v>
      </c>
    </row>
    <row r="2385" spans="1:7" ht="30" x14ac:dyDescent="0.2">
      <c r="A2385" s="38" t="s">
        <v>4549</v>
      </c>
      <c r="B2385" s="38" t="s">
        <v>3</v>
      </c>
      <c r="C2385" s="38" t="s">
        <v>4550</v>
      </c>
      <c r="D2385" s="38" t="s">
        <v>48</v>
      </c>
      <c r="E2385" s="38" t="s">
        <v>48</v>
      </c>
      <c r="F2385" s="38" t="s">
        <v>4450</v>
      </c>
      <c r="G2385" s="39">
        <v>0</v>
      </c>
    </row>
    <row r="2386" spans="1:7" ht="30" x14ac:dyDescent="0.2">
      <c r="A2386" s="38" t="s">
        <v>4551</v>
      </c>
      <c r="B2386" s="38" t="s">
        <v>3</v>
      </c>
      <c r="C2386" s="38" t="s">
        <v>4552</v>
      </c>
      <c r="D2386" s="38" t="s">
        <v>48</v>
      </c>
      <c r="E2386" s="38" t="s">
        <v>48</v>
      </c>
      <c r="F2386" s="38" t="s">
        <v>4450</v>
      </c>
      <c r="G2386" s="39">
        <v>0</v>
      </c>
    </row>
    <row r="2387" spans="1:7" ht="30" x14ac:dyDescent="0.2">
      <c r="A2387" s="38" t="s">
        <v>4553</v>
      </c>
      <c r="B2387" s="38" t="s">
        <v>3</v>
      </c>
      <c r="C2387" s="38" t="s">
        <v>4554</v>
      </c>
      <c r="D2387" s="38" t="s">
        <v>48</v>
      </c>
      <c r="E2387" s="38" t="s">
        <v>48</v>
      </c>
      <c r="F2387" s="38" t="s">
        <v>4450</v>
      </c>
      <c r="G2387" s="39">
        <v>0</v>
      </c>
    </row>
    <row r="2388" spans="1:7" ht="30" x14ac:dyDescent="0.2">
      <c r="A2388" s="38" t="s">
        <v>4555</v>
      </c>
      <c r="B2388" s="38" t="s">
        <v>3</v>
      </c>
      <c r="C2388" s="38" t="s">
        <v>4556</v>
      </c>
      <c r="D2388" s="38" t="s">
        <v>48</v>
      </c>
      <c r="E2388" s="38" t="s">
        <v>48</v>
      </c>
      <c r="F2388" s="38" t="s">
        <v>4450</v>
      </c>
      <c r="G2388" s="39">
        <v>0</v>
      </c>
    </row>
    <row r="2389" spans="1:7" ht="30" x14ac:dyDescent="0.2">
      <c r="A2389" s="38" t="s">
        <v>4557</v>
      </c>
      <c r="B2389" s="38" t="s">
        <v>3</v>
      </c>
      <c r="C2389" s="38" t="s">
        <v>4558</v>
      </c>
      <c r="D2389" s="38" t="s">
        <v>48</v>
      </c>
      <c r="E2389" s="38" t="s">
        <v>48</v>
      </c>
      <c r="F2389" s="38" t="s">
        <v>4450</v>
      </c>
      <c r="G2389" s="39">
        <v>0</v>
      </c>
    </row>
    <row r="2390" spans="1:7" ht="30" x14ac:dyDescent="0.2">
      <c r="A2390" s="38" t="s">
        <v>4559</v>
      </c>
      <c r="B2390" s="38" t="s">
        <v>3</v>
      </c>
      <c r="C2390" s="38" t="s">
        <v>4560</v>
      </c>
      <c r="D2390" s="38" t="s">
        <v>48</v>
      </c>
      <c r="E2390" s="38" t="s">
        <v>48</v>
      </c>
      <c r="F2390" s="38" t="s">
        <v>4450</v>
      </c>
      <c r="G2390" s="39">
        <v>0</v>
      </c>
    </row>
    <row r="2391" spans="1:7" ht="30" x14ac:dyDescent="0.2">
      <c r="A2391" s="38" t="s">
        <v>4561</v>
      </c>
      <c r="B2391" s="38" t="s">
        <v>3</v>
      </c>
      <c r="C2391" s="38" t="s">
        <v>4562</v>
      </c>
      <c r="D2391" s="38" t="s">
        <v>48</v>
      </c>
      <c r="E2391" s="38" t="s">
        <v>48</v>
      </c>
      <c r="F2391" s="38" t="s">
        <v>4450</v>
      </c>
      <c r="G2391" s="39">
        <v>0</v>
      </c>
    </row>
    <row r="2392" spans="1:7" ht="30" x14ac:dyDescent="0.2">
      <c r="A2392" s="38" t="s">
        <v>4563</v>
      </c>
      <c r="B2392" s="38" t="s">
        <v>3</v>
      </c>
      <c r="C2392" s="38" t="s">
        <v>4564</v>
      </c>
      <c r="D2392" s="38" t="s">
        <v>48</v>
      </c>
      <c r="E2392" s="38" t="s">
        <v>48</v>
      </c>
      <c r="F2392" s="38" t="s">
        <v>4450</v>
      </c>
      <c r="G2392" s="39">
        <v>0</v>
      </c>
    </row>
    <row r="2393" spans="1:7" ht="30" x14ac:dyDescent="0.2">
      <c r="A2393" s="38" t="s">
        <v>4565</v>
      </c>
      <c r="B2393" s="38" t="s">
        <v>3</v>
      </c>
      <c r="C2393" s="38" t="s">
        <v>4566</v>
      </c>
      <c r="D2393" s="38" t="s">
        <v>48</v>
      </c>
      <c r="E2393" s="38" t="s">
        <v>48</v>
      </c>
      <c r="F2393" s="38" t="s">
        <v>4450</v>
      </c>
      <c r="G2393" s="39">
        <v>0</v>
      </c>
    </row>
    <row r="2394" spans="1:7" ht="30" x14ac:dyDescent="0.2">
      <c r="A2394" s="38" t="s">
        <v>4567</v>
      </c>
      <c r="B2394" s="38" t="s">
        <v>3</v>
      </c>
      <c r="C2394" s="38" t="s">
        <v>4568</v>
      </c>
      <c r="D2394" s="38" t="s">
        <v>48</v>
      </c>
      <c r="E2394" s="38" t="s">
        <v>48</v>
      </c>
      <c r="F2394" s="38" t="s">
        <v>4450</v>
      </c>
      <c r="G2394" s="39">
        <v>0</v>
      </c>
    </row>
    <row r="2395" spans="1:7" ht="30" x14ac:dyDescent="0.2">
      <c r="A2395" s="38" t="s">
        <v>4569</v>
      </c>
      <c r="B2395" s="38" t="s">
        <v>3</v>
      </c>
      <c r="C2395" s="38" t="s">
        <v>4570</v>
      </c>
      <c r="D2395" s="38" t="s">
        <v>48</v>
      </c>
      <c r="E2395" s="38" t="s">
        <v>48</v>
      </c>
      <c r="F2395" s="38" t="s">
        <v>4450</v>
      </c>
      <c r="G2395" s="39">
        <v>0</v>
      </c>
    </row>
    <row r="2396" spans="1:7" ht="30" x14ac:dyDescent="0.2">
      <c r="A2396" s="38" t="s">
        <v>4571</v>
      </c>
      <c r="B2396" s="38" t="s">
        <v>3</v>
      </c>
      <c r="C2396" s="38" t="s">
        <v>4572</v>
      </c>
      <c r="D2396" s="38" t="s">
        <v>48</v>
      </c>
      <c r="E2396" s="38" t="s">
        <v>48</v>
      </c>
      <c r="F2396" s="38" t="s">
        <v>4450</v>
      </c>
      <c r="G2396" s="39">
        <v>0</v>
      </c>
    </row>
    <row r="2397" spans="1:7" ht="30" x14ac:dyDescent="0.2">
      <c r="A2397" s="38" t="s">
        <v>4573</v>
      </c>
      <c r="B2397" s="38" t="s">
        <v>3</v>
      </c>
      <c r="C2397" s="38" t="s">
        <v>4574</v>
      </c>
      <c r="D2397" s="38" t="s">
        <v>48</v>
      </c>
      <c r="E2397" s="38" t="s">
        <v>48</v>
      </c>
      <c r="F2397" s="38" t="s">
        <v>4450</v>
      </c>
      <c r="G2397" s="39">
        <v>0</v>
      </c>
    </row>
    <row r="2398" spans="1:7" ht="30" x14ac:dyDescent="0.2">
      <c r="A2398" s="38" t="s">
        <v>4575</v>
      </c>
      <c r="B2398" s="38" t="s">
        <v>3</v>
      </c>
      <c r="C2398" s="38" t="s">
        <v>4576</v>
      </c>
      <c r="D2398" s="38" t="s">
        <v>48</v>
      </c>
      <c r="E2398" s="38" t="s">
        <v>48</v>
      </c>
      <c r="F2398" s="38" t="s">
        <v>4450</v>
      </c>
      <c r="G2398" s="39">
        <v>0</v>
      </c>
    </row>
    <row r="2399" spans="1:7" ht="30" x14ac:dyDescent="0.2">
      <c r="A2399" s="38" t="s">
        <v>4577</v>
      </c>
      <c r="B2399" s="38" t="s">
        <v>3</v>
      </c>
      <c r="C2399" s="38" t="s">
        <v>4578</v>
      </c>
      <c r="D2399" s="38" t="s">
        <v>48</v>
      </c>
      <c r="E2399" s="38" t="s">
        <v>48</v>
      </c>
      <c r="F2399" s="38" t="s">
        <v>4450</v>
      </c>
      <c r="G2399" s="39">
        <v>0</v>
      </c>
    </row>
    <row r="2400" spans="1:7" ht="30" x14ac:dyDescent="0.2">
      <c r="A2400" s="38" t="s">
        <v>4579</v>
      </c>
      <c r="B2400" s="38" t="s">
        <v>3</v>
      </c>
      <c r="C2400" s="38" t="s">
        <v>4580</v>
      </c>
      <c r="D2400" s="38" t="s">
        <v>48</v>
      </c>
      <c r="E2400" s="38" t="s">
        <v>48</v>
      </c>
      <c r="F2400" s="38" t="s">
        <v>4450</v>
      </c>
      <c r="G2400" s="39">
        <v>0</v>
      </c>
    </row>
    <row r="2401" spans="1:7" ht="30" x14ac:dyDescent="0.2">
      <c r="A2401" s="38" t="s">
        <v>4581</v>
      </c>
      <c r="B2401" s="38" t="s">
        <v>3</v>
      </c>
      <c r="C2401" s="38" t="s">
        <v>4582</v>
      </c>
      <c r="D2401" s="38" t="s">
        <v>48</v>
      </c>
      <c r="E2401" s="38" t="s">
        <v>48</v>
      </c>
      <c r="F2401" s="38" t="s">
        <v>4450</v>
      </c>
      <c r="G2401" s="39">
        <v>0</v>
      </c>
    </row>
    <row r="2402" spans="1:7" ht="30" x14ac:dyDescent="0.2">
      <c r="A2402" s="38" t="s">
        <v>4583</v>
      </c>
      <c r="B2402" s="38" t="s">
        <v>3</v>
      </c>
      <c r="C2402" s="38" t="s">
        <v>4584</v>
      </c>
      <c r="D2402" s="38" t="s">
        <v>48</v>
      </c>
      <c r="E2402" s="38" t="s">
        <v>48</v>
      </c>
      <c r="F2402" s="38" t="s">
        <v>4450</v>
      </c>
      <c r="G2402" s="39">
        <v>0</v>
      </c>
    </row>
    <row r="2403" spans="1:7" ht="30" x14ac:dyDescent="0.2">
      <c r="A2403" s="38" t="s">
        <v>4585</v>
      </c>
      <c r="B2403" s="38" t="s">
        <v>3</v>
      </c>
      <c r="C2403" s="38" t="s">
        <v>4586</v>
      </c>
      <c r="D2403" s="38" t="s">
        <v>48</v>
      </c>
      <c r="E2403" s="38" t="s">
        <v>48</v>
      </c>
      <c r="F2403" s="38" t="s">
        <v>4450</v>
      </c>
      <c r="G2403" s="39">
        <v>0</v>
      </c>
    </row>
    <row r="2404" spans="1:7" ht="30" x14ac:dyDescent="0.2">
      <c r="A2404" s="38" t="s">
        <v>4587</v>
      </c>
      <c r="B2404" s="38" t="s">
        <v>3</v>
      </c>
      <c r="C2404" s="38" t="s">
        <v>4588</v>
      </c>
      <c r="D2404" s="38" t="s">
        <v>48</v>
      </c>
      <c r="E2404" s="38" t="s">
        <v>48</v>
      </c>
      <c r="F2404" s="38" t="s">
        <v>4450</v>
      </c>
      <c r="G2404" s="39">
        <v>0</v>
      </c>
    </row>
    <row r="2405" spans="1:7" ht="30" x14ac:dyDescent="0.2">
      <c r="A2405" s="38" t="s">
        <v>4589</v>
      </c>
      <c r="B2405" s="38" t="s">
        <v>3</v>
      </c>
      <c r="C2405" s="38" t="s">
        <v>4590</v>
      </c>
      <c r="D2405" s="38" t="s">
        <v>48</v>
      </c>
      <c r="E2405" s="38" t="s">
        <v>48</v>
      </c>
      <c r="F2405" s="38" t="s">
        <v>4450</v>
      </c>
      <c r="G2405" s="39">
        <v>0</v>
      </c>
    </row>
    <row r="2406" spans="1:7" ht="30" x14ac:dyDescent="0.2">
      <c r="A2406" s="38" t="s">
        <v>4591</v>
      </c>
      <c r="B2406" s="38" t="s">
        <v>3</v>
      </c>
      <c r="C2406" s="38" t="s">
        <v>4592</v>
      </c>
      <c r="D2406" s="38" t="s">
        <v>48</v>
      </c>
      <c r="E2406" s="38" t="s">
        <v>48</v>
      </c>
      <c r="F2406" s="38" t="s">
        <v>4450</v>
      </c>
      <c r="G2406" s="39">
        <v>0</v>
      </c>
    </row>
    <row r="2407" spans="1:7" ht="30" x14ac:dyDescent="0.2">
      <c r="A2407" s="38" t="s">
        <v>4593</v>
      </c>
      <c r="B2407" s="38" t="s">
        <v>3</v>
      </c>
      <c r="C2407" s="38" t="s">
        <v>4594</v>
      </c>
      <c r="D2407" s="38" t="s">
        <v>48</v>
      </c>
      <c r="E2407" s="38" t="s">
        <v>48</v>
      </c>
      <c r="F2407" s="38" t="s">
        <v>4450</v>
      </c>
      <c r="G2407" s="39">
        <v>0</v>
      </c>
    </row>
    <row r="2408" spans="1:7" ht="30" x14ac:dyDescent="0.2">
      <c r="A2408" s="38" t="s">
        <v>4595</v>
      </c>
      <c r="B2408" s="38" t="s">
        <v>3</v>
      </c>
      <c r="C2408" s="38" t="s">
        <v>4596</v>
      </c>
      <c r="D2408" s="38" t="s">
        <v>48</v>
      </c>
      <c r="E2408" s="38" t="s">
        <v>48</v>
      </c>
      <c r="F2408" s="38" t="s">
        <v>4450</v>
      </c>
      <c r="G2408" s="39">
        <v>0</v>
      </c>
    </row>
    <row r="2409" spans="1:7" ht="30" x14ac:dyDescent="0.2">
      <c r="A2409" s="38" t="s">
        <v>4597</v>
      </c>
      <c r="B2409" s="38" t="s">
        <v>3</v>
      </c>
      <c r="C2409" s="38" t="s">
        <v>4598</v>
      </c>
      <c r="D2409" s="38" t="s">
        <v>48</v>
      </c>
      <c r="E2409" s="38" t="s">
        <v>48</v>
      </c>
      <c r="F2409" s="38" t="s">
        <v>4450</v>
      </c>
      <c r="G2409" s="39">
        <v>0</v>
      </c>
    </row>
    <row r="2410" spans="1:7" ht="30" x14ac:dyDescent="0.2">
      <c r="A2410" s="38" t="s">
        <v>4599</v>
      </c>
      <c r="B2410" s="38" t="s">
        <v>3</v>
      </c>
      <c r="C2410" s="38" t="s">
        <v>4600</v>
      </c>
      <c r="D2410" s="38" t="s">
        <v>48</v>
      </c>
      <c r="E2410" s="38" t="s">
        <v>48</v>
      </c>
      <c r="F2410" s="38" t="s">
        <v>4450</v>
      </c>
      <c r="G2410" s="39">
        <v>0</v>
      </c>
    </row>
    <row r="2411" spans="1:7" ht="30" x14ac:dyDescent="0.2">
      <c r="A2411" s="38" t="s">
        <v>4601</v>
      </c>
      <c r="B2411" s="38" t="s">
        <v>3</v>
      </c>
      <c r="C2411" s="38" t="s">
        <v>4602</v>
      </c>
      <c r="D2411" s="38" t="s">
        <v>48</v>
      </c>
      <c r="E2411" s="38" t="s">
        <v>48</v>
      </c>
      <c r="F2411" s="38" t="s">
        <v>4450</v>
      </c>
      <c r="G2411" s="39">
        <v>0</v>
      </c>
    </row>
    <row r="2412" spans="1:7" ht="30" x14ac:dyDescent="0.2">
      <c r="A2412" s="38" t="s">
        <v>4603</v>
      </c>
      <c r="B2412" s="38" t="s">
        <v>3</v>
      </c>
      <c r="C2412" s="38" t="s">
        <v>4604</v>
      </c>
      <c r="D2412" s="38" t="s">
        <v>48</v>
      </c>
      <c r="E2412" s="38" t="s">
        <v>48</v>
      </c>
      <c r="F2412" s="38" t="s">
        <v>4450</v>
      </c>
      <c r="G2412" s="39">
        <v>0</v>
      </c>
    </row>
    <row r="2413" spans="1:7" ht="30" x14ac:dyDescent="0.2">
      <c r="A2413" s="38" t="s">
        <v>4605</v>
      </c>
      <c r="B2413" s="38" t="s">
        <v>3</v>
      </c>
      <c r="C2413" s="38" t="s">
        <v>4606</v>
      </c>
      <c r="D2413" s="38" t="s">
        <v>48</v>
      </c>
      <c r="E2413" s="38" t="s">
        <v>48</v>
      </c>
      <c r="F2413" s="38" t="s">
        <v>4450</v>
      </c>
      <c r="G2413" s="39">
        <v>0</v>
      </c>
    </row>
    <row r="2414" spans="1:7" ht="30" x14ac:dyDescent="0.2">
      <c r="A2414" s="38" t="s">
        <v>4607</v>
      </c>
      <c r="B2414" s="38" t="s">
        <v>3</v>
      </c>
      <c r="C2414" s="38" t="s">
        <v>4608</v>
      </c>
      <c r="D2414" s="38" t="s">
        <v>48</v>
      </c>
      <c r="E2414" s="38" t="s">
        <v>48</v>
      </c>
      <c r="F2414" s="38" t="s">
        <v>4450</v>
      </c>
      <c r="G2414" s="39">
        <v>0</v>
      </c>
    </row>
    <row r="2415" spans="1:7" ht="30" x14ac:dyDescent="0.2">
      <c r="A2415" s="38" t="s">
        <v>4609</v>
      </c>
      <c r="B2415" s="38" t="s">
        <v>3</v>
      </c>
      <c r="C2415" s="38" t="s">
        <v>4610</v>
      </c>
      <c r="D2415" s="38" t="s">
        <v>48</v>
      </c>
      <c r="E2415" s="38" t="s">
        <v>48</v>
      </c>
      <c r="F2415" s="38" t="s">
        <v>4450</v>
      </c>
      <c r="G2415" s="39">
        <v>0</v>
      </c>
    </row>
    <row r="2416" spans="1:7" ht="30" x14ac:dyDescent="0.2">
      <c r="A2416" s="38" t="s">
        <v>4611</v>
      </c>
      <c r="B2416" s="38" t="s">
        <v>3</v>
      </c>
      <c r="C2416" s="38" t="s">
        <v>4612</v>
      </c>
      <c r="D2416" s="38" t="s">
        <v>48</v>
      </c>
      <c r="E2416" s="38" t="s">
        <v>48</v>
      </c>
      <c r="F2416" s="38" t="s">
        <v>4450</v>
      </c>
      <c r="G2416" s="39">
        <v>0</v>
      </c>
    </row>
    <row r="2417" spans="1:7" ht="30" x14ac:dyDescent="0.2">
      <c r="A2417" s="38" t="s">
        <v>4613</v>
      </c>
      <c r="B2417" s="38" t="s">
        <v>3</v>
      </c>
      <c r="C2417" s="38" t="s">
        <v>4614</v>
      </c>
      <c r="D2417" s="38" t="s">
        <v>48</v>
      </c>
      <c r="E2417" s="38" t="s">
        <v>48</v>
      </c>
      <c r="F2417" s="38" t="s">
        <v>4450</v>
      </c>
      <c r="G2417" s="39">
        <v>0</v>
      </c>
    </row>
    <row r="2418" spans="1:7" ht="30" x14ac:dyDescent="0.2">
      <c r="A2418" s="38" t="s">
        <v>4615</v>
      </c>
      <c r="B2418" s="38" t="s">
        <v>3</v>
      </c>
      <c r="C2418" s="38" t="s">
        <v>4616</v>
      </c>
      <c r="D2418" s="38" t="s">
        <v>48</v>
      </c>
      <c r="E2418" s="38" t="s">
        <v>48</v>
      </c>
      <c r="F2418" s="38" t="s">
        <v>4450</v>
      </c>
      <c r="G2418" s="39">
        <v>0</v>
      </c>
    </row>
    <row r="2419" spans="1:7" ht="30" x14ac:dyDescent="0.2">
      <c r="A2419" s="38" t="s">
        <v>4617</v>
      </c>
      <c r="B2419" s="38" t="s">
        <v>3</v>
      </c>
      <c r="C2419" s="38" t="s">
        <v>4618</v>
      </c>
      <c r="D2419" s="38" t="s">
        <v>48</v>
      </c>
      <c r="E2419" s="38" t="s">
        <v>48</v>
      </c>
      <c r="F2419" s="38" t="s">
        <v>4450</v>
      </c>
      <c r="G2419" s="39">
        <v>0</v>
      </c>
    </row>
    <row r="2420" spans="1:7" ht="30" x14ac:dyDescent="0.2">
      <c r="A2420" s="38" t="s">
        <v>4619</v>
      </c>
      <c r="B2420" s="38" t="s">
        <v>3</v>
      </c>
      <c r="C2420" s="38" t="s">
        <v>4620</v>
      </c>
      <c r="D2420" s="38" t="s">
        <v>48</v>
      </c>
      <c r="E2420" s="38" t="s">
        <v>48</v>
      </c>
      <c r="F2420" s="38" t="s">
        <v>4450</v>
      </c>
      <c r="G2420" s="39">
        <v>0</v>
      </c>
    </row>
    <row r="2421" spans="1:7" ht="30" x14ac:dyDescent="0.2">
      <c r="A2421" s="38" t="s">
        <v>4621</v>
      </c>
      <c r="B2421" s="38" t="s">
        <v>3</v>
      </c>
      <c r="C2421" s="38" t="s">
        <v>4622</v>
      </c>
      <c r="D2421" s="38" t="s">
        <v>48</v>
      </c>
      <c r="E2421" s="38" t="s">
        <v>48</v>
      </c>
      <c r="F2421" s="38" t="s">
        <v>4450</v>
      </c>
      <c r="G2421" s="39">
        <v>0</v>
      </c>
    </row>
    <row r="2422" spans="1:7" ht="30" x14ac:dyDescent="0.2">
      <c r="A2422" s="38" t="s">
        <v>4623</v>
      </c>
      <c r="B2422" s="38" t="s">
        <v>3</v>
      </c>
      <c r="C2422" s="38" t="s">
        <v>4624</v>
      </c>
      <c r="D2422" s="38" t="s">
        <v>48</v>
      </c>
      <c r="E2422" s="38" t="s">
        <v>48</v>
      </c>
      <c r="F2422" s="38" t="s">
        <v>4450</v>
      </c>
      <c r="G2422" s="39">
        <v>0</v>
      </c>
    </row>
    <row r="2423" spans="1:7" ht="30" x14ac:dyDescent="0.2">
      <c r="A2423" s="38" t="s">
        <v>4625</v>
      </c>
      <c r="B2423" s="38" t="s">
        <v>3</v>
      </c>
      <c r="C2423" s="38" t="s">
        <v>4626</v>
      </c>
      <c r="D2423" s="38" t="s">
        <v>48</v>
      </c>
      <c r="E2423" s="38" t="s">
        <v>48</v>
      </c>
      <c r="F2423" s="38" t="s">
        <v>4450</v>
      </c>
      <c r="G2423" s="39">
        <v>0</v>
      </c>
    </row>
    <row r="2424" spans="1:7" ht="30" x14ac:dyDescent="0.2">
      <c r="A2424" s="38" t="s">
        <v>4627</v>
      </c>
      <c r="B2424" s="38" t="s">
        <v>3</v>
      </c>
      <c r="C2424" s="38" t="s">
        <v>4628</v>
      </c>
      <c r="D2424" s="38" t="s">
        <v>48</v>
      </c>
      <c r="E2424" s="38" t="s">
        <v>48</v>
      </c>
      <c r="F2424" s="38" t="s">
        <v>4450</v>
      </c>
      <c r="G2424" s="39">
        <v>0</v>
      </c>
    </row>
    <row r="2425" spans="1:7" ht="30" x14ac:dyDescent="0.2">
      <c r="A2425" s="38" t="s">
        <v>4629</v>
      </c>
      <c r="B2425" s="38" t="s">
        <v>3</v>
      </c>
      <c r="C2425" s="38" t="s">
        <v>4630</v>
      </c>
      <c r="D2425" s="38" t="s">
        <v>48</v>
      </c>
      <c r="E2425" s="38" t="s">
        <v>48</v>
      </c>
      <c r="F2425" s="38" t="s">
        <v>4450</v>
      </c>
      <c r="G2425" s="39">
        <v>0</v>
      </c>
    </row>
    <row r="2426" spans="1:7" ht="30" x14ac:dyDescent="0.2">
      <c r="A2426" s="38" t="s">
        <v>4631</v>
      </c>
      <c r="B2426" s="38" t="s">
        <v>3</v>
      </c>
      <c r="C2426" s="38" t="s">
        <v>4632</v>
      </c>
      <c r="D2426" s="38" t="s">
        <v>48</v>
      </c>
      <c r="E2426" s="38" t="s">
        <v>48</v>
      </c>
      <c r="F2426" s="38" t="s">
        <v>4450</v>
      </c>
      <c r="G2426" s="39">
        <v>0</v>
      </c>
    </row>
    <row r="2427" spans="1:7" ht="30" x14ac:dyDescent="0.2">
      <c r="A2427" s="38" t="s">
        <v>4633</v>
      </c>
      <c r="B2427" s="38" t="s">
        <v>3</v>
      </c>
      <c r="C2427" s="38" t="s">
        <v>4634</v>
      </c>
      <c r="D2427" s="38" t="s">
        <v>48</v>
      </c>
      <c r="E2427" s="38" t="s">
        <v>48</v>
      </c>
      <c r="F2427" s="38" t="s">
        <v>4450</v>
      </c>
      <c r="G2427" s="39">
        <v>0</v>
      </c>
    </row>
    <row r="2428" spans="1:7" ht="30" x14ac:dyDescent="0.2">
      <c r="A2428" s="38" t="s">
        <v>4635</v>
      </c>
      <c r="B2428" s="38" t="s">
        <v>3</v>
      </c>
      <c r="C2428" s="38" t="s">
        <v>4636</v>
      </c>
      <c r="D2428" s="38" t="s">
        <v>48</v>
      </c>
      <c r="E2428" s="38" t="s">
        <v>48</v>
      </c>
      <c r="F2428" s="38" t="s">
        <v>4450</v>
      </c>
      <c r="G2428" s="39">
        <v>0</v>
      </c>
    </row>
    <row r="2429" spans="1:7" ht="30" x14ac:dyDescent="0.2">
      <c r="A2429" s="38" t="s">
        <v>4637</v>
      </c>
      <c r="B2429" s="38" t="s">
        <v>3</v>
      </c>
      <c r="C2429" s="38" t="s">
        <v>4638</v>
      </c>
      <c r="D2429" s="38" t="s">
        <v>48</v>
      </c>
      <c r="E2429" s="38" t="s">
        <v>48</v>
      </c>
      <c r="F2429" s="38" t="s">
        <v>4450</v>
      </c>
      <c r="G2429" s="39">
        <v>0</v>
      </c>
    </row>
    <row r="2430" spans="1:7" ht="30" x14ac:dyDescent="0.2">
      <c r="A2430" s="38" t="s">
        <v>4639</v>
      </c>
      <c r="B2430" s="38" t="s">
        <v>3</v>
      </c>
      <c r="C2430" s="38" t="s">
        <v>4640</v>
      </c>
      <c r="D2430" s="38" t="s">
        <v>48</v>
      </c>
      <c r="E2430" s="38" t="s">
        <v>48</v>
      </c>
      <c r="F2430" s="38" t="s">
        <v>4450</v>
      </c>
      <c r="G2430" s="39">
        <v>0</v>
      </c>
    </row>
    <row r="2431" spans="1:7" ht="30" x14ac:dyDescent="0.2">
      <c r="A2431" s="38" t="s">
        <v>4641</v>
      </c>
      <c r="B2431" s="38" t="s">
        <v>3</v>
      </c>
      <c r="C2431" s="38" t="s">
        <v>4642</v>
      </c>
      <c r="D2431" s="38" t="s">
        <v>48</v>
      </c>
      <c r="E2431" s="38" t="s">
        <v>48</v>
      </c>
      <c r="F2431" s="38" t="s">
        <v>4450</v>
      </c>
      <c r="G2431" s="39">
        <v>0</v>
      </c>
    </row>
    <row r="2432" spans="1:7" ht="30" x14ac:dyDescent="0.2">
      <c r="A2432" s="38" t="s">
        <v>4643</v>
      </c>
      <c r="B2432" s="38" t="s">
        <v>3</v>
      </c>
      <c r="C2432" s="38" t="s">
        <v>4644</v>
      </c>
      <c r="D2432" s="38" t="s">
        <v>48</v>
      </c>
      <c r="E2432" s="38" t="s">
        <v>48</v>
      </c>
      <c r="F2432" s="38" t="s">
        <v>4450</v>
      </c>
      <c r="G2432" s="39">
        <v>0</v>
      </c>
    </row>
    <row r="2433" spans="1:7" ht="30" x14ac:dyDescent="0.2">
      <c r="A2433" s="38" t="s">
        <v>4645</v>
      </c>
      <c r="B2433" s="38" t="s">
        <v>3</v>
      </c>
      <c r="C2433" s="38" t="s">
        <v>4646</v>
      </c>
      <c r="D2433" s="38" t="s">
        <v>48</v>
      </c>
      <c r="E2433" s="38" t="s">
        <v>48</v>
      </c>
      <c r="F2433" s="38" t="s">
        <v>4450</v>
      </c>
      <c r="G2433" s="39">
        <v>0</v>
      </c>
    </row>
    <row r="2434" spans="1:7" ht="30" x14ac:dyDescent="0.2">
      <c r="A2434" s="38" t="s">
        <v>4647</v>
      </c>
      <c r="B2434" s="38" t="s">
        <v>3</v>
      </c>
      <c r="C2434" s="38" t="s">
        <v>4648</v>
      </c>
      <c r="D2434" s="38" t="s">
        <v>48</v>
      </c>
      <c r="E2434" s="38" t="s">
        <v>48</v>
      </c>
      <c r="F2434" s="38" t="s">
        <v>4450</v>
      </c>
      <c r="G2434" s="39">
        <v>0</v>
      </c>
    </row>
    <row r="2435" spans="1:7" ht="30" x14ac:dyDescent="0.2">
      <c r="A2435" s="38" t="s">
        <v>4649</v>
      </c>
      <c r="B2435" s="38" t="s">
        <v>3</v>
      </c>
      <c r="C2435" s="38" t="s">
        <v>4650</v>
      </c>
      <c r="D2435" s="38" t="s">
        <v>48</v>
      </c>
      <c r="E2435" s="38" t="s">
        <v>48</v>
      </c>
      <c r="F2435" s="38" t="s">
        <v>4450</v>
      </c>
      <c r="G2435" s="39">
        <v>0</v>
      </c>
    </row>
    <row r="2436" spans="1:7" ht="30" x14ac:dyDescent="0.2">
      <c r="A2436" s="38" t="s">
        <v>4651</v>
      </c>
      <c r="B2436" s="38" t="s">
        <v>3</v>
      </c>
      <c r="C2436" s="38" t="s">
        <v>4652</v>
      </c>
      <c r="D2436" s="38" t="s">
        <v>48</v>
      </c>
      <c r="E2436" s="38" t="s">
        <v>48</v>
      </c>
      <c r="F2436" s="38" t="s">
        <v>4450</v>
      </c>
      <c r="G2436" s="39">
        <v>0</v>
      </c>
    </row>
    <row r="2437" spans="1:7" ht="30" x14ac:dyDescent="0.2">
      <c r="A2437" s="38" t="s">
        <v>4653</v>
      </c>
      <c r="B2437" s="38" t="s">
        <v>3</v>
      </c>
      <c r="C2437" s="38" t="s">
        <v>4654</v>
      </c>
      <c r="D2437" s="38" t="s">
        <v>48</v>
      </c>
      <c r="E2437" s="38" t="s">
        <v>48</v>
      </c>
      <c r="F2437" s="38" t="s">
        <v>4450</v>
      </c>
      <c r="G2437" s="39">
        <v>0</v>
      </c>
    </row>
    <row r="2438" spans="1:7" ht="30" x14ac:dyDescent="0.2">
      <c r="A2438" s="38" t="s">
        <v>4655</v>
      </c>
      <c r="B2438" s="38" t="s">
        <v>3</v>
      </c>
      <c r="C2438" s="38" t="s">
        <v>4656</v>
      </c>
      <c r="D2438" s="38" t="s">
        <v>48</v>
      </c>
      <c r="E2438" s="38" t="s">
        <v>48</v>
      </c>
      <c r="F2438" s="38" t="s">
        <v>4450</v>
      </c>
      <c r="G2438" s="39">
        <v>0</v>
      </c>
    </row>
    <row r="2439" spans="1:7" ht="30" x14ac:dyDescent="0.2">
      <c r="A2439" s="38" t="s">
        <v>4657</v>
      </c>
      <c r="B2439" s="38" t="s">
        <v>3</v>
      </c>
      <c r="C2439" s="38" t="s">
        <v>4658</v>
      </c>
      <c r="D2439" s="38" t="s">
        <v>48</v>
      </c>
      <c r="E2439" s="38" t="s">
        <v>48</v>
      </c>
      <c r="F2439" s="38" t="s">
        <v>4450</v>
      </c>
      <c r="G2439" s="39">
        <v>0</v>
      </c>
    </row>
    <row r="2440" spans="1:7" ht="30" x14ac:dyDescent="0.2">
      <c r="A2440" s="38" t="s">
        <v>4659</v>
      </c>
      <c r="B2440" s="38" t="s">
        <v>3</v>
      </c>
      <c r="C2440" s="38" t="s">
        <v>4660</v>
      </c>
      <c r="D2440" s="38" t="s">
        <v>48</v>
      </c>
      <c r="E2440" s="38" t="s">
        <v>48</v>
      </c>
      <c r="F2440" s="38" t="s">
        <v>4450</v>
      </c>
      <c r="G2440" s="39">
        <v>0</v>
      </c>
    </row>
    <row r="2441" spans="1:7" ht="30" x14ac:dyDescent="0.2">
      <c r="A2441" s="38" t="s">
        <v>4661</v>
      </c>
      <c r="B2441" s="38" t="s">
        <v>3</v>
      </c>
      <c r="C2441" s="38" t="s">
        <v>4662</v>
      </c>
      <c r="D2441" s="38" t="s">
        <v>48</v>
      </c>
      <c r="E2441" s="38" t="s">
        <v>48</v>
      </c>
      <c r="F2441" s="38" t="s">
        <v>4450</v>
      </c>
      <c r="G2441" s="39">
        <v>0</v>
      </c>
    </row>
    <row r="2442" spans="1:7" ht="30" x14ac:dyDescent="0.2">
      <c r="A2442" s="38" t="s">
        <v>4663</v>
      </c>
      <c r="B2442" s="38" t="s">
        <v>3</v>
      </c>
      <c r="C2442" s="38" t="s">
        <v>4664</v>
      </c>
      <c r="D2442" s="38" t="s">
        <v>48</v>
      </c>
      <c r="E2442" s="38" t="s">
        <v>48</v>
      </c>
      <c r="F2442" s="38" t="s">
        <v>4450</v>
      </c>
      <c r="G2442" s="39">
        <v>0</v>
      </c>
    </row>
    <row r="2443" spans="1:7" ht="30" x14ac:dyDescent="0.2">
      <c r="A2443" s="38" t="s">
        <v>4665</v>
      </c>
      <c r="B2443" s="38" t="s">
        <v>3</v>
      </c>
      <c r="C2443" s="38" t="s">
        <v>4666</v>
      </c>
      <c r="D2443" s="38" t="s">
        <v>48</v>
      </c>
      <c r="E2443" s="38" t="s">
        <v>48</v>
      </c>
      <c r="F2443" s="38" t="s">
        <v>4450</v>
      </c>
      <c r="G2443" s="39">
        <v>0</v>
      </c>
    </row>
    <row r="2444" spans="1:7" ht="30" x14ac:dyDescent="0.2">
      <c r="A2444" s="38" t="s">
        <v>4667</v>
      </c>
      <c r="B2444" s="38" t="s">
        <v>3</v>
      </c>
      <c r="C2444" s="38" t="s">
        <v>4668</v>
      </c>
      <c r="D2444" s="38" t="s">
        <v>48</v>
      </c>
      <c r="E2444" s="38" t="s">
        <v>48</v>
      </c>
      <c r="F2444" s="38" t="s">
        <v>4450</v>
      </c>
      <c r="G2444" s="39">
        <v>0</v>
      </c>
    </row>
    <row r="2445" spans="1:7" ht="30" x14ac:dyDescent="0.2">
      <c r="A2445" s="38" t="s">
        <v>4669</v>
      </c>
      <c r="B2445" s="38" t="s">
        <v>3</v>
      </c>
      <c r="C2445" s="38" t="s">
        <v>4670</v>
      </c>
      <c r="D2445" s="38" t="s">
        <v>48</v>
      </c>
      <c r="E2445" s="38" t="s">
        <v>48</v>
      </c>
      <c r="F2445" s="38" t="s">
        <v>4450</v>
      </c>
      <c r="G2445" s="39">
        <v>0</v>
      </c>
    </row>
    <row r="2446" spans="1:7" ht="30" x14ac:dyDescent="0.2">
      <c r="A2446" s="38" t="s">
        <v>4671</v>
      </c>
      <c r="B2446" s="38" t="s">
        <v>3</v>
      </c>
      <c r="C2446" s="38" t="s">
        <v>4672</v>
      </c>
      <c r="D2446" s="38" t="s">
        <v>48</v>
      </c>
      <c r="E2446" s="38" t="s">
        <v>48</v>
      </c>
      <c r="F2446" s="38" t="s">
        <v>4450</v>
      </c>
      <c r="G2446" s="39">
        <v>0</v>
      </c>
    </row>
    <row r="2447" spans="1:7" ht="30" x14ac:dyDescent="0.2">
      <c r="A2447" s="38" t="s">
        <v>4673</v>
      </c>
      <c r="B2447" s="38" t="s">
        <v>3</v>
      </c>
      <c r="C2447" s="38" t="s">
        <v>4674</v>
      </c>
      <c r="D2447" s="38" t="s">
        <v>48</v>
      </c>
      <c r="E2447" s="38" t="s">
        <v>48</v>
      </c>
      <c r="F2447" s="38" t="s">
        <v>4450</v>
      </c>
      <c r="G2447" s="39">
        <v>0</v>
      </c>
    </row>
    <row r="2448" spans="1:7" ht="30" x14ac:dyDescent="0.2">
      <c r="A2448" s="38" t="s">
        <v>4675</v>
      </c>
      <c r="B2448" s="38" t="s">
        <v>3</v>
      </c>
      <c r="C2448" s="38" t="s">
        <v>4676</v>
      </c>
      <c r="D2448" s="38" t="s">
        <v>48</v>
      </c>
      <c r="E2448" s="38" t="s">
        <v>48</v>
      </c>
      <c r="F2448" s="38" t="s">
        <v>4450</v>
      </c>
      <c r="G2448" s="39">
        <v>0</v>
      </c>
    </row>
    <row r="2449" spans="1:7" ht="30" x14ac:dyDescent="0.2">
      <c r="A2449" s="38" t="s">
        <v>4677</v>
      </c>
      <c r="B2449" s="38" t="s">
        <v>3</v>
      </c>
      <c r="C2449" s="38" t="s">
        <v>4678</v>
      </c>
      <c r="D2449" s="38" t="s">
        <v>48</v>
      </c>
      <c r="E2449" s="38" t="s">
        <v>48</v>
      </c>
      <c r="F2449" s="38" t="s">
        <v>4450</v>
      </c>
      <c r="G2449" s="39">
        <v>0</v>
      </c>
    </row>
    <row r="2450" spans="1:7" ht="30" x14ac:dyDescent="0.2">
      <c r="A2450" s="38" t="s">
        <v>4679</v>
      </c>
      <c r="B2450" s="38" t="s">
        <v>3</v>
      </c>
      <c r="C2450" s="38" t="s">
        <v>4680</v>
      </c>
      <c r="D2450" s="38" t="s">
        <v>48</v>
      </c>
      <c r="E2450" s="38" t="s">
        <v>48</v>
      </c>
      <c r="F2450" s="38" t="s">
        <v>4450</v>
      </c>
      <c r="G2450" s="39">
        <v>0</v>
      </c>
    </row>
    <row r="2451" spans="1:7" ht="30" x14ac:dyDescent="0.2">
      <c r="A2451" s="38" t="s">
        <v>4681</v>
      </c>
      <c r="B2451" s="38" t="s">
        <v>3</v>
      </c>
      <c r="C2451" s="38" t="s">
        <v>4682</v>
      </c>
      <c r="D2451" s="38" t="s">
        <v>48</v>
      </c>
      <c r="E2451" s="38" t="s">
        <v>48</v>
      </c>
      <c r="F2451" s="38" t="s">
        <v>4450</v>
      </c>
      <c r="G2451" s="39">
        <v>0</v>
      </c>
    </row>
    <row r="2452" spans="1:7" ht="30" x14ac:dyDescent="0.2">
      <c r="A2452" s="38" t="s">
        <v>4683</v>
      </c>
      <c r="B2452" s="38" t="s">
        <v>3</v>
      </c>
      <c r="C2452" s="38" t="s">
        <v>4684</v>
      </c>
      <c r="D2452" s="38" t="s">
        <v>48</v>
      </c>
      <c r="E2452" s="38" t="s">
        <v>48</v>
      </c>
      <c r="F2452" s="38" t="s">
        <v>4450</v>
      </c>
      <c r="G2452" s="39">
        <v>0</v>
      </c>
    </row>
    <row r="2453" spans="1:7" ht="30" x14ac:dyDescent="0.2">
      <c r="A2453" s="38" t="s">
        <v>4685</v>
      </c>
      <c r="B2453" s="38" t="s">
        <v>3</v>
      </c>
      <c r="C2453" s="38" t="s">
        <v>4686</v>
      </c>
      <c r="D2453" s="38" t="s">
        <v>48</v>
      </c>
      <c r="E2453" s="38" t="s">
        <v>48</v>
      </c>
      <c r="F2453" s="38" t="s">
        <v>4450</v>
      </c>
      <c r="G2453" s="39">
        <v>0</v>
      </c>
    </row>
    <row r="2454" spans="1:7" ht="30" x14ac:dyDescent="0.2">
      <c r="A2454" s="38" t="s">
        <v>4687</v>
      </c>
      <c r="B2454" s="38" t="s">
        <v>3</v>
      </c>
      <c r="C2454" s="38" t="s">
        <v>4688</v>
      </c>
      <c r="D2454" s="38" t="s">
        <v>48</v>
      </c>
      <c r="E2454" s="38" t="s">
        <v>48</v>
      </c>
      <c r="F2454" s="38" t="s">
        <v>4450</v>
      </c>
      <c r="G2454" s="39">
        <v>0</v>
      </c>
    </row>
    <row r="2455" spans="1:7" ht="30" x14ac:dyDescent="0.2">
      <c r="A2455" s="38" t="s">
        <v>4689</v>
      </c>
      <c r="B2455" s="38" t="s">
        <v>3</v>
      </c>
      <c r="C2455" s="38" t="s">
        <v>4690</v>
      </c>
      <c r="D2455" s="38" t="s">
        <v>48</v>
      </c>
      <c r="E2455" s="38" t="s">
        <v>48</v>
      </c>
      <c r="F2455" s="38" t="s">
        <v>4450</v>
      </c>
      <c r="G2455" s="39">
        <v>0</v>
      </c>
    </row>
    <row r="2456" spans="1:7" ht="30" x14ac:dyDescent="0.2">
      <c r="A2456" s="38" t="s">
        <v>4691</v>
      </c>
      <c r="B2456" s="38" t="s">
        <v>3</v>
      </c>
      <c r="C2456" s="38" t="s">
        <v>4692</v>
      </c>
      <c r="D2456" s="38" t="s">
        <v>48</v>
      </c>
      <c r="E2456" s="38" t="s">
        <v>48</v>
      </c>
      <c r="F2456" s="38" t="s">
        <v>4450</v>
      </c>
      <c r="G2456" s="39">
        <v>0</v>
      </c>
    </row>
    <row r="2457" spans="1:7" ht="30" x14ac:dyDescent="0.2">
      <c r="A2457" s="38" t="s">
        <v>4693</v>
      </c>
      <c r="B2457" s="38" t="s">
        <v>3</v>
      </c>
      <c r="C2457" s="38" t="s">
        <v>4694</v>
      </c>
      <c r="D2457" s="38" t="s">
        <v>48</v>
      </c>
      <c r="E2457" s="38" t="s">
        <v>48</v>
      </c>
      <c r="F2457" s="38" t="s">
        <v>4450</v>
      </c>
      <c r="G2457" s="39">
        <v>0</v>
      </c>
    </row>
    <row r="2458" spans="1:7" ht="30" x14ac:dyDescent="0.2">
      <c r="A2458" s="38" t="s">
        <v>4695</v>
      </c>
      <c r="B2458" s="38" t="s">
        <v>3</v>
      </c>
      <c r="C2458" s="38" t="s">
        <v>4696</v>
      </c>
      <c r="D2458" s="38" t="s">
        <v>48</v>
      </c>
      <c r="E2458" s="38" t="s">
        <v>48</v>
      </c>
      <c r="F2458" s="38" t="s">
        <v>4450</v>
      </c>
      <c r="G2458" s="39">
        <v>0</v>
      </c>
    </row>
    <row r="2459" spans="1:7" ht="30" x14ac:dyDescent="0.2">
      <c r="A2459" s="38" t="s">
        <v>4697</v>
      </c>
      <c r="B2459" s="38" t="s">
        <v>3</v>
      </c>
      <c r="C2459" s="38" t="s">
        <v>4698</v>
      </c>
      <c r="D2459" s="38" t="s">
        <v>48</v>
      </c>
      <c r="E2459" s="38" t="s">
        <v>48</v>
      </c>
      <c r="F2459" s="38" t="s">
        <v>4450</v>
      </c>
      <c r="G2459" s="39">
        <v>0</v>
      </c>
    </row>
    <row r="2460" spans="1:7" ht="30" x14ac:dyDescent="0.2">
      <c r="A2460" s="38" t="s">
        <v>4699</v>
      </c>
      <c r="B2460" s="38" t="s">
        <v>3</v>
      </c>
      <c r="C2460" s="38" t="s">
        <v>4700</v>
      </c>
      <c r="D2460" s="38" t="s">
        <v>48</v>
      </c>
      <c r="E2460" s="38" t="s">
        <v>48</v>
      </c>
      <c r="F2460" s="38" t="s">
        <v>4450</v>
      </c>
      <c r="G2460" s="39">
        <v>0</v>
      </c>
    </row>
    <row r="2461" spans="1:7" ht="30" x14ac:dyDescent="0.2">
      <c r="A2461" s="38" t="s">
        <v>4701</v>
      </c>
      <c r="B2461" s="38" t="s">
        <v>3</v>
      </c>
      <c r="C2461" s="38" t="s">
        <v>4702</v>
      </c>
      <c r="D2461" s="38" t="s">
        <v>48</v>
      </c>
      <c r="E2461" s="38" t="s">
        <v>48</v>
      </c>
      <c r="F2461" s="38" t="s">
        <v>4450</v>
      </c>
      <c r="G2461" s="39">
        <v>0</v>
      </c>
    </row>
    <row r="2462" spans="1:7" ht="30" x14ac:dyDescent="0.2">
      <c r="A2462" s="38" t="s">
        <v>4703</v>
      </c>
      <c r="B2462" s="38" t="s">
        <v>3</v>
      </c>
      <c r="C2462" s="38" t="s">
        <v>4704</v>
      </c>
      <c r="D2462" s="38" t="s">
        <v>48</v>
      </c>
      <c r="E2462" s="38" t="s">
        <v>48</v>
      </c>
      <c r="F2462" s="38" t="s">
        <v>4450</v>
      </c>
      <c r="G2462" s="39">
        <v>0</v>
      </c>
    </row>
    <row r="2463" spans="1:7" ht="30" x14ac:dyDescent="0.2">
      <c r="A2463" s="38" t="s">
        <v>4705</v>
      </c>
      <c r="B2463" s="38" t="s">
        <v>3</v>
      </c>
      <c r="C2463" s="38" t="s">
        <v>4706</v>
      </c>
      <c r="D2463" s="38" t="s">
        <v>48</v>
      </c>
      <c r="E2463" s="38" t="s">
        <v>48</v>
      </c>
      <c r="F2463" s="38" t="s">
        <v>4450</v>
      </c>
      <c r="G2463" s="39">
        <v>0</v>
      </c>
    </row>
    <row r="2464" spans="1:7" ht="30" x14ac:dyDescent="0.2">
      <c r="A2464" s="38" t="s">
        <v>4707</v>
      </c>
      <c r="B2464" s="38" t="s">
        <v>3</v>
      </c>
      <c r="C2464" s="38" t="s">
        <v>4708</v>
      </c>
      <c r="D2464" s="38" t="s">
        <v>48</v>
      </c>
      <c r="E2464" s="38" t="s">
        <v>48</v>
      </c>
      <c r="F2464" s="38" t="s">
        <v>4450</v>
      </c>
      <c r="G2464" s="39">
        <v>0</v>
      </c>
    </row>
    <row r="2465" spans="1:7" ht="30" x14ac:dyDescent="0.2">
      <c r="A2465" s="38" t="s">
        <v>4709</v>
      </c>
      <c r="B2465" s="38" t="s">
        <v>3</v>
      </c>
      <c r="C2465" s="38" t="s">
        <v>4710</v>
      </c>
      <c r="D2465" s="38" t="s">
        <v>48</v>
      </c>
      <c r="E2465" s="38" t="s">
        <v>48</v>
      </c>
      <c r="F2465" s="38" t="s">
        <v>4450</v>
      </c>
      <c r="G2465" s="39">
        <v>0</v>
      </c>
    </row>
    <row r="2466" spans="1:7" ht="30" x14ac:dyDescent="0.2">
      <c r="A2466" s="38" t="s">
        <v>4711</v>
      </c>
      <c r="B2466" s="38" t="s">
        <v>3</v>
      </c>
      <c r="C2466" s="38" t="s">
        <v>4712</v>
      </c>
      <c r="D2466" s="38" t="s">
        <v>48</v>
      </c>
      <c r="E2466" s="38" t="s">
        <v>48</v>
      </c>
      <c r="F2466" s="38" t="s">
        <v>4450</v>
      </c>
      <c r="G2466" s="39">
        <v>0</v>
      </c>
    </row>
    <row r="2467" spans="1:7" ht="30" x14ac:dyDescent="0.2">
      <c r="A2467" s="38" t="s">
        <v>4713</v>
      </c>
      <c r="B2467" s="38" t="s">
        <v>3</v>
      </c>
      <c r="C2467" s="38" t="s">
        <v>4714</v>
      </c>
      <c r="D2467" s="38" t="s">
        <v>48</v>
      </c>
      <c r="E2467" s="38" t="s">
        <v>48</v>
      </c>
      <c r="F2467" s="38" t="s">
        <v>4450</v>
      </c>
      <c r="G2467" s="39">
        <v>0</v>
      </c>
    </row>
    <row r="2468" spans="1:7" ht="30" x14ac:dyDescent="0.2">
      <c r="A2468" s="38" t="s">
        <v>4715</v>
      </c>
      <c r="B2468" s="38" t="s">
        <v>3</v>
      </c>
      <c r="C2468" s="38" t="s">
        <v>4716</v>
      </c>
      <c r="D2468" s="38" t="s">
        <v>48</v>
      </c>
      <c r="E2468" s="38" t="s">
        <v>48</v>
      </c>
      <c r="F2468" s="38" t="s">
        <v>4450</v>
      </c>
      <c r="G2468" s="39">
        <v>0</v>
      </c>
    </row>
    <row r="2469" spans="1:7" ht="30" x14ac:dyDescent="0.2">
      <c r="A2469" s="38" t="s">
        <v>4717</v>
      </c>
      <c r="B2469" s="38" t="s">
        <v>3</v>
      </c>
      <c r="C2469" s="38" t="s">
        <v>4718</v>
      </c>
      <c r="D2469" s="38" t="s">
        <v>48</v>
      </c>
      <c r="E2469" s="38" t="s">
        <v>48</v>
      </c>
      <c r="F2469" s="38" t="s">
        <v>4450</v>
      </c>
      <c r="G2469" s="39">
        <v>0</v>
      </c>
    </row>
    <row r="2470" spans="1:7" ht="30" x14ac:dyDescent="0.2">
      <c r="A2470" s="38" t="s">
        <v>4719</v>
      </c>
      <c r="B2470" s="38" t="s">
        <v>3</v>
      </c>
      <c r="C2470" s="38" t="s">
        <v>4720</v>
      </c>
      <c r="D2470" s="38" t="s">
        <v>48</v>
      </c>
      <c r="E2470" s="38" t="s">
        <v>48</v>
      </c>
      <c r="F2470" s="38" t="s">
        <v>4450</v>
      </c>
      <c r="G2470" s="39">
        <v>0</v>
      </c>
    </row>
    <row r="2471" spans="1:7" ht="30" x14ac:dyDescent="0.2">
      <c r="A2471" s="38" t="s">
        <v>4721</v>
      </c>
      <c r="B2471" s="38" t="s">
        <v>3</v>
      </c>
      <c r="C2471" s="38" t="s">
        <v>4722</v>
      </c>
      <c r="D2471" s="38" t="s">
        <v>48</v>
      </c>
      <c r="E2471" s="38" t="s">
        <v>48</v>
      </c>
      <c r="F2471" s="38" t="s">
        <v>4450</v>
      </c>
      <c r="G2471" s="39">
        <v>0</v>
      </c>
    </row>
    <row r="2472" spans="1:7" ht="30" x14ac:dyDescent="0.2">
      <c r="A2472" s="38" t="s">
        <v>4723</v>
      </c>
      <c r="B2472" s="38" t="s">
        <v>3</v>
      </c>
      <c r="C2472" s="38" t="s">
        <v>4724</v>
      </c>
      <c r="D2472" s="38" t="s">
        <v>48</v>
      </c>
      <c r="E2472" s="38" t="s">
        <v>48</v>
      </c>
      <c r="F2472" s="38" t="s">
        <v>4450</v>
      </c>
      <c r="G2472" s="39">
        <v>0</v>
      </c>
    </row>
    <row r="2473" spans="1:7" ht="30" x14ac:dyDescent="0.2">
      <c r="A2473" s="38" t="s">
        <v>4725</v>
      </c>
      <c r="B2473" s="38" t="s">
        <v>3</v>
      </c>
      <c r="C2473" s="38" t="s">
        <v>4726</v>
      </c>
      <c r="D2473" s="38" t="s">
        <v>48</v>
      </c>
      <c r="E2473" s="38" t="s">
        <v>48</v>
      </c>
      <c r="F2473" s="38" t="s">
        <v>4450</v>
      </c>
      <c r="G2473" s="39">
        <v>0</v>
      </c>
    </row>
    <row r="2474" spans="1:7" ht="30" x14ac:dyDescent="0.2">
      <c r="A2474" s="38" t="s">
        <v>4727</v>
      </c>
      <c r="B2474" s="38" t="s">
        <v>3</v>
      </c>
      <c r="C2474" s="38" t="s">
        <v>4728</v>
      </c>
      <c r="D2474" s="38" t="s">
        <v>48</v>
      </c>
      <c r="E2474" s="38" t="s">
        <v>48</v>
      </c>
      <c r="F2474" s="38" t="s">
        <v>4450</v>
      </c>
      <c r="G2474" s="39">
        <v>0</v>
      </c>
    </row>
    <row r="2475" spans="1:7" ht="30" x14ac:dyDescent="0.2">
      <c r="A2475" s="38" t="s">
        <v>4729</v>
      </c>
      <c r="B2475" s="38" t="s">
        <v>3</v>
      </c>
      <c r="C2475" s="38" t="s">
        <v>4730</v>
      </c>
      <c r="D2475" s="38" t="s">
        <v>48</v>
      </c>
      <c r="E2475" s="38" t="s">
        <v>48</v>
      </c>
      <c r="F2475" s="38" t="s">
        <v>4450</v>
      </c>
      <c r="G2475" s="39">
        <v>0</v>
      </c>
    </row>
    <row r="2476" spans="1:7" ht="30" x14ac:dyDescent="0.2">
      <c r="A2476" s="38" t="s">
        <v>4731</v>
      </c>
      <c r="B2476" s="38" t="s">
        <v>3</v>
      </c>
      <c r="C2476" s="38" t="s">
        <v>4732</v>
      </c>
      <c r="D2476" s="38" t="s">
        <v>48</v>
      </c>
      <c r="E2476" s="38" t="s">
        <v>48</v>
      </c>
      <c r="F2476" s="38" t="s">
        <v>4450</v>
      </c>
      <c r="G2476" s="39">
        <v>0</v>
      </c>
    </row>
    <row r="2477" spans="1:7" ht="30" x14ac:dyDescent="0.2">
      <c r="A2477" s="38" t="s">
        <v>4733</v>
      </c>
      <c r="B2477" s="38" t="s">
        <v>3</v>
      </c>
      <c r="C2477" s="38" t="s">
        <v>4734</v>
      </c>
      <c r="D2477" s="38" t="s">
        <v>48</v>
      </c>
      <c r="E2477" s="38" t="s">
        <v>48</v>
      </c>
      <c r="F2477" s="38" t="s">
        <v>4450</v>
      </c>
      <c r="G2477" s="39">
        <v>0</v>
      </c>
    </row>
    <row r="2478" spans="1:7" ht="30" x14ac:dyDescent="0.2">
      <c r="A2478" s="38" t="s">
        <v>4735</v>
      </c>
      <c r="B2478" s="38" t="s">
        <v>3</v>
      </c>
      <c r="C2478" s="38" t="s">
        <v>4736</v>
      </c>
      <c r="D2478" s="38" t="s">
        <v>48</v>
      </c>
      <c r="E2478" s="38" t="s">
        <v>48</v>
      </c>
      <c r="F2478" s="38" t="s">
        <v>4450</v>
      </c>
      <c r="G2478" s="39">
        <v>0</v>
      </c>
    </row>
    <row r="2479" spans="1:7" ht="30" x14ac:dyDescent="0.2">
      <c r="A2479" s="38" t="s">
        <v>4737</v>
      </c>
      <c r="B2479" s="38" t="s">
        <v>3</v>
      </c>
      <c r="C2479" s="38" t="s">
        <v>4738</v>
      </c>
      <c r="D2479" s="38" t="s">
        <v>48</v>
      </c>
      <c r="E2479" s="38" t="s">
        <v>48</v>
      </c>
      <c r="F2479" s="38" t="s">
        <v>4450</v>
      </c>
      <c r="G2479" s="39">
        <v>0</v>
      </c>
    </row>
    <row r="2480" spans="1:7" ht="30" x14ac:dyDescent="0.2">
      <c r="A2480" s="38" t="s">
        <v>4739</v>
      </c>
      <c r="B2480" s="38" t="s">
        <v>3</v>
      </c>
      <c r="C2480" s="38" t="s">
        <v>4740</v>
      </c>
      <c r="D2480" s="38" t="s">
        <v>48</v>
      </c>
      <c r="E2480" s="38" t="s">
        <v>48</v>
      </c>
      <c r="F2480" s="38" t="s">
        <v>4450</v>
      </c>
      <c r="G2480" s="39">
        <v>0</v>
      </c>
    </row>
    <row r="2481" spans="1:7" ht="30" x14ac:dyDescent="0.2">
      <c r="A2481" s="38" t="s">
        <v>4741</v>
      </c>
      <c r="B2481" s="38" t="s">
        <v>3</v>
      </c>
      <c r="C2481" s="38" t="s">
        <v>4742</v>
      </c>
      <c r="D2481" s="38" t="s">
        <v>48</v>
      </c>
      <c r="E2481" s="38" t="s">
        <v>48</v>
      </c>
      <c r="F2481" s="38" t="s">
        <v>4450</v>
      </c>
      <c r="G2481" s="39">
        <v>0</v>
      </c>
    </row>
    <row r="2482" spans="1:7" ht="30" x14ac:dyDescent="0.2">
      <c r="A2482" s="38" t="s">
        <v>4743</v>
      </c>
      <c r="B2482" s="38" t="s">
        <v>3</v>
      </c>
      <c r="C2482" s="38" t="s">
        <v>4744</v>
      </c>
      <c r="D2482" s="38" t="s">
        <v>48</v>
      </c>
      <c r="E2482" s="38" t="s">
        <v>48</v>
      </c>
      <c r="F2482" s="38" t="s">
        <v>4450</v>
      </c>
      <c r="G2482" s="39">
        <v>0</v>
      </c>
    </row>
    <row r="2483" spans="1:7" ht="30" x14ac:dyDescent="0.2">
      <c r="A2483" s="38" t="s">
        <v>4745</v>
      </c>
      <c r="B2483" s="38" t="s">
        <v>3</v>
      </c>
      <c r="C2483" s="38" t="s">
        <v>4746</v>
      </c>
      <c r="D2483" s="38" t="s">
        <v>48</v>
      </c>
      <c r="E2483" s="38" t="s">
        <v>48</v>
      </c>
      <c r="F2483" s="38" t="s">
        <v>4450</v>
      </c>
      <c r="G2483" s="39">
        <v>0</v>
      </c>
    </row>
    <row r="2484" spans="1:7" ht="30" x14ac:dyDescent="0.2">
      <c r="A2484" s="38" t="s">
        <v>4747</v>
      </c>
      <c r="B2484" s="38" t="s">
        <v>3</v>
      </c>
      <c r="C2484" s="38" t="s">
        <v>4748</v>
      </c>
      <c r="D2484" s="38" t="s">
        <v>48</v>
      </c>
      <c r="E2484" s="38" t="s">
        <v>48</v>
      </c>
      <c r="F2484" s="38" t="s">
        <v>4450</v>
      </c>
      <c r="G2484" s="39">
        <v>0</v>
      </c>
    </row>
    <row r="2485" spans="1:7" ht="30" x14ac:dyDescent="0.2">
      <c r="A2485" s="38" t="s">
        <v>4749</v>
      </c>
      <c r="B2485" s="38" t="s">
        <v>3</v>
      </c>
      <c r="C2485" s="38" t="s">
        <v>4750</v>
      </c>
      <c r="D2485" s="38" t="s">
        <v>48</v>
      </c>
      <c r="E2485" s="38" t="s">
        <v>48</v>
      </c>
      <c r="F2485" s="38" t="s">
        <v>4450</v>
      </c>
      <c r="G2485" s="39">
        <v>0</v>
      </c>
    </row>
    <row r="2486" spans="1:7" ht="30" x14ac:dyDescent="0.2">
      <c r="A2486" s="38" t="s">
        <v>4751</v>
      </c>
      <c r="B2486" s="38" t="s">
        <v>3</v>
      </c>
      <c r="C2486" s="38" t="s">
        <v>4752</v>
      </c>
      <c r="D2486" s="38" t="s">
        <v>48</v>
      </c>
      <c r="E2486" s="38" t="s">
        <v>48</v>
      </c>
      <c r="F2486" s="38" t="s">
        <v>4450</v>
      </c>
      <c r="G2486" s="39">
        <v>0</v>
      </c>
    </row>
    <row r="2487" spans="1:7" ht="30" x14ac:dyDescent="0.2">
      <c r="A2487" s="38" t="s">
        <v>4753</v>
      </c>
      <c r="B2487" s="38" t="s">
        <v>3</v>
      </c>
      <c r="C2487" s="38" t="s">
        <v>4754</v>
      </c>
      <c r="D2487" s="38" t="s">
        <v>48</v>
      </c>
      <c r="E2487" s="38" t="s">
        <v>48</v>
      </c>
      <c r="F2487" s="38" t="s">
        <v>4450</v>
      </c>
      <c r="G2487" s="39">
        <v>0</v>
      </c>
    </row>
    <row r="2488" spans="1:7" ht="30" x14ac:dyDescent="0.2">
      <c r="A2488" s="38" t="s">
        <v>4755</v>
      </c>
      <c r="B2488" s="38" t="s">
        <v>3</v>
      </c>
      <c r="C2488" s="38" t="s">
        <v>4756</v>
      </c>
      <c r="D2488" s="38" t="s">
        <v>48</v>
      </c>
      <c r="E2488" s="38" t="s">
        <v>48</v>
      </c>
      <c r="F2488" s="38" t="s">
        <v>4450</v>
      </c>
      <c r="G2488" s="39">
        <v>0</v>
      </c>
    </row>
    <row r="2489" spans="1:7" ht="30" x14ac:dyDescent="0.2">
      <c r="A2489" s="38" t="s">
        <v>4757</v>
      </c>
      <c r="B2489" s="38" t="s">
        <v>3</v>
      </c>
      <c r="C2489" s="38" t="s">
        <v>4758</v>
      </c>
      <c r="D2489" s="38" t="s">
        <v>48</v>
      </c>
      <c r="E2489" s="38" t="s">
        <v>48</v>
      </c>
      <c r="F2489" s="38" t="s">
        <v>4450</v>
      </c>
      <c r="G2489" s="39">
        <v>0</v>
      </c>
    </row>
    <row r="2490" spans="1:7" ht="30" x14ac:dyDescent="0.2">
      <c r="A2490" s="38" t="s">
        <v>4759</v>
      </c>
      <c r="B2490" s="38" t="s">
        <v>3</v>
      </c>
      <c r="C2490" s="38" t="s">
        <v>4760</v>
      </c>
      <c r="D2490" s="38" t="s">
        <v>48</v>
      </c>
      <c r="E2490" s="38" t="s">
        <v>48</v>
      </c>
      <c r="F2490" s="38" t="s">
        <v>4450</v>
      </c>
      <c r="G2490" s="39">
        <v>0</v>
      </c>
    </row>
    <row r="2491" spans="1:7" ht="30" x14ac:dyDescent="0.2">
      <c r="A2491" s="38" t="s">
        <v>4761</v>
      </c>
      <c r="B2491" s="38" t="s">
        <v>3</v>
      </c>
      <c r="C2491" s="38" t="s">
        <v>4762</v>
      </c>
      <c r="D2491" s="38" t="s">
        <v>48</v>
      </c>
      <c r="E2491" s="38" t="s">
        <v>48</v>
      </c>
      <c r="F2491" s="38" t="s">
        <v>4450</v>
      </c>
      <c r="G2491" s="39">
        <v>0</v>
      </c>
    </row>
    <row r="2492" spans="1:7" ht="30" x14ac:dyDescent="0.2">
      <c r="A2492" s="38" t="s">
        <v>4763</v>
      </c>
      <c r="B2492" s="38" t="s">
        <v>3</v>
      </c>
      <c r="C2492" s="38" t="s">
        <v>4764</v>
      </c>
      <c r="D2492" s="38" t="s">
        <v>48</v>
      </c>
      <c r="E2492" s="38" t="s">
        <v>48</v>
      </c>
      <c r="F2492" s="38" t="s">
        <v>4450</v>
      </c>
      <c r="G2492" s="39">
        <v>0</v>
      </c>
    </row>
    <row r="2493" spans="1:7" ht="30" x14ac:dyDescent="0.2">
      <c r="A2493" s="38" t="s">
        <v>4765</v>
      </c>
      <c r="B2493" s="38" t="s">
        <v>3</v>
      </c>
      <c r="C2493" s="38" t="s">
        <v>4766</v>
      </c>
      <c r="D2493" s="38" t="s">
        <v>48</v>
      </c>
      <c r="E2493" s="38" t="s">
        <v>48</v>
      </c>
      <c r="F2493" s="38" t="s">
        <v>4450</v>
      </c>
      <c r="G2493" s="39">
        <v>0</v>
      </c>
    </row>
    <row r="2494" spans="1:7" ht="30" x14ac:dyDescent="0.2">
      <c r="A2494" s="38" t="s">
        <v>4767</v>
      </c>
      <c r="B2494" s="38" t="s">
        <v>3</v>
      </c>
      <c r="C2494" s="38" t="s">
        <v>4768</v>
      </c>
      <c r="D2494" s="38" t="s">
        <v>48</v>
      </c>
      <c r="E2494" s="38" t="s">
        <v>48</v>
      </c>
      <c r="F2494" s="38" t="s">
        <v>4450</v>
      </c>
      <c r="G2494" s="39">
        <v>0</v>
      </c>
    </row>
    <row r="2495" spans="1:7" ht="30" x14ac:dyDescent="0.2">
      <c r="A2495" s="38" t="s">
        <v>4769</v>
      </c>
      <c r="B2495" s="38" t="s">
        <v>3</v>
      </c>
      <c r="C2495" s="38" t="s">
        <v>4770</v>
      </c>
      <c r="D2495" s="38" t="s">
        <v>48</v>
      </c>
      <c r="E2495" s="38" t="s">
        <v>48</v>
      </c>
      <c r="F2495" s="38" t="s">
        <v>4450</v>
      </c>
      <c r="G2495" s="39">
        <v>0</v>
      </c>
    </row>
    <row r="2496" spans="1:7" ht="30" x14ac:dyDescent="0.2">
      <c r="A2496" s="38" t="s">
        <v>4771</v>
      </c>
      <c r="B2496" s="38" t="s">
        <v>3</v>
      </c>
      <c r="C2496" s="38" t="s">
        <v>4772</v>
      </c>
      <c r="D2496" s="38" t="s">
        <v>48</v>
      </c>
      <c r="E2496" s="38" t="s">
        <v>48</v>
      </c>
      <c r="F2496" s="38" t="s">
        <v>4450</v>
      </c>
      <c r="G2496" s="39">
        <v>0</v>
      </c>
    </row>
    <row r="2497" spans="1:7" ht="30" x14ac:dyDescent="0.2">
      <c r="A2497" s="38" t="s">
        <v>4773</v>
      </c>
      <c r="B2497" s="38" t="s">
        <v>3</v>
      </c>
      <c r="C2497" s="38" t="s">
        <v>4774</v>
      </c>
      <c r="D2497" s="38" t="s">
        <v>48</v>
      </c>
      <c r="E2497" s="38" t="s">
        <v>48</v>
      </c>
      <c r="F2497" s="38" t="s">
        <v>4450</v>
      </c>
      <c r="G2497" s="39">
        <v>0</v>
      </c>
    </row>
    <row r="2498" spans="1:7" ht="30" x14ac:dyDescent="0.2">
      <c r="A2498" s="38" t="s">
        <v>4775</v>
      </c>
      <c r="B2498" s="38" t="s">
        <v>3</v>
      </c>
      <c r="C2498" s="38" t="s">
        <v>4776</v>
      </c>
      <c r="D2498" s="38" t="s">
        <v>48</v>
      </c>
      <c r="E2498" s="38" t="s">
        <v>48</v>
      </c>
      <c r="F2498" s="38" t="s">
        <v>4450</v>
      </c>
      <c r="G2498" s="39">
        <v>0</v>
      </c>
    </row>
    <row r="2499" spans="1:7" ht="30" x14ac:dyDescent="0.2">
      <c r="A2499" s="38" t="s">
        <v>4777</v>
      </c>
      <c r="B2499" s="38" t="s">
        <v>3</v>
      </c>
      <c r="C2499" s="38" t="s">
        <v>4778</v>
      </c>
      <c r="D2499" s="38" t="s">
        <v>48</v>
      </c>
      <c r="E2499" s="38" t="s">
        <v>48</v>
      </c>
      <c r="F2499" s="38" t="s">
        <v>4450</v>
      </c>
      <c r="G2499" s="39">
        <v>0</v>
      </c>
    </row>
    <row r="2500" spans="1:7" ht="30" x14ac:dyDescent="0.2">
      <c r="A2500" s="38" t="s">
        <v>4779</v>
      </c>
      <c r="B2500" s="38" t="s">
        <v>3</v>
      </c>
      <c r="C2500" s="38" t="s">
        <v>4780</v>
      </c>
      <c r="D2500" s="38" t="s">
        <v>48</v>
      </c>
      <c r="E2500" s="38" t="s">
        <v>48</v>
      </c>
      <c r="F2500" s="38" t="s">
        <v>4450</v>
      </c>
      <c r="G2500" s="39">
        <v>0</v>
      </c>
    </row>
    <row r="2501" spans="1:7" ht="30" x14ac:dyDescent="0.2">
      <c r="A2501" s="38" t="s">
        <v>4781</v>
      </c>
      <c r="B2501" s="38" t="s">
        <v>3</v>
      </c>
      <c r="C2501" s="38" t="s">
        <v>4782</v>
      </c>
      <c r="D2501" s="38" t="s">
        <v>48</v>
      </c>
      <c r="E2501" s="38" t="s">
        <v>48</v>
      </c>
      <c r="F2501" s="38" t="s">
        <v>4450</v>
      </c>
      <c r="G2501" s="39">
        <v>0</v>
      </c>
    </row>
    <row r="2502" spans="1:7" ht="30" x14ac:dyDescent="0.2">
      <c r="A2502" s="38" t="s">
        <v>4783</v>
      </c>
      <c r="B2502" s="38" t="s">
        <v>3</v>
      </c>
      <c r="C2502" s="38" t="s">
        <v>4784</v>
      </c>
      <c r="D2502" s="38" t="s">
        <v>48</v>
      </c>
      <c r="E2502" s="38" t="s">
        <v>48</v>
      </c>
      <c r="F2502" s="38" t="s">
        <v>4450</v>
      </c>
      <c r="G2502" s="39">
        <v>0</v>
      </c>
    </row>
    <row r="2503" spans="1:7" ht="30" x14ac:dyDescent="0.2">
      <c r="A2503" s="38" t="s">
        <v>4785</v>
      </c>
      <c r="B2503" s="38" t="s">
        <v>3679</v>
      </c>
      <c r="C2503" s="38" t="s">
        <v>4786</v>
      </c>
      <c r="D2503" s="38" t="s">
        <v>48</v>
      </c>
      <c r="E2503" s="38" t="s">
        <v>48</v>
      </c>
      <c r="F2503" s="38" t="s">
        <v>4450</v>
      </c>
      <c r="G2503" s="39">
        <v>0</v>
      </c>
    </row>
    <row r="2504" spans="1:7" ht="30" x14ac:dyDescent="0.2">
      <c r="A2504" s="38" t="s">
        <v>4787</v>
      </c>
      <c r="B2504" s="38" t="s">
        <v>3</v>
      </c>
      <c r="C2504" s="38" t="s">
        <v>4788</v>
      </c>
      <c r="D2504" s="38" t="s">
        <v>48</v>
      </c>
      <c r="E2504" s="38" t="s">
        <v>48</v>
      </c>
      <c r="F2504" s="38" t="s">
        <v>4450</v>
      </c>
      <c r="G2504" s="39">
        <v>0</v>
      </c>
    </row>
    <row r="2505" spans="1:7" ht="30" x14ac:dyDescent="0.2">
      <c r="A2505" s="38" t="s">
        <v>4789</v>
      </c>
      <c r="B2505" s="38" t="s">
        <v>3</v>
      </c>
      <c r="C2505" s="38" t="s">
        <v>4790</v>
      </c>
      <c r="D2505" s="38" t="s">
        <v>48</v>
      </c>
      <c r="E2505" s="38" t="s">
        <v>48</v>
      </c>
      <c r="F2505" s="38" t="s">
        <v>4450</v>
      </c>
      <c r="G2505" s="39">
        <v>0</v>
      </c>
    </row>
    <row r="2506" spans="1:7" ht="30" x14ac:dyDescent="0.2">
      <c r="A2506" s="38" t="s">
        <v>4791</v>
      </c>
      <c r="B2506" s="38" t="s">
        <v>3</v>
      </c>
      <c r="C2506" s="38" t="s">
        <v>4792</v>
      </c>
      <c r="D2506" s="38" t="s">
        <v>48</v>
      </c>
      <c r="E2506" s="38" t="s">
        <v>48</v>
      </c>
      <c r="F2506" s="38" t="s">
        <v>4450</v>
      </c>
      <c r="G2506" s="39">
        <v>0</v>
      </c>
    </row>
    <row r="2507" spans="1:7" ht="30" x14ac:dyDescent="0.2">
      <c r="A2507" s="38" t="s">
        <v>4793</v>
      </c>
      <c r="B2507" s="38" t="s">
        <v>3</v>
      </c>
      <c r="C2507" s="38" t="s">
        <v>4794</v>
      </c>
      <c r="D2507" s="38" t="s">
        <v>48</v>
      </c>
      <c r="E2507" s="38" t="s">
        <v>48</v>
      </c>
      <c r="F2507" s="38" t="s">
        <v>4450</v>
      </c>
      <c r="G2507" s="39">
        <v>0</v>
      </c>
    </row>
    <row r="2508" spans="1:7" ht="30" x14ac:dyDescent="0.2">
      <c r="A2508" s="38" t="s">
        <v>4795</v>
      </c>
      <c r="B2508" s="38" t="s">
        <v>3</v>
      </c>
      <c r="C2508" s="38" t="s">
        <v>4796</v>
      </c>
      <c r="D2508" s="38" t="s">
        <v>48</v>
      </c>
      <c r="E2508" s="38" t="s">
        <v>48</v>
      </c>
      <c r="F2508" s="38" t="s">
        <v>4450</v>
      </c>
      <c r="G2508" s="39">
        <v>0</v>
      </c>
    </row>
    <row r="2509" spans="1:7" ht="30" x14ac:dyDescent="0.2">
      <c r="A2509" s="38" t="s">
        <v>4797</v>
      </c>
      <c r="B2509" s="38" t="s">
        <v>3</v>
      </c>
      <c r="C2509" s="38" t="s">
        <v>4798</v>
      </c>
      <c r="D2509" s="38" t="s">
        <v>48</v>
      </c>
      <c r="E2509" s="38" t="s">
        <v>48</v>
      </c>
      <c r="F2509" s="38" t="s">
        <v>4450</v>
      </c>
      <c r="G2509" s="39">
        <v>0</v>
      </c>
    </row>
    <row r="2510" spans="1:7" ht="30" x14ac:dyDescent="0.2">
      <c r="A2510" s="38" t="s">
        <v>4799</v>
      </c>
      <c r="B2510" s="38" t="s">
        <v>3</v>
      </c>
      <c r="C2510" s="38" t="s">
        <v>4800</v>
      </c>
      <c r="D2510" s="38" t="s">
        <v>48</v>
      </c>
      <c r="E2510" s="38" t="s">
        <v>48</v>
      </c>
      <c r="F2510" s="38" t="s">
        <v>4450</v>
      </c>
      <c r="G2510" s="39">
        <v>0</v>
      </c>
    </row>
    <row r="2511" spans="1:7" ht="30" x14ac:dyDescent="0.2">
      <c r="A2511" s="38" t="s">
        <v>4801</v>
      </c>
      <c r="B2511" s="38" t="s">
        <v>3</v>
      </c>
      <c r="C2511" s="38" t="s">
        <v>4802</v>
      </c>
      <c r="D2511" s="38" t="s">
        <v>48</v>
      </c>
      <c r="E2511" s="38" t="s">
        <v>48</v>
      </c>
      <c r="F2511" s="38" t="s">
        <v>4450</v>
      </c>
      <c r="G2511" s="39">
        <v>0</v>
      </c>
    </row>
    <row r="2512" spans="1:7" ht="30" x14ac:dyDescent="0.2">
      <c r="A2512" s="38" t="s">
        <v>4803</v>
      </c>
      <c r="B2512" s="38" t="s">
        <v>3</v>
      </c>
      <c r="C2512" s="38" t="s">
        <v>4804</v>
      </c>
      <c r="D2512" s="38" t="s">
        <v>48</v>
      </c>
      <c r="E2512" s="38" t="s">
        <v>48</v>
      </c>
      <c r="F2512" s="38" t="s">
        <v>4450</v>
      </c>
      <c r="G2512" s="39">
        <v>0</v>
      </c>
    </row>
    <row r="2513" spans="1:7" ht="30" x14ac:dyDescent="0.2">
      <c r="A2513" s="38" t="s">
        <v>4805</v>
      </c>
      <c r="B2513" s="38" t="s">
        <v>3</v>
      </c>
      <c r="C2513" s="38" t="s">
        <v>4806</v>
      </c>
      <c r="D2513" s="38" t="s">
        <v>48</v>
      </c>
      <c r="E2513" s="38" t="s">
        <v>48</v>
      </c>
      <c r="F2513" s="38" t="s">
        <v>4450</v>
      </c>
      <c r="G2513" s="39">
        <v>0</v>
      </c>
    </row>
    <row r="2514" spans="1:7" ht="30" x14ac:dyDescent="0.2">
      <c r="A2514" s="38" t="s">
        <v>4807</v>
      </c>
      <c r="B2514" s="38" t="s">
        <v>3</v>
      </c>
      <c r="C2514" s="38" t="s">
        <v>4808</v>
      </c>
      <c r="D2514" s="38" t="s">
        <v>48</v>
      </c>
      <c r="E2514" s="38" t="s">
        <v>48</v>
      </c>
      <c r="F2514" s="38" t="s">
        <v>4450</v>
      </c>
      <c r="G2514" s="39">
        <v>0</v>
      </c>
    </row>
    <row r="2515" spans="1:7" ht="30" x14ac:dyDescent="0.2">
      <c r="A2515" s="38" t="s">
        <v>4809</v>
      </c>
      <c r="B2515" s="38" t="s">
        <v>3</v>
      </c>
      <c r="C2515" s="38" t="s">
        <v>4810</v>
      </c>
      <c r="D2515" s="38" t="s">
        <v>48</v>
      </c>
      <c r="E2515" s="38" t="s">
        <v>48</v>
      </c>
      <c r="F2515" s="38" t="s">
        <v>4450</v>
      </c>
      <c r="G2515" s="39">
        <v>0</v>
      </c>
    </row>
    <row r="2516" spans="1:7" ht="30" x14ac:dyDescent="0.2">
      <c r="A2516" s="38" t="s">
        <v>4811</v>
      </c>
      <c r="B2516" s="38" t="s">
        <v>3</v>
      </c>
      <c r="C2516" s="38" t="s">
        <v>4812</v>
      </c>
      <c r="D2516" s="38" t="s">
        <v>48</v>
      </c>
      <c r="E2516" s="38" t="s">
        <v>48</v>
      </c>
      <c r="F2516" s="38" t="s">
        <v>4450</v>
      </c>
      <c r="G2516" s="39">
        <v>0</v>
      </c>
    </row>
    <row r="2517" spans="1:7" ht="30" x14ac:dyDescent="0.2">
      <c r="A2517" s="38" t="s">
        <v>4813</v>
      </c>
      <c r="B2517" s="38" t="s">
        <v>3</v>
      </c>
      <c r="C2517" s="38" t="s">
        <v>4814</v>
      </c>
      <c r="D2517" s="38" t="s">
        <v>48</v>
      </c>
      <c r="E2517" s="38" t="s">
        <v>48</v>
      </c>
      <c r="F2517" s="38" t="s">
        <v>4450</v>
      </c>
      <c r="G2517" s="39">
        <v>0</v>
      </c>
    </row>
    <row r="2518" spans="1:7" ht="30" x14ac:dyDescent="0.2">
      <c r="A2518" s="38" t="s">
        <v>4815</v>
      </c>
      <c r="B2518" s="38" t="s">
        <v>3</v>
      </c>
      <c r="C2518" s="38" t="s">
        <v>4816</v>
      </c>
      <c r="D2518" s="38" t="s">
        <v>48</v>
      </c>
      <c r="E2518" s="38" t="s">
        <v>48</v>
      </c>
      <c r="F2518" s="38" t="s">
        <v>4450</v>
      </c>
      <c r="G2518" s="39">
        <v>0</v>
      </c>
    </row>
    <row r="2519" spans="1:7" ht="30" x14ac:dyDescent="0.2">
      <c r="A2519" s="38" t="s">
        <v>4817</v>
      </c>
      <c r="B2519" s="38" t="s">
        <v>3</v>
      </c>
      <c r="C2519" s="38" t="s">
        <v>4818</v>
      </c>
      <c r="D2519" s="38" t="s">
        <v>48</v>
      </c>
      <c r="E2519" s="38" t="s">
        <v>48</v>
      </c>
      <c r="F2519" s="38" t="s">
        <v>4450</v>
      </c>
      <c r="G2519" s="39">
        <v>0</v>
      </c>
    </row>
    <row r="2520" spans="1:7" ht="30" x14ac:dyDescent="0.2">
      <c r="A2520" s="38" t="s">
        <v>4819</v>
      </c>
      <c r="B2520" s="38" t="s">
        <v>3</v>
      </c>
      <c r="C2520" s="38" t="s">
        <v>4820</v>
      </c>
      <c r="D2520" s="38" t="s">
        <v>48</v>
      </c>
      <c r="E2520" s="38" t="s">
        <v>48</v>
      </c>
      <c r="F2520" s="38" t="s">
        <v>4450</v>
      </c>
      <c r="G2520" s="39">
        <v>0</v>
      </c>
    </row>
    <row r="2521" spans="1:7" ht="30" x14ac:dyDescent="0.2">
      <c r="A2521" s="38" t="s">
        <v>4821</v>
      </c>
      <c r="B2521" s="38" t="s">
        <v>3</v>
      </c>
      <c r="C2521" s="38" t="s">
        <v>4822</v>
      </c>
      <c r="D2521" s="38" t="s">
        <v>48</v>
      </c>
      <c r="E2521" s="38" t="s">
        <v>48</v>
      </c>
      <c r="F2521" s="38" t="s">
        <v>4450</v>
      </c>
      <c r="G2521" s="39">
        <v>0</v>
      </c>
    </row>
    <row r="2522" spans="1:7" ht="30" x14ac:dyDescent="0.2">
      <c r="A2522" s="38" t="s">
        <v>4823</v>
      </c>
      <c r="B2522" s="38" t="s">
        <v>3</v>
      </c>
      <c r="C2522" s="38" t="s">
        <v>4824</v>
      </c>
      <c r="D2522" s="38" t="s">
        <v>48</v>
      </c>
      <c r="E2522" s="38" t="s">
        <v>48</v>
      </c>
      <c r="F2522" s="38" t="s">
        <v>4450</v>
      </c>
      <c r="G2522" s="39">
        <v>0</v>
      </c>
    </row>
    <row r="2523" spans="1:7" ht="30" x14ac:dyDescent="0.2">
      <c r="A2523" s="38" t="s">
        <v>4825</v>
      </c>
      <c r="B2523" s="38" t="s">
        <v>3</v>
      </c>
      <c r="C2523" s="38" t="s">
        <v>4826</v>
      </c>
      <c r="D2523" s="38" t="s">
        <v>48</v>
      </c>
      <c r="E2523" s="38" t="s">
        <v>48</v>
      </c>
      <c r="F2523" s="38" t="s">
        <v>4450</v>
      </c>
      <c r="G2523" s="39">
        <v>0</v>
      </c>
    </row>
    <row r="2524" spans="1:7" ht="30" x14ac:dyDescent="0.2">
      <c r="A2524" s="38" t="s">
        <v>4827</v>
      </c>
      <c r="B2524" s="38" t="s">
        <v>3</v>
      </c>
      <c r="C2524" s="38" t="s">
        <v>4828</v>
      </c>
      <c r="D2524" s="38" t="s">
        <v>48</v>
      </c>
      <c r="E2524" s="38" t="s">
        <v>48</v>
      </c>
      <c r="F2524" s="38" t="s">
        <v>4450</v>
      </c>
      <c r="G2524" s="39">
        <v>0</v>
      </c>
    </row>
    <row r="2525" spans="1:7" ht="30" x14ac:dyDescent="0.2">
      <c r="A2525" s="38" t="s">
        <v>4829</v>
      </c>
      <c r="B2525" s="38" t="s">
        <v>3</v>
      </c>
      <c r="C2525" s="38" t="s">
        <v>4830</v>
      </c>
      <c r="D2525" s="38" t="s">
        <v>48</v>
      </c>
      <c r="E2525" s="38" t="s">
        <v>48</v>
      </c>
      <c r="F2525" s="38" t="s">
        <v>4450</v>
      </c>
      <c r="G2525" s="39">
        <v>0</v>
      </c>
    </row>
    <row r="2526" spans="1:7" ht="30" x14ac:dyDescent="0.2">
      <c r="A2526" s="38" t="s">
        <v>4831</v>
      </c>
      <c r="B2526" s="38" t="s">
        <v>3</v>
      </c>
      <c r="C2526" s="38" t="s">
        <v>4832</v>
      </c>
      <c r="D2526" s="38" t="s">
        <v>48</v>
      </c>
      <c r="E2526" s="38" t="s">
        <v>48</v>
      </c>
      <c r="F2526" s="38" t="s">
        <v>4450</v>
      </c>
      <c r="G2526" s="39">
        <v>0</v>
      </c>
    </row>
    <row r="2527" spans="1:7" ht="30" x14ac:dyDescent="0.2">
      <c r="A2527" s="38" t="s">
        <v>4833</v>
      </c>
      <c r="B2527" s="38" t="s">
        <v>3</v>
      </c>
      <c r="C2527" s="38" t="s">
        <v>4834</v>
      </c>
      <c r="D2527" s="38" t="s">
        <v>48</v>
      </c>
      <c r="E2527" s="38" t="s">
        <v>48</v>
      </c>
      <c r="F2527" s="38" t="s">
        <v>4450</v>
      </c>
      <c r="G2527" s="39">
        <v>0</v>
      </c>
    </row>
    <row r="2528" spans="1:7" ht="30" x14ac:dyDescent="0.2">
      <c r="A2528" s="38" t="s">
        <v>4835</v>
      </c>
      <c r="B2528" s="38" t="s">
        <v>3</v>
      </c>
      <c r="C2528" s="38" t="s">
        <v>4836</v>
      </c>
      <c r="D2528" s="38" t="s">
        <v>48</v>
      </c>
      <c r="E2528" s="38" t="s">
        <v>48</v>
      </c>
      <c r="F2528" s="38" t="s">
        <v>4450</v>
      </c>
      <c r="G2528" s="39">
        <v>0</v>
      </c>
    </row>
    <row r="2529" spans="1:7" ht="30" x14ac:dyDescent="0.2">
      <c r="A2529" s="38" t="s">
        <v>4837</v>
      </c>
      <c r="B2529" s="38" t="s">
        <v>3</v>
      </c>
      <c r="C2529" s="38" t="s">
        <v>4838</v>
      </c>
      <c r="D2529" s="38" t="s">
        <v>48</v>
      </c>
      <c r="E2529" s="38" t="s">
        <v>48</v>
      </c>
      <c r="F2529" s="38" t="s">
        <v>4450</v>
      </c>
      <c r="G2529" s="39">
        <v>0</v>
      </c>
    </row>
    <row r="2530" spans="1:7" ht="30" x14ac:dyDescent="0.2">
      <c r="A2530" s="38" t="s">
        <v>4839</v>
      </c>
      <c r="B2530" s="38" t="s">
        <v>3</v>
      </c>
      <c r="C2530" s="38" t="s">
        <v>4840</v>
      </c>
      <c r="D2530" s="38" t="s">
        <v>48</v>
      </c>
      <c r="E2530" s="38" t="s">
        <v>48</v>
      </c>
      <c r="F2530" s="38" t="s">
        <v>4450</v>
      </c>
      <c r="G2530" s="39">
        <v>0</v>
      </c>
    </row>
    <row r="2531" spans="1:7" ht="30" x14ac:dyDescent="0.2">
      <c r="A2531" s="38" t="s">
        <v>4841</v>
      </c>
      <c r="B2531" s="38" t="s">
        <v>3</v>
      </c>
      <c r="C2531" s="38" t="s">
        <v>4842</v>
      </c>
      <c r="D2531" s="38" t="s">
        <v>48</v>
      </c>
      <c r="E2531" s="38" t="s">
        <v>48</v>
      </c>
      <c r="F2531" s="38" t="s">
        <v>4450</v>
      </c>
      <c r="G2531" s="39">
        <v>0</v>
      </c>
    </row>
    <row r="2532" spans="1:7" ht="30" x14ac:dyDescent="0.2">
      <c r="A2532" s="38" t="s">
        <v>4843</v>
      </c>
      <c r="B2532" s="38" t="s">
        <v>3</v>
      </c>
      <c r="C2532" s="38" t="s">
        <v>4844</v>
      </c>
      <c r="D2532" s="38" t="s">
        <v>48</v>
      </c>
      <c r="E2532" s="38" t="s">
        <v>48</v>
      </c>
      <c r="F2532" s="38" t="s">
        <v>4450</v>
      </c>
      <c r="G2532" s="39">
        <v>0</v>
      </c>
    </row>
    <row r="2533" spans="1:7" ht="30" x14ac:dyDescent="0.2">
      <c r="A2533" s="38" t="s">
        <v>4845</v>
      </c>
      <c r="B2533" s="38" t="s">
        <v>3</v>
      </c>
      <c r="C2533" s="38" t="s">
        <v>4846</v>
      </c>
      <c r="D2533" s="38" t="s">
        <v>48</v>
      </c>
      <c r="E2533" s="38" t="s">
        <v>48</v>
      </c>
      <c r="F2533" s="38" t="s">
        <v>4450</v>
      </c>
      <c r="G2533" s="39">
        <v>0</v>
      </c>
    </row>
    <row r="2534" spans="1:7" ht="30" x14ac:dyDescent="0.2">
      <c r="A2534" s="38" t="s">
        <v>4847</v>
      </c>
      <c r="B2534" s="38" t="s">
        <v>3</v>
      </c>
      <c r="C2534" s="38" t="s">
        <v>4848</v>
      </c>
      <c r="D2534" s="38" t="s">
        <v>48</v>
      </c>
      <c r="E2534" s="38" t="s">
        <v>48</v>
      </c>
      <c r="F2534" s="38" t="s">
        <v>4450</v>
      </c>
      <c r="G2534" s="39">
        <v>0</v>
      </c>
    </row>
    <row r="2535" spans="1:7" ht="30" x14ac:dyDescent="0.2">
      <c r="A2535" s="38" t="s">
        <v>4849</v>
      </c>
      <c r="B2535" s="38" t="s">
        <v>3</v>
      </c>
      <c r="C2535" s="38" t="s">
        <v>4850</v>
      </c>
      <c r="D2535" s="38" t="s">
        <v>48</v>
      </c>
      <c r="E2535" s="38" t="s">
        <v>48</v>
      </c>
      <c r="F2535" s="38" t="s">
        <v>4450</v>
      </c>
      <c r="G2535" s="39">
        <v>0</v>
      </c>
    </row>
    <row r="2536" spans="1:7" ht="30" x14ac:dyDescent="0.2">
      <c r="A2536" s="38" t="s">
        <v>4851</v>
      </c>
      <c r="B2536" s="38" t="s">
        <v>3</v>
      </c>
      <c r="C2536" s="38" t="s">
        <v>4852</v>
      </c>
      <c r="D2536" s="38" t="s">
        <v>48</v>
      </c>
      <c r="E2536" s="38" t="s">
        <v>48</v>
      </c>
      <c r="F2536" s="38" t="s">
        <v>4450</v>
      </c>
      <c r="G2536" s="39">
        <v>0</v>
      </c>
    </row>
    <row r="2537" spans="1:7" ht="30" x14ac:dyDescent="0.2">
      <c r="A2537" s="38" t="s">
        <v>4853</v>
      </c>
      <c r="B2537" s="38" t="s">
        <v>3</v>
      </c>
      <c r="C2537" s="38" t="s">
        <v>4854</v>
      </c>
      <c r="D2537" s="38" t="s">
        <v>48</v>
      </c>
      <c r="E2537" s="38" t="s">
        <v>48</v>
      </c>
      <c r="F2537" s="38" t="s">
        <v>4450</v>
      </c>
      <c r="G2537" s="39">
        <v>0</v>
      </c>
    </row>
    <row r="2538" spans="1:7" ht="30" x14ac:dyDescent="0.2">
      <c r="A2538" s="38" t="s">
        <v>4855</v>
      </c>
      <c r="B2538" s="38" t="s">
        <v>3</v>
      </c>
      <c r="C2538" s="38" t="s">
        <v>4856</v>
      </c>
      <c r="D2538" s="38" t="s">
        <v>48</v>
      </c>
      <c r="E2538" s="38" t="s">
        <v>48</v>
      </c>
      <c r="F2538" s="38" t="s">
        <v>4450</v>
      </c>
      <c r="G2538" s="39">
        <v>0</v>
      </c>
    </row>
    <row r="2539" spans="1:7" ht="30" x14ac:dyDescent="0.2">
      <c r="A2539" s="38" t="s">
        <v>4857</v>
      </c>
      <c r="B2539" s="38" t="s">
        <v>3</v>
      </c>
      <c r="C2539" s="38" t="s">
        <v>4858</v>
      </c>
      <c r="D2539" s="38" t="s">
        <v>48</v>
      </c>
      <c r="E2539" s="38" t="s">
        <v>48</v>
      </c>
      <c r="F2539" s="38" t="s">
        <v>4450</v>
      </c>
      <c r="G2539" s="39">
        <v>0</v>
      </c>
    </row>
    <row r="2540" spans="1:7" ht="30" x14ac:dyDescent="0.2">
      <c r="A2540" s="38" t="s">
        <v>4859</v>
      </c>
      <c r="B2540" s="38" t="s">
        <v>3</v>
      </c>
      <c r="C2540" s="38" t="s">
        <v>4860</v>
      </c>
      <c r="D2540" s="38" t="s">
        <v>48</v>
      </c>
      <c r="E2540" s="38" t="s">
        <v>48</v>
      </c>
      <c r="F2540" s="38" t="s">
        <v>4450</v>
      </c>
      <c r="G2540" s="39">
        <v>0</v>
      </c>
    </row>
    <row r="2541" spans="1:7" ht="30" x14ac:dyDescent="0.2">
      <c r="A2541" s="38" t="s">
        <v>4861</v>
      </c>
      <c r="B2541" s="38" t="s">
        <v>3</v>
      </c>
      <c r="C2541" s="38" t="s">
        <v>4862</v>
      </c>
      <c r="D2541" s="38" t="s">
        <v>48</v>
      </c>
      <c r="E2541" s="38" t="s">
        <v>48</v>
      </c>
      <c r="F2541" s="38" t="s">
        <v>4450</v>
      </c>
      <c r="G2541" s="39">
        <v>0</v>
      </c>
    </row>
    <row r="2542" spans="1:7" ht="30" x14ac:dyDescent="0.2">
      <c r="A2542" s="38" t="s">
        <v>4863</v>
      </c>
      <c r="B2542" s="38" t="s">
        <v>3</v>
      </c>
      <c r="C2542" s="38" t="s">
        <v>4864</v>
      </c>
      <c r="D2542" s="38" t="s">
        <v>48</v>
      </c>
      <c r="E2542" s="38" t="s">
        <v>48</v>
      </c>
      <c r="F2542" s="38" t="s">
        <v>4450</v>
      </c>
      <c r="G2542" s="39">
        <v>0</v>
      </c>
    </row>
    <row r="2543" spans="1:7" ht="30" x14ac:dyDescent="0.2">
      <c r="A2543" s="38" t="s">
        <v>4865</v>
      </c>
      <c r="B2543" s="38" t="s">
        <v>3</v>
      </c>
      <c r="C2543" s="38" t="s">
        <v>4866</v>
      </c>
      <c r="D2543" s="38" t="s">
        <v>48</v>
      </c>
      <c r="E2543" s="38" t="s">
        <v>48</v>
      </c>
      <c r="F2543" s="38" t="s">
        <v>4450</v>
      </c>
      <c r="G2543" s="39">
        <v>0</v>
      </c>
    </row>
    <row r="2544" spans="1:7" ht="30" x14ac:dyDescent="0.2">
      <c r="A2544" s="38" t="s">
        <v>4867</v>
      </c>
      <c r="B2544" s="38" t="s">
        <v>3</v>
      </c>
      <c r="C2544" s="38" t="s">
        <v>4868</v>
      </c>
      <c r="D2544" s="38" t="s">
        <v>48</v>
      </c>
      <c r="E2544" s="38" t="s">
        <v>48</v>
      </c>
      <c r="F2544" s="38" t="s">
        <v>4450</v>
      </c>
      <c r="G2544" s="39">
        <v>0</v>
      </c>
    </row>
    <row r="2545" spans="1:7" ht="30" x14ac:dyDescent="0.2">
      <c r="A2545" s="38" t="s">
        <v>4869</v>
      </c>
      <c r="B2545" s="38" t="s">
        <v>3</v>
      </c>
      <c r="C2545" s="38" t="s">
        <v>4870</v>
      </c>
      <c r="D2545" s="38" t="s">
        <v>48</v>
      </c>
      <c r="E2545" s="38" t="s">
        <v>48</v>
      </c>
      <c r="F2545" s="38" t="s">
        <v>4450</v>
      </c>
      <c r="G2545" s="39">
        <v>0</v>
      </c>
    </row>
    <row r="2546" spans="1:7" ht="30" x14ac:dyDescent="0.2">
      <c r="A2546" s="38" t="s">
        <v>4871</v>
      </c>
      <c r="B2546" s="38" t="s">
        <v>3</v>
      </c>
      <c r="C2546" s="38" t="s">
        <v>4872</v>
      </c>
      <c r="D2546" s="38" t="s">
        <v>48</v>
      </c>
      <c r="E2546" s="38" t="s">
        <v>48</v>
      </c>
      <c r="F2546" s="38" t="s">
        <v>4450</v>
      </c>
      <c r="G2546" s="39">
        <v>0</v>
      </c>
    </row>
    <row r="2547" spans="1:7" ht="30" x14ac:dyDescent="0.2">
      <c r="A2547" s="38" t="s">
        <v>4873</v>
      </c>
      <c r="B2547" s="38" t="s">
        <v>3</v>
      </c>
      <c r="C2547" s="38" t="s">
        <v>4874</v>
      </c>
      <c r="D2547" s="38" t="s">
        <v>48</v>
      </c>
      <c r="E2547" s="38" t="s">
        <v>48</v>
      </c>
      <c r="F2547" s="38" t="s">
        <v>4450</v>
      </c>
      <c r="G2547" s="39">
        <v>0</v>
      </c>
    </row>
    <row r="2548" spans="1:7" ht="30" x14ac:dyDescent="0.2">
      <c r="A2548" s="38" t="s">
        <v>4875</v>
      </c>
      <c r="B2548" s="38" t="s">
        <v>3</v>
      </c>
      <c r="C2548" s="38" t="s">
        <v>4876</v>
      </c>
      <c r="D2548" s="38" t="s">
        <v>48</v>
      </c>
      <c r="E2548" s="38" t="s">
        <v>48</v>
      </c>
      <c r="F2548" s="38" t="s">
        <v>4450</v>
      </c>
      <c r="G2548" s="39">
        <v>0</v>
      </c>
    </row>
    <row r="2549" spans="1:7" ht="30" x14ac:dyDescent="0.2">
      <c r="A2549" s="38" t="s">
        <v>4877</v>
      </c>
      <c r="B2549" s="38" t="s">
        <v>3</v>
      </c>
      <c r="C2549" s="38" t="s">
        <v>4878</v>
      </c>
      <c r="D2549" s="38" t="s">
        <v>48</v>
      </c>
      <c r="E2549" s="38" t="s">
        <v>48</v>
      </c>
      <c r="F2549" s="38" t="s">
        <v>4450</v>
      </c>
      <c r="G2549" s="39">
        <v>0</v>
      </c>
    </row>
    <row r="2550" spans="1:7" ht="30" x14ac:dyDescent="0.2">
      <c r="A2550" s="38" t="s">
        <v>4879</v>
      </c>
      <c r="B2550" s="38" t="s">
        <v>3</v>
      </c>
      <c r="C2550" s="38" t="s">
        <v>4880</v>
      </c>
      <c r="D2550" s="38" t="s">
        <v>48</v>
      </c>
      <c r="E2550" s="38" t="s">
        <v>48</v>
      </c>
      <c r="F2550" s="38" t="s">
        <v>4450</v>
      </c>
      <c r="G2550" s="39">
        <v>0</v>
      </c>
    </row>
    <row r="2551" spans="1:7" ht="30" x14ac:dyDescent="0.2">
      <c r="A2551" s="38" t="s">
        <v>4881</v>
      </c>
      <c r="B2551" s="38" t="s">
        <v>3</v>
      </c>
      <c r="C2551" s="38" t="s">
        <v>4882</v>
      </c>
      <c r="D2551" s="38" t="s">
        <v>48</v>
      </c>
      <c r="E2551" s="38" t="s">
        <v>48</v>
      </c>
      <c r="F2551" s="38" t="s">
        <v>4450</v>
      </c>
      <c r="G2551" s="39">
        <v>0</v>
      </c>
    </row>
    <row r="2552" spans="1:7" ht="30" x14ac:dyDescent="0.2">
      <c r="A2552" s="38" t="s">
        <v>4883</v>
      </c>
      <c r="B2552" s="38" t="s">
        <v>3</v>
      </c>
      <c r="C2552" s="38" t="s">
        <v>4884</v>
      </c>
      <c r="D2552" s="38" t="s">
        <v>48</v>
      </c>
      <c r="E2552" s="38" t="s">
        <v>48</v>
      </c>
      <c r="F2552" s="38" t="s">
        <v>4450</v>
      </c>
      <c r="G2552" s="39">
        <v>0</v>
      </c>
    </row>
    <row r="2553" spans="1:7" ht="30" x14ac:dyDescent="0.2">
      <c r="A2553" s="38" t="s">
        <v>4885</v>
      </c>
      <c r="B2553" s="38" t="s">
        <v>3</v>
      </c>
      <c r="C2553" s="38" t="s">
        <v>4886</v>
      </c>
      <c r="D2553" s="38" t="s">
        <v>48</v>
      </c>
      <c r="E2553" s="38" t="s">
        <v>48</v>
      </c>
      <c r="F2553" s="38" t="s">
        <v>4450</v>
      </c>
      <c r="G2553" s="39">
        <v>0</v>
      </c>
    </row>
    <row r="2554" spans="1:7" ht="30" x14ac:dyDescent="0.2">
      <c r="A2554" s="38" t="s">
        <v>4887</v>
      </c>
      <c r="B2554" s="38" t="s">
        <v>3</v>
      </c>
      <c r="C2554" s="38" t="s">
        <v>4888</v>
      </c>
      <c r="D2554" s="38" t="s">
        <v>48</v>
      </c>
      <c r="E2554" s="38" t="s">
        <v>48</v>
      </c>
      <c r="F2554" s="38" t="s">
        <v>4450</v>
      </c>
      <c r="G2554" s="39">
        <v>0</v>
      </c>
    </row>
    <row r="2555" spans="1:7" ht="30" x14ac:dyDescent="0.2">
      <c r="A2555" s="38" t="s">
        <v>4889</v>
      </c>
      <c r="B2555" s="38" t="s">
        <v>3</v>
      </c>
      <c r="C2555" s="38" t="s">
        <v>4890</v>
      </c>
      <c r="D2555" s="38" t="s">
        <v>48</v>
      </c>
      <c r="E2555" s="38" t="s">
        <v>48</v>
      </c>
      <c r="F2555" s="38" t="s">
        <v>4450</v>
      </c>
      <c r="G2555" s="39">
        <v>0</v>
      </c>
    </row>
    <row r="2556" spans="1:7" ht="30" x14ac:dyDescent="0.2">
      <c r="A2556" s="38" t="s">
        <v>4891</v>
      </c>
      <c r="B2556" s="38" t="s">
        <v>3</v>
      </c>
      <c r="C2556" s="38" t="s">
        <v>4892</v>
      </c>
      <c r="D2556" s="38" t="s">
        <v>48</v>
      </c>
      <c r="E2556" s="38" t="s">
        <v>48</v>
      </c>
      <c r="F2556" s="38" t="s">
        <v>4450</v>
      </c>
      <c r="G2556" s="39">
        <v>0</v>
      </c>
    </row>
    <row r="2557" spans="1:7" ht="30" x14ac:dyDescent="0.2">
      <c r="A2557" s="38" t="s">
        <v>4893</v>
      </c>
      <c r="B2557" s="38" t="s">
        <v>3</v>
      </c>
      <c r="C2557" s="38" t="s">
        <v>4894</v>
      </c>
      <c r="D2557" s="38" t="s">
        <v>48</v>
      </c>
      <c r="E2557" s="38" t="s">
        <v>48</v>
      </c>
      <c r="F2557" s="38" t="s">
        <v>4450</v>
      </c>
      <c r="G2557" s="39">
        <v>0</v>
      </c>
    </row>
    <row r="2558" spans="1:7" ht="30" x14ac:dyDescent="0.2">
      <c r="A2558" s="38" t="s">
        <v>4895</v>
      </c>
      <c r="B2558" s="38" t="s">
        <v>3</v>
      </c>
      <c r="C2558" s="38" t="s">
        <v>4896</v>
      </c>
      <c r="D2558" s="38" t="s">
        <v>48</v>
      </c>
      <c r="E2558" s="38" t="s">
        <v>48</v>
      </c>
      <c r="F2558" s="38" t="s">
        <v>4450</v>
      </c>
      <c r="G2558" s="39">
        <v>0</v>
      </c>
    </row>
    <row r="2559" spans="1:7" ht="30" x14ac:dyDescent="0.2">
      <c r="A2559" s="38" t="s">
        <v>4897</v>
      </c>
      <c r="B2559" s="38" t="s">
        <v>3</v>
      </c>
      <c r="C2559" s="38" t="s">
        <v>4898</v>
      </c>
      <c r="D2559" s="38" t="s">
        <v>48</v>
      </c>
      <c r="E2559" s="38" t="s">
        <v>48</v>
      </c>
      <c r="F2559" s="38" t="s">
        <v>4450</v>
      </c>
      <c r="G2559" s="39">
        <v>0</v>
      </c>
    </row>
    <row r="2560" spans="1:7" ht="30" x14ac:dyDescent="0.2">
      <c r="A2560" s="38" t="s">
        <v>4899</v>
      </c>
      <c r="B2560" s="38" t="s">
        <v>3</v>
      </c>
      <c r="C2560" s="38" t="s">
        <v>4900</v>
      </c>
      <c r="D2560" s="38" t="s">
        <v>48</v>
      </c>
      <c r="E2560" s="38" t="s">
        <v>48</v>
      </c>
      <c r="F2560" s="38" t="s">
        <v>4450</v>
      </c>
      <c r="G2560" s="39">
        <v>0</v>
      </c>
    </row>
    <row r="2561" spans="1:7" ht="30" x14ac:dyDescent="0.2">
      <c r="A2561" s="38" t="s">
        <v>4901</v>
      </c>
      <c r="B2561" s="38" t="s">
        <v>3</v>
      </c>
      <c r="C2561" s="38" t="s">
        <v>4902</v>
      </c>
      <c r="D2561" s="38" t="s">
        <v>48</v>
      </c>
      <c r="E2561" s="38" t="s">
        <v>48</v>
      </c>
      <c r="F2561" s="38" t="s">
        <v>4450</v>
      </c>
      <c r="G2561" s="39">
        <v>0</v>
      </c>
    </row>
    <row r="2562" spans="1:7" ht="30" x14ac:dyDescent="0.2">
      <c r="A2562" s="38" t="s">
        <v>4903</v>
      </c>
      <c r="B2562" s="38" t="s">
        <v>3</v>
      </c>
      <c r="C2562" s="38" t="s">
        <v>4904</v>
      </c>
      <c r="D2562" s="38" t="s">
        <v>48</v>
      </c>
      <c r="E2562" s="38" t="s">
        <v>48</v>
      </c>
      <c r="F2562" s="38" t="s">
        <v>4450</v>
      </c>
      <c r="G2562" s="39">
        <v>0</v>
      </c>
    </row>
    <row r="2563" spans="1:7" ht="30" x14ac:dyDescent="0.2">
      <c r="A2563" s="38" t="s">
        <v>4905</v>
      </c>
      <c r="B2563" s="38" t="s">
        <v>3</v>
      </c>
      <c r="C2563" s="38" t="s">
        <v>4906</v>
      </c>
      <c r="D2563" s="38" t="s">
        <v>48</v>
      </c>
      <c r="E2563" s="38" t="s">
        <v>48</v>
      </c>
      <c r="F2563" s="38" t="s">
        <v>4450</v>
      </c>
      <c r="G2563" s="39">
        <v>0</v>
      </c>
    </row>
    <row r="2564" spans="1:7" ht="30" x14ac:dyDescent="0.2">
      <c r="A2564" s="38" t="s">
        <v>4907</v>
      </c>
      <c r="B2564" s="38" t="s">
        <v>3</v>
      </c>
      <c r="C2564" s="38" t="s">
        <v>4908</v>
      </c>
      <c r="D2564" s="38" t="s">
        <v>48</v>
      </c>
      <c r="E2564" s="38" t="s">
        <v>48</v>
      </c>
      <c r="F2564" s="38" t="s">
        <v>4450</v>
      </c>
      <c r="G2564" s="39">
        <v>0</v>
      </c>
    </row>
    <row r="2565" spans="1:7" ht="15" x14ac:dyDescent="0.2">
      <c r="A2565" s="38" t="s">
        <v>4909</v>
      </c>
      <c r="B2565" s="38" t="s">
        <v>3</v>
      </c>
      <c r="C2565" s="38" t="s">
        <v>4910</v>
      </c>
      <c r="D2565" s="38" t="s">
        <v>48</v>
      </c>
      <c r="E2565" s="38" t="s">
        <v>48</v>
      </c>
      <c r="F2565" s="38" t="s">
        <v>4911</v>
      </c>
      <c r="G2565" s="39">
        <v>1</v>
      </c>
    </row>
    <row r="2566" spans="1:7" ht="15" x14ac:dyDescent="0.2">
      <c r="A2566" s="38" t="s">
        <v>4912</v>
      </c>
      <c r="B2566" s="38" t="s">
        <v>3</v>
      </c>
      <c r="C2566" s="38" t="s">
        <v>4913</v>
      </c>
      <c r="D2566" s="38" t="s">
        <v>48</v>
      </c>
      <c r="E2566" s="38" t="s">
        <v>48</v>
      </c>
      <c r="F2566" s="38" t="s">
        <v>48</v>
      </c>
      <c r="G2566" s="39">
        <v>0</v>
      </c>
    </row>
    <row r="2567" spans="1:7" ht="15" x14ac:dyDescent="0.2">
      <c r="A2567" s="38" t="s">
        <v>4914</v>
      </c>
      <c r="B2567" s="38" t="s">
        <v>3</v>
      </c>
      <c r="C2567" s="38" t="s">
        <v>4915</v>
      </c>
      <c r="D2567" s="38" t="s">
        <v>48</v>
      </c>
      <c r="E2567" s="38" t="s">
        <v>48</v>
      </c>
      <c r="F2567" s="38" t="s">
        <v>48</v>
      </c>
      <c r="G2567" s="39">
        <v>0</v>
      </c>
    </row>
    <row r="2568" spans="1:7" ht="15" x14ac:dyDescent="0.2">
      <c r="A2568" s="38" t="s">
        <v>4916</v>
      </c>
      <c r="B2568" s="38" t="s">
        <v>3</v>
      </c>
      <c r="C2568" s="38" t="s">
        <v>4917</v>
      </c>
      <c r="D2568" s="38" t="s">
        <v>48</v>
      </c>
      <c r="E2568" s="38" t="s">
        <v>48</v>
      </c>
      <c r="F2568" s="38" t="s">
        <v>48</v>
      </c>
      <c r="G2568" s="39">
        <v>0</v>
      </c>
    </row>
    <row r="2569" spans="1:7" ht="15" x14ac:dyDescent="0.2">
      <c r="A2569" s="38" t="s">
        <v>4918</v>
      </c>
      <c r="B2569" s="38" t="s">
        <v>3</v>
      </c>
      <c r="C2569" s="38" t="s">
        <v>4919</v>
      </c>
      <c r="D2569" s="38" t="s">
        <v>48</v>
      </c>
      <c r="E2569" s="38" t="s">
        <v>48</v>
      </c>
      <c r="F2569" s="38" t="s">
        <v>48</v>
      </c>
      <c r="G2569" s="39">
        <v>0</v>
      </c>
    </row>
    <row r="2570" spans="1:7" ht="15" x14ac:dyDescent="0.2">
      <c r="A2570" s="38" t="s">
        <v>4920</v>
      </c>
      <c r="B2570" s="38" t="s">
        <v>3</v>
      </c>
      <c r="C2570" s="38" t="s">
        <v>4921</v>
      </c>
      <c r="D2570" s="38" t="s">
        <v>48</v>
      </c>
      <c r="E2570" s="38" t="s">
        <v>48</v>
      </c>
      <c r="F2570" s="38" t="s">
        <v>48</v>
      </c>
      <c r="G2570" s="39">
        <v>0</v>
      </c>
    </row>
    <row r="2571" spans="1:7" ht="15" x14ac:dyDescent="0.2">
      <c r="A2571" s="38" t="s">
        <v>4922</v>
      </c>
      <c r="B2571" s="38" t="s">
        <v>3</v>
      </c>
      <c r="C2571" s="38" t="s">
        <v>4923</v>
      </c>
      <c r="D2571" s="38" t="s">
        <v>48</v>
      </c>
      <c r="E2571" s="38" t="s">
        <v>48</v>
      </c>
      <c r="F2571" s="38" t="s">
        <v>48</v>
      </c>
      <c r="G2571" s="39">
        <v>0</v>
      </c>
    </row>
    <row r="2572" spans="1:7" ht="15" x14ac:dyDescent="0.2">
      <c r="A2572" s="38" t="s">
        <v>4924</v>
      </c>
      <c r="B2572" s="38" t="s">
        <v>3</v>
      </c>
      <c r="C2572" s="38" t="s">
        <v>4925</v>
      </c>
      <c r="D2572" s="38" t="s">
        <v>48</v>
      </c>
      <c r="E2572" s="38" t="s">
        <v>48</v>
      </c>
      <c r="F2572" s="38" t="s">
        <v>48</v>
      </c>
      <c r="G2572" s="39">
        <v>0</v>
      </c>
    </row>
    <row r="2573" spans="1:7" ht="15" x14ac:dyDescent="0.2">
      <c r="A2573" s="38" t="s">
        <v>4926</v>
      </c>
      <c r="B2573" s="38" t="s">
        <v>3</v>
      </c>
      <c r="C2573" s="38" t="s">
        <v>4927</v>
      </c>
      <c r="D2573" s="38" t="s">
        <v>48</v>
      </c>
      <c r="E2573" s="38" t="s">
        <v>48</v>
      </c>
      <c r="F2573" s="38" t="s">
        <v>48</v>
      </c>
      <c r="G2573" s="39">
        <v>0</v>
      </c>
    </row>
    <row r="2574" spans="1:7" ht="15" x14ac:dyDescent="0.2">
      <c r="A2574" s="38" t="s">
        <v>4928</v>
      </c>
      <c r="B2574" s="38" t="s">
        <v>3</v>
      </c>
      <c r="C2574" s="38" t="s">
        <v>4929</v>
      </c>
      <c r="D2574" s="38" t="s">
        <v>48</v>
      </c>
      <c r="E2574" s="38" t="s">
        <v>48</v>
      </c>
      <c r="F2574" s="38" t="s">
        <v>48</v>
      </c>
      <c r="G2574" s="39">
        <v>0</v>
      </c>
    </row>
    <row r="2575" spans="1:7" ht="15" x14ac:dyDescent="0.2">
      <c r="A2575" s="38" t="s">
        <v>4930</v>
      </c>
      <c r="B2575" s="38" t="s">
        <v>3</v>
      </c>
      <c r="C2575" s="38" t="s">
        <v>4931</v>
      </c>
      <c r="D2575" s="38" t="s">
        <v>48</v>
      </c>
      <c r="E2575" s="38" t="s">
        <v>48</v>
      </c>
      <c r="F2575" s="38" t="s">
        <v>48</v>
      </c>
      <c r="G2575" s="39">
        <v>0</v>
      </c>
    </row>
    <row r="2576" spans="1:7" ht="15" x14ac:dyDescent="0.2">
      <c r="A2576" s="38" t="s">
        <v>4932</v>
      </c>
      <c r="B2576" s="38" t="s">
        <v>3</v>
      </c>
      <c r="C2576" s="38" t="s">
        <v>4933</v>
      </c>
      <c r="D2576" s="38" t="s">
        <v>48</v>
      </c>
      <c r="E2576" s="38" t="s">
        <v>48</v>
      </c>
      <c r="F2576" s="38" t="s">
        <v>48</v>
      </c>
      <c r="G2576" s="39">
        <v>0</v>
      </c>
    </row>
    <row r="2577" spans="1:7" ht="15" x14ac:dyDescent="0.2">
      <c r="A2577" s="38" t="s">
        <v>4934</v>
      </c>
      <c r="B2577" s="38" t="s">
        <v>3</v>
      </c>
      <c r="C2577" s="38" t="s">
        <v>4935</v>
      </c>
      <c r="D2577" s="38" t="s">
        <v>48</v>
      </c>
      <c r="E2577" s="38" t="s">
        <v>48</v>
      </c>
      <c r="F2577" s="38" t="s">
        <v>48</v>
      </c>
      <c r="G2577" s="39">
        <v>0</v>
      </c>
    </row>
    <row r="2578" spans="1:7" ht="15" x14ac:dyDescent="0.2">
      <c r="A2578" s="38" t="s">
        <v>4936</v>
      </c>
      <c r="B2578" s="38" t="s">
        <v>3</v>
      </c>
      <c r="C2578" s="38" t="s">
        <v>4937</v>
      </c>
      <c r="D2578" s="38" t="s">
        <v>48</v>
      </c>
      <c r="E2578" s="38" t="s">
        <v>48</v>
      </c>
      <c r="F2578" s="38" t="s">
        <v>48</v>
      </c>
      <c r="G2578" s="39">
        <v>0</v>
      </c>
    </row>
    <row r="2579" spans="1:7" ht="15" x14ac:dyDescent="0.2">
      <c r="A2579" s="38" t="s">
        <v>4938</v>
      </c>
      <c r="B2579" s="38" t="s">
        <v>3</v>
      </c>
      <c r="C2579" s="38" t="s">
        <v>4939</v>
      </c>
      <c r="D2579" s="38" t="s">
        <v>48</v>
      </c>
      <c r="E2579" s="38" t="s">
        <v>48</v>
      </c>
      <c r="F2579" s="38" t="s">
        <v>48</v>
      </c>
      <c r="G2579" s="39">
        <v>0</v>
      </c>
    </row>
    <row r="2580" spans="1:7" ht="15" x14ac:dyDescent="0.2">
      <c r="A2580" s="38" t="s">
        <v>4940</v>
      </c>
      <c r="B2580" s="38" t="s">
        <v>3</v>
      </c>
      <c r="C2580" s="38" t="s">
        <v>4941</v>
      </c>
      <c r="D2580" s="38" t="s">
        <v>48</v>
      </c>
      <c r="E2580" s="38" t="s">
        <v>48</v>
      </c>
      <c r="F2580" s="38" t="s">
        <v>48</v>
      </c>
      <c r="G2580" s="39">
        <v>0</v>
      </c>
    </row>
    <row r="2581" spans="1:7" ht="15" x14ac:dyDescent="0.2">
      <c r="A2581" s="38" t="s">
        <v>4942</v>
      </c>
      <c r="B2581" s="38" t="s">
        <v>3</v>
      </c>
      <c r="C2581" s="38" t="s">
        <v>4943</v>
      </c>
      <c r="D2581" s="38" t="s">
        <v>48</v>
      </c>
      <c r="E2581" s="38" t="s">
        <v>48</v>
      </c>
      <c r="F2581" s="38" t="s">
        <v>48</v>
      </c>
      <c r="G2581" s="39">
        <v>0</v>
      </c>
    </row>
    <row r="2582" spans="1:7" ht="15" x14ac:dyDescent="0.2">
      <c r="A2582" s="38" t="s">
        <v>4944</v>
      </c>
      <c r="B2582" s="38" t="s">
        <v>3</v>
      </c>
      <c r="C2582" s="38" t="s">
        <v>4945</v>
      </c>
      <c r="D2582" s="38" t="s">
        <v>48</v>
      </c>
      <c r="E2582" s="38" t="s">
        <v>48</v>
      </c>
      <c r="F2582" s="38" t="s">
        <v>48</v>
      </c>
      <c r="G2582" s="39">
        <v>0</v>
      </c>
    </row>
    <row r="2583" spans="1:7" ht="15" x14ac:dyDescent="0.2">
      <c r="A2583" s="38" t="s">
        <v>4946</v>
      </c>
      <c r="B2583" s="38" t="s">
        <v>3</v>
      </c>
      <c r="C2583" s="38" t="s">
        <v>4947</v>
      </c>
      <c r="D2583" s="38" t="s">
        <v>48</v>
      </c>
      <c r="E2583" s="38" t="s">
        <v>48</v>
      </c>
      <c r="F2583" s="38" t="s">
        <v>48</v>
      </c>
      <c r="G2583" s="39">
        <v>0</v>
      </c>
    </row>
    <row r="2584" spans="1:7" ht="15" x14ac:dyDescent="0.2">
      <c r="A2584" s="38" t="s">
        <v>4948</v>
      </c>
      <c r="B2584" s="38" t="s">
        <v>3</v>
      </c>
      <c r="C2584" s="38" t="s">
        <v>4949</v>
      </c>
      <c r="D2584" s="38" t="s">
        <v>48</v>
      </c>
      <c r="E2584" s="38" t="s">
        <v>48</v>
      </c>
      <c r="F2584" s="38" t="s">
        <v>48</v>
      </c>
      <c r="G2584" s="39">
        <v>0</v>
      </c>
    </row>
    <row r="2585" spans="1:7" ht="15" x14ac:dyDescent="0.2">
      <c r="A2585" s="38" t="s">
        <v>4950</v>
      </c>
      <c r="B2585" s="38" t="s">
        <v>3</v>
      </c>
      <c r="C2585" s="38" t="s">
        <v>4951</v>
      </c>
      <c r="D2585" s="38" t="s">
        <v>48</v>
      </c>
      <c r="E2585" s="38" t="s">
        <v>48</v>
      </c>
      <c r="F2585" s="38" t="s">
        <v>48</v>
      </c>
      <c r="G2585" s="39">
        <v>0</v>
      </c>
    </row>
    <row r="2586" spans="1:7" ht="15" x14ac:dyDescent="0.2">
      <c r="A2586" s="38" t="s">
        <v>4952</v>
      </c>
      <c r="B2586" s="38" t="s">
        <v>3</v>
      </c>
      <c r="C2586" s="38" t="s">
        <v>4953</v>
      </c>
      <c r="D2586" s="38" t="s">
        <v>48</v>
      </c>
      <c r="E2586" s="38" t="s">
        <v>48</v>
      </c>
      <c r="F2586" s="38" t="s">
        <v>48</v>
      </c>
      <c r="G2586" s="39">
        <v>0</v>
      </c>
    </row>
    <row r="2587" spans="1:7" ht="15" x14ac:dyDescent="0.2">
      <c r="A2587" s="38" t="s">
        <v>4954</v>
      </c>
      <c r="B2587" s="38" t="s">
        <v>3</v>
      </c>
      <c r="C2587" s="38" t="s">
        <v>4955</v>
      </c>
      <c r="D2587" s="38" t="s">
        <v>48</v>
      </c>
      <c r="E2587" s="38" t="s">
        <v>48</v>
      </c>
      <c r="F2587" s="38" t="s">
        <v>48</v>
      </c>
      <c r="G2587" s="39">
        <v>0</v>
      </c>
    </row>
    <row r="2588" spans="1:7" ht="15" x14ac:dyDescent="0.2">
      <c r="A2588" s="38" t="s">
        <v>4956</v>
      </c>
      <c r="B2588" s="38" t="s">
        <v>3</v>
      </c>
      <c r="C2588" s="38" t="s">
        <v>4957</v>
      </c>
      <c r="D2588" s="38" t="s">
        <v>48</v>
      </c>
      <c r="E2588" s="38" t="s">
        <v>48</v>
      </c>
      <c r="F2588" s="38" t="s">
        <v>48</v>
      </c>
      <c r="G2588" s="39">
        <v>0</v>
      </c>
    </row>
    <row r="2589" spans="1:7" ht="15" x14ac:dyDescent="0.2">
      <c r="A2589" s="38" t="s">
        <v>4958</v>
      </c>
      <c r="B2589" s="38" t="s">
        <v>3</v>
      </c>
      <c r="C2589" s="38" t="s">
        <v>4959</v>
      </c>
      <c r="D2589" s="38" t="s">
        <v>48</v>
      </c>
      <c r="E2589" s="38" t="s">
        <v>48</v>
      </c>
      <c r="F2589" s="38" t="s">
        <v>48</v>
      </c>
      <c r="G2589" s="39">
        <v>0</v>
      </c>
    </row>
    <row r="2590" spans="1:7" ht="15" x14ac:dyDescent="0.2">
      <c r="A2590" s="38" t="s">
        <v>4960</v>
      </c>
      <c r="B2590" s="38" t="s">
        <v>3</v>
      </c>
      <c r="C2590" s="38" t="s">
        <v>4961</v>
      </c>
      <c r="D2590" s="38" t="s">
        <v>48</v>
      </c>
      <c r="E2590" s="38" t="s">
        <v>48</v>
      </c>
      <c r="F2590" s="38" t="s">
        <v>48</v>
      </c>
      <c r="G2590" s="39">
        <v>0</v>
      </c>
    </row>
    <row r="2591" spans="1:7" ht="15" x14ac:dyDescent="0.2">
      <c r="A2591" s="38" t="s">
        <v>4962</v>
      </c>
      <c r="B2591" s="38" t="s">
        <v>3</v>
      </c>
      <c r="C2591" s="38" t="s">
        <v>4963</v>
      </c>
      <c r="D2591" s="38" t="s">
        <v>48</v>
      </c>
      <c r="E2591" s="38" t="s">
        <v>48</v>
      </c>
      <c r="F2591" s="38" t="s">
        <v>48</v>
      </c>
      <c r="G2591" s="39">
        <v>0</v>
      </c>
    </row>
    <row r="2592" spans="1:7" ht="15" x14ac:dyDescent="0.2">
      <c r="A2592" s="38" t="s">
        <v>4964</v>
      </c>
      <c r="B2592" s="38" t="s">
        <v>3</v>
      </c>
      <c r="C2592" s="38" t="s">
        <v>4965</v>
      </c>
      <c r="D2592" s="38" t="s">
        <v>48</v>
      </c>
      <c r="E2592" s="38" t="s">
        <v>48</v>
      </c>
      <c r="F2592" s="38" t="s">
        <v>48</v>
      </c>
      <c r="G2592" s="39">
        <v>0</v>
      </c>
    </row>
    <row r="2593" spans="1:7" ht="15" x14ac:dyDescent="0.2">
      <c r="A2593" s="38" t="s">
        <v>4966</v>
      </c>
      <c r="B2593" s="38" t="s">
        <v>3</v>
      </c>
      <c r="C2593" s="38" t="s">
        <v>4967</v>
      </c>
      <c r="D2593" s="38" t="s">
        <v>48</v>
      </c>
      <c r="E2593" s="38" t="s">
        <v>48</v>
      </c>
      <c r="F2593" s="38" t="s">
        <v>48</v>
      </c>
      <c r="G2593" s="39">
        <v>0</v>
      </c>
    </row>
    <row r="2594" spans="1:7" ht="15" x14ac:dyDescent="0.2">
      <c r="A2594" s="38" t="s">
        <v>4968</v>
      </c>
      <c r="B2594" s="38" t="s">
        <v>3</v>
      </c>
      <c r="C2594" s="38" t="s">
        <v>4969</v>
      </c>
      <c r="D2594" s="38" t="s">
        <v>48</v>
      </c>
      <c r="E2594" s="38" t="s">
        <v>48</v>
      </c>
      <c r="F2594" s="38" t="s">
        <v>48</v>
      </c>
      <c r="G2594" s="39">
        <v>0</v>
      </c>
    </row>
    <row r="2595" spans="1:7" ht="15" x14ac:dyDescent="0.2">
      <c r="A2595" s="38" t="s">
        <v>4970</v>
      </c>
      <c r="B2595" s="38" t="s">
        <v>3</v>
      </c>
      <c r="C2595" s="38" t="s">
        <v>4971</v>
      </c>
      <c r="D2595" s="38" t="s">
        <v>48</v>
      </c>
      <c r="E2595" s="38" t="s">
        <v>48</v>
      </c>
      <c r="F2595" s="38" t="s">
        <v>48</v>
      </c>
      <c r="G2595" s="39">
        <v>0</v>
      </c>
    </row>
    <row r="2596" spans="1:7" ht="15" x14ac:dyDescent="0.2">
      <c r="A2596" s="38" t="s">
        <v>4972</v>
      </c>
      <c r="B2596" s="38" t="s">
        <v>3</v>
      </c>
      <c r="C2596" s="38" t="s">
        <v>4973</v>
      </c>
      <c r="D2596" s="38" t="s">
        <v>48</v>
      </c>
      <c r="E2596" s="38" t="s">
        <v>48</v>
      </c>
      <c r="F2596" s="38" t="s">
        <v>48</v>
      </c>
      <c r="G2596" s="39">
        <v>0</v>
      </c>
    </row>
    <row r="2597" spans="1:7" ht="15" x14ac:dyDescent="0.2">
      <c r="A2597" s="38" t="s">
        <v>4974</v>
      </c>
      <c r="B2597" s="38" t="s">
        <v>3</v>
      </c>
      <c r="C2597" s="38" t="s">
        <v>4975</v>
      </c>
      <c r="D2597" s="38" t="s">
        <v>48</v>
      </c>
      <c r="E2597" s="38" t="s">
        <v>48</v>
      </c>
      <c r="F2597" s="38" t="s">
        <v>48</v>
      </c>
      <c r="G2597" s="39">
        <v>0</v>
      </c>
    </row>
    <row r="2598" spans="1:7" ht="15" x14ac:dyDescent="0.2">
      <c r="A2598" s="38" t="s">
        <v>4976</v>
      </c>
      <c r="B2598" s="38" t="s">
        <v>3</v>
      </c>
      <c r="C2598" s="38" t="s">
        <v>4977</v>
      </c>
      <c r="D2598" s="38" t="s">
        <v>48</v>
      </c>
      <c r="E2598" s="38" t="s">
        <v>48</v>
      </c>
      <c r="F2598" s="38" t="s">
        <v>48</v>
      </c>
      <c r="G2598" s="39">
        <v>0</v>
      </c>
    </row>
    <row r="2599" spans="1:7" ht="15" x14ac:dyDescent="0.2">
      <c r="A2599" s="38" t="s">
        <v>4978</v>
      </c>
      <c r="B2599" s="38" t="s">
        <v>3</v>
      </c>
      <c r="C2599" s="38" t="s">
        <v>4979</v>
      </c>
      <c r="D2599" s="38" t="s">
        <v>48</v>
      </c>
      <c r="E2599" s="38" t="s">
        <v>48</v>
      </c>
      <c r="F2599" s="38" t="s">
        <v>48</v>
      </c>
      <c r="G2599" s="39">
        <v>0</v>
      </c>
    </row>
    <row r="2600" spans="1:7" ht="15" x14ac:dyDescent="0.2">
      <c r="A2600" s="38" t="s">
        <v>4980</v>
      </c>
      <c r="B2600" s="38" t="s">
        <v>3</v>
      </c>
      <c r="C2600" s="38" t="s">
        <v>4981</v>
      </c>
      <c r="D2600" s="38" t="s">
        <v>48</v>
      </c>
      <c r="E2600" s="38" t="s">
        <v>48</v>
      </c>
      <c r="F2600" s="38" t="s">
        <v>48</v>
      </c>
      <c r="G2600" s="39">
        <v>0</v>
      </c>
    </row>
    <row r="2601" spans="1:7" ht="15" x14ac:dyDescent="0.2">
      <c r="A2601" s="38" t="s">
        <v>4982</v>
      </c>
      <c r="B2601" s="38" t="s">
        <v>3</v>
      </c>
      <c r="C2601" s="38" t="s">
        <v>4983</v>
      </c>
      <c r="D2601" s="38" t="s">
        <v>48</v>
      </c>
      <c r="E2601" s="38" t="s">
        <v>48</v>
      </c>
      <c r="F2601" s="38" t="s">
        <v>48</v>
      </c>
      <c r="G2601" s="39">
        <v>0</v>
      </c>
    </row>
    <row r="2602" spans="1:7" ht="15" x14ac:dyDescent="0.2">
      <c r="A2602" s="38" t="s">
        <v>4984</v>
      </c>
      <c r="B2602" s="38" t="s">
        <v>3</v>
      </c>
      <c r="C2602" s="38" t="s">
        <v>4985</v>
      </c>
      <c r="D2602" s="38" t="s">
        <v>48</v>
      </c>
      <c r="E2602" s="38" t="s">
        <v>48</v>
      </c>
      <c r="F2602" s="38" t="s">
        <v>48</v>
      </c>
      <c r="G2602" s="39">
        <v>0</v>
      </c>
    </row>
    <row r="2603" spans="1:7" ht="15" x14ac:dyDescent="0.2">
      <c r="A2603" s="38" t="s">
        <v>4986</v>
      </c>
      <c r="B2603" s="38" t="s">
        <v>3</v>
      </c>
      <c r="C2603" s="38" t="s">
        <v>4987</v>
      </c>
      <c r="D2603" s="38" t="s">
        <v>48</v>
      </c>
      <c r="E2603" s="38" t="s">
        <v>48</v>
      </c>
      <c r="F2603" s="38" t="s">
        <v>48</v>
      </c>
      <c r="G2603" s="39">
        <v>0</v>
      </c>
    </row>
    <row r="2604" spans="1:7" ht="15" x14ac:dyDescent="0.2">
      <c r="A2604" s="38" t="s">
        <v>4988</v>
      </c>
      <c r="B2604" s="38" t="s">
        <v>3</v>
      </c>
      <c r="C2604" s="38" t="s">
        <v>4989</v>
      </c>
      <c r="D2604" s="38" t="s">
        <v>48</v>
      </c>
      <c r="E2604" s="38" t="s">
        <v>48</v>
      </c>
      <c r="F2604" s="38" t="s">
        <v>48</v>
      </c>
      <c r="G2604" s="39">
        <v>0</v>
      </c>
    </row>
    <row r="2605" spans="1:7" ht="15" x14ac:dyDescent="0.2">
      <c r="A2605" s="38" t="s">
        <v>4990</v>
      </c>
      <c r="B2605" s="38" t="s">
        <v>3</v>
      </c>
      <c r="C2605" s="38" t="s">
        <v>4991</v>
      </c>
      <c r="D2605" s="38" t="s">
        <v>48</v>
      </c>
      <c r="E2605" s="38" t="s">
        <v>48</v>
      </c>
      <c r="F2605" s="38" t="s">
        <v>48</v>
      </c>
      <c r="G2605" s="39">
        <v>0</v>
      </c>
    </row>
    <row r="2606" spans="1:7" ht="15" x14ac:dyDescent="0.2">
      <c r="A2606" s="38" t="s">
        <v>4992</v>
      </c>
      <c r="B2606" s="38" t="s">
        <v>3</v>
      </c>
      <c r="C2606" s="38" t="s">
        <v>4993</v>
      </c>
      <c r="D2606" s="38" t="s">
        <v>48</v>
      </c>
      <c r="E2606" s="38" t="s">
        <v>48</v>
      </c>
      <c r="F2606" s="38" t="s">
        <v>48</v>
      </c>
      <c r="G2606" s="39">
        <v>0</v>
      </c>
    </row>
    <row r="2607" spans="1:7" ht="15" x14ac:dyDescent="0.2">
      <c r="A2607" s="38" t="s">
        <v>4994</v>
      </c>
      <c r="B2607" s="38" t="s">
        <v>3</v>
      </c>
      <c r="C2607" s="38" t="s">
        <v>4995</v>
      </c>
      <c r="D2607" s="38" t="s">
        <v>48</v>
      </c>
      <c r="E2607" s="38" t="s">
        <v>48</v>
      </c>
      <c r="F2607" s="38" t="s">
        <v>48</v>
      </c>
      <c r="G2607" s="39">
        <v>0</v>
      </c>
    </row>
    <row r="2608" spans="1:7" ht="15" x14ac:dyDescent="0.2">
      <c r="A2608" s="38" t="s">
        <v>4996</v>
      </c>
      <c r="B2608" s="38" t="s">
        <v>3</v>
      </c>
      <c r="C2608" s="38" t="s">
        <v>4997</v>
      </c>
      <c r="D2608" s="38" t="s">
        <v>48</v>
      </c>
      <c r="E2608" s="38" t="s">
        <v>48</v>
      </c>
      <c r="F2608" s="38" t="s">
        <v>48</v>
      </c>
      <c r="G2608" s="39">
        <v>0</v>
      </c>
    </row>
    <row r="2609" spans="1:7" ht="15" x14ac:dyDescent="0.2">
      <c r="A2609" s="38" t="s">
        <v>4998</v>
      </c>
      <c r="B2609" s="38" t="s">
        <v>3</v>
      </c>
      <c r="C2609" s="38" t="s">
        <v>4999</v>
      </c>
      <c r="D2609" s="38" t="s">
        <v>48</v>
      </c>
      <c r="E2609" s="38" t="s">
        <v>48</v>
      </c>
      <c r="F2609" s="38" t="s">
        <v>48</v>
      </c>
      <c r="G2609" s="39">
        <v>0</v>
      </c>
    </row>
    <row r="2610" spans="1:7" ht="15" x14ac:dyDescent="0.2">
      <c r="A2610" s="38" t="s">
        <v>5000</v>
      </c>
      <c r="B2610" s="38" t="s">
        <v>3</v>
      </c>
      <c r="C2610" s="38" t="s">
        <v>5001</v>
      </c>
      <c r="D2610" s="38" t="s">
        <v>48</v>
      </c>
      <c r="E2610" s="38" t="s">
        <v>48</v>
      </c>
      <c r="F2610" s="38" t="s">
        <v>48</v>
      </c>
      <c r="G2610" s="39">
        <v>0</v>
      </c>
    </row>
    <row r="2611" spans="1:7" ht="15" x14ac:dyDescent="0.2">
      <c r="A2611" s="38" t="s">
        <v>5002</v>
      </c>
      <c r="B2611" s="38" t="s">
        <v>3</v>
      </c>
      <c r="C2611" s="38" t="s">
        <v>5003</v>
      </c>
      <c r="D2611" s="38" t="s">
        <v>48</v>
      </c>
      <c r="E2611" s="38" t="s">
        <v>48</v>
      </c>
      <c r="F2611" s="38" t="s">
        <v>48</v>
      </c>
      <c r="G2611" s="39">
        <v>0</v>
      </c>
    </row>
    <row r="2612" spans="1:7" ht="15" x14ac:dyDescent="0.2">
      <c r="A2612" s="38" t="s">
        <v>5004</v>
      </c>
      <c r="B2612" s="38" t="s">
        <v>3</v>
      </c>
      <c r="C2612" s="38" t="s">
        <v>5005</v>
      </c>
      <c r="D2612" s="38" t="s">
        <v>48</v>
      </c>
      <c r="E2612" s="38" t="s">
        <v>48</v>
      </c>
      <c r="F2612" s="38" t="s">
        <v>48</v>
      </c>
      <c r="G2612" s="39">
        <v>0</v>
      </c>
    </row>
    <row r="2613" spans="1:7" ht="15" x14ac:dyDescent="0.2">
      <c r="A2613" s="38" t="s">
        <v>5006</v>
      </c>
      <c r="B2613" s="38" t="s">
        <v>3</v>
      </c>
      <c r="C2613" s="38" t="s">
        <v>5007</v>
      </c>
      <c r="D2613" s="38" t="s">
        <v>48</v>
      </c>
      <c r="E2613" s="38" t="s">
        <v>48</v>
      </c>
      <c r="F2613" s="38" t="s">
        <v>48</v>
      </c>
      <c r="G2613" s="39">
        <v>0</v>
      </c>
    </row>
    <row r="2614" spans="1:7" ht="15" x14ac:dyDescent="0.2">
      <c r="A2614" s="38" t="s">
        <v>5008</v>
      </c>
      <c r="B2614" s="38" t="s">
        <v>3</v>
      </c>
      <c r="C2614" s="38" t="s">
        <v>5009</v>
      </c>
      <c r="D2614" s="38" t="s">
        <v>48</v>
      </c>
      <c r="E2614" s="38" t="s">
        <v>48</v>
      </c>
      <c r="F2614" s="38" t="s">
        <v>48</v>
      </c>
      <c r="G2614" s="39">
        <v>0</v>
      </c>
    </row>
    <row r="2615" spans="1:7" ht="15" x14ac:dyDescent="0.2">
      <c r="A2615" s="38" t="s">
        <v>5010</v>
      </c>
      <c r="B2615" s="38" t="s">
        <v>3</v>
      </c>
      <c r="C2615" s="38" t="s">
        <v>5011</v>
      </c>
      <c r="D2615" s="38" t="s">
        <v>48</v>
      </c>
      <c r="E2615" s="38" t="s">
        <v>48</v>
      </c>
      <c r="F2615" s="38" t="s">
        <v>48</v>
      </c>
      <c r="G2615" s="39">
        <v>0</v>
      </c>
    </row>
    <row r="2616" spans="1:7" ht="15" x14ac:dyDescent="0.2">
      <c r="A2616" s="38" t="s">
        <v>5012</v>
      </c>
      <c r="B2616" s="38" t="s">
        <v>3</v>
      </c>
      <c r="C2616" s="38" t="s">
        <v>5013</v>
      </c>
      <c r="D2616" s="38" t="s">
        <v>48</v>
      </c>
      <c r="E2616" s="38" t="s">
        <v>48</v>
      </c>
      <c r="F2616" s="38" t="s">
        <v>48</v>
      </c>
      <c r="G2616" s="39">
        <v>0</v>
      </c>
    </row>
    <row r="2617" spans="1:7" ht="15" x14ac:dyDescent="0.2">
      <c r="A2617" s="38" t="s">
        <v>5014</v>
      </c>
      <c r="B2617" s="38" t="s">
        <v>3</v>
      </c>
      <c r="C2617" s="38" t="s">
        <v>5015</v>
      </c>
      <c r="D2617" s="38" t="s">
        <v>48</v>
      </c>
      <c r="E2617" s="38" t="s">
        <v>48</v>
      </c>
      <c r="F2617" s="38" t="s">
        <v>48</v>
      </c>
      <c r="G2617" s="39">
        <v>0</v>
      </c>
    </row>
    <row r="2618" spans="1:7" ht="15" x14ac:dyDescent="0.2">
      <c r="A2618" s="38" t="s">
        <v>5016</v>
      </c>
      <c r="B2618" s="38" t="s">
        <v>3</v>
      </c>
      <c r="C2618" s="38" t="s">
        <v>5017</v>
      </c>
      <c r="D2618" s="38" t="s">
        <v>48</v>
      </c>
      <c r="E2618" s="38" t="s">
        <v>48</v>
      </c>
      <c r="F2618" s="38" t="s">
        <v>48</v>
      </c>
      <c r="G2618" s="39">
        <v>0</v>
      </c>
    </row>
    <row r="2619" spans="1:7" ht="15" x14ac:dyDescent="0.2">
      <c r="A2619" s="38" t="s">
        <v>5018</v>
      </c>
      <c r="B2619" s="38" t="s">
        <v>3</v>
      </c>
      <c r="C2619" s="38" t="s">
        <v>5019</v>
      </c>
      <c r="D2619" s="38" t="s">
        <v>48</v>
      </c>
      <c r="E2619" s="38" t="s">
        <v>48</v>
      </c>
      <c r="F2619" s="38" t="s">
        <v>48</v>
      </c>
      <c r="G2619" s="39">
        <v>0</v>
      </c>
    </row>
    <row r="2620" spans="1:7" ht="15" x14ac:dyDescent="0.2">
      <c r="A2620" s="38" t="s">
        <v>5020</v>
      </c>
      <c r="B2620" s="38" t="s">
        <v>3</v>
      </c>
      <c r="C2620" s="38" t="s">
        <v>5021</v>
      </c>
      <c r="D2620" s="38" t="s">
        <v>48</v>
      </c>
      <c r="E2620" s="38" t="s">
        <v>48</v>
      </c>
      <c r="F2620" s="38" t="s">
        <v>48</v>
      </c>
      <c r="G2620" s="39">
        <v>0</v>
      </c>
    </row>
    <row r="2621" spans="1:7" ht="15" x14ac:dyDescent="0.2">
      <c r="A2621" s="38" t="s">
        <v>5022</v>
      </c>
      <c r="B2621" s="38" t="s">
        <v>3</v>
      </c>
      <c r="C2621" s="38" t="s">
        <v>5023</v>
      </c>
      <c r="D2621" s="38" t="s">
        <v>48</v>
      </c>
      <c r="E2621" s="38" t="s">
        <v>48</v>
      </c>
      <c r="F2621" s="38" t="s">
        <v>48</v>
      </c>
      <c r="G2621" s="39">
        <v>0</v>
      </c>
    </row>
    <row r="2622" spans="1:7" ht="15" x14ac:dyDescent="0.2">
      <c r="A2622" s="38" t="s">
        <v>5024</v>
      </c>
      <c r="B2622" s="38" t="s">
        <v>3</v>
      </c>
      <c r="C2622" s="38" t="s">
        <v>5025</v>
      </c>
      <c r="D2622" s="38" t="s">
        <v>48</v>
      </c>
      <c r="E2622" s="38" t="s">
        <v>48</v>
      </c>
      <c r="F2622" s="38" t="s">
        <v>48</v>
      </c>
      <c r="G2622" s="39">
        <v>0</v>
      </c>
    </row>
    <row r="2623" spans="1:7" ht="15" x14ac:dyDescent="0.2">
      <c r="A2623" s="38" t="s">
        <v>5026</v>
      </c>
      <c r="B2623" s="38" t="s">
        <v>3</v>
      </c>
      <c r="C2623" s="38" t="s">
        <v>5027</v>
      </c>
      <c r="D2623" s="38" t="s">
        <v>48</v>
      </c>
      <c r="E2623" s="38" t="s">
        <v>48</v>
      </c>
      <c r="F2623" s="38" t="s">
        <v>48</v>
      </c>
      <c r="G2623" s="39">
        <v>0</v>
      </c>
    </row>
    <row r="2624" spans="1:7" ht="15" x14ac:dyDescent="0.2">
      <c r="A2624" s="38" t="s">
        <v>5028</v>
      </c>
      <c r="B2624" s="38" t="s">
        <v>3</v>
      </c>
      <c r="C2624" s="38" t="s">
        <v>5029</v>
      </c>
      <c r="D2624" s="38" t="s">
        <v>48</v>
      </c>
      <c r="E2624" s="38" t="s">
        <v>48</v>
      </c>
      <c r="F2624" s="38" t="s">
        <v>48</v>
      </c>
      <c r="G2624" s="39">
        <v>0</v>
      </c>
    </row>
    <row r="2625" spans="1:7" ht="15" x14ac:dyDescent="0.2">
      <c r="A2625" s="38" t="s">
        <v>5030</v>
      </c>
      <c r="B2625" s="38" t="s">
        <v>3</v>
      </c>
      <c r="C2625" s="38" t="s">
        <v>5031</v>
      </c>
      <c r="D2625" s="38" t="s">
        <v>48</v>
      </c>
      <c r="E2625" s="38" t="s">
        <v>48</v>
      </c>
      <c r="F2625" s="38" t="s">
        <v>48</v>
      </c>
      <c r="G2625" s="39">
        <v>0</v>
      </c>
    </row>
    <row r="2626" spans="1:7" ht="15" x14ac:dyDescent="0.2">
      <c r="A2626" s="38" t="s">
        <v>5032</v>
      </c>
      <c r="B2626" s="38" t="s">
        <v>3</v>
      </c>
      <c r="C2626" s="38" t="s">
        <v>5033</v>
      </c>
      <c r="D2626" s="38" t="s">
        <v>48</v>
      </c>
      <c r="E2626" s="38" t="s">
        <v>48</v>
      </c>
      <c r="F2626" s="38" t="s">
        <v>48</v>
      </c>
      <c r="G2626" s="39">
        <v>0</v>
      </c>
    </row>
    <row r="2627" spans="1:7" ht="15" x14ac:dyDescent="0.2">
      <c r="A2627" s="38" t="s">
        <v>5034</v>
      </c>
      <c r="B2627" s="38" t="s">
        <v>3</v>
      </c>
      <c r="C2627" s="38" t="s">
        <v>5035</v>
      </c>
      <c r="D2627" s="38" t="s">
        <v>48</v>
      </c>
      <c r="E2627" s="38" t="s">
        <v>48</v>
      </c>
      <c r="F2627" s="38" t="s">
        <v>48</v>
      </c>
      <c r="G2627" s="39">
        <v>0</v>
      </c>
    </row>
    <row r="2628" spans="1:7" ht="15" x14ac:dyDescent="0.2">
      <c r="A2628" s="38" t="s">
        <v>5036</v>
      </c>
      <c r="B2628" s="38" t="s">
        <v>3</v>
      </c>
      <c r="C2628" s="38" t="s">
        <v>5037</v>
      </c>
      <c r="D2628" s="38" t="s">
        <v>48</v>
      </c>
      <c r="E2628" s="38" t="s">
        <v>48</v>
      </c>
      <c r="F2628" s="38" t="s">
        <v>48</v>
      </c>
      <c r="G2628" s="39">
        <v>0</v>
      </c>
    </row>
    <row r="2629" spans="1:7" ht="15" x14ac:dyDescent="0.2">
      <c r="A2629" s="38" t="s">
        <v>5038</v>
      </c>
      <c r="B2629" s="38" t="s">
        <v>3</v>
      </c>
      <c r="C2629" s="38" t="s">
        <v>5039</v>
      </c>
      <c r="D2629" s="38" t="s">
        <v>48</v>
      </c>
      <c r="E2629" s="38" t="s">
        <v>48</v>
      </c>
      <c r="F2629" s="38" t="s">
        <v>48</v>
      </c>
      <c r="G2629" s="39">
        <v>0</v>
      </c>
    </row>
    <row r="2630" spans="1:7" ht="15" x14ac:dyDescent="0.2">
      <c r="A2630" s="38" t="s">
        <v>5040</v>
      </c>
      <c r="B2630" s="38" t="s">
        <v>3</v>
      </c>
      <c r="C2630" s="38" t="s">
        <v>5041</v>
      </c>
      <c r="D2630" s="38" t="s">
        <v>48</v>
      </c>
      <c r="E2630" s="38" t="s">
        <v>48</v>
      </c>
      <c r="F2630" s="38" t="s">
        <v>48</v>
      </c>
      <c r="G2630" s="39">
        <v>0</v>
      </c>
    </row>
    <row r="2631" spans="1:7" ht="15" x14ac:dyDescent="0.2">
      <c r="A2631" s="38" t="s">
        <v>5042</v>
      </c>
      <c r="B2631" s="38" t="s">
        <v>3</v>
      </c>
      <c r="C2631" s="38" t="s">
        <v>5043</v>
      </c>
      <c r="D2631" s="38" t="s">
        <v>48</v>
      </c>
      <c r="E2631" s="38" t="s">
        <v>48</v>
      </c>
      <c r="F2631" s="38" t="s">
        <v>48</v>
      </c>
      <c r="G2631" s="39">
        <v>0</v>
      </c>
    </row>
    <row r="2632" spans="1:7" ht="15" x14ac:dyDescent="0.2">
      <c r="A2632" s="38" t="s">
        <v>5044</v>
      </c>
      <c r="B2632" s="38" t="s">
        <v>3</v>
      </c>
      <c r="C2632" s="38" t="s">
        <v>5045</v>
      </c>
      <c r="D2632" s="38" t="s">
        <v>48</v>
      </c>
      <c r="E2632" s="38" t="s">
        <v>48</v>
      </c>
      <c r="F2632" s="38" t="s">
        <v>48</v>
      </c>
      <c r="G2632" s="39">
        <v>0</v>
      </c>
    </row>
    <row r="2633" spans="1:7" ht="15" x14ac:dyDescent="0.2">
      <c r="A2633" s="38" t="s">
        <v>5046</v>
      </c>
      <c r="B2633" s="38" t="s">
        <v>3</v>
      </c>
      <c r="C2633" s="38" t="s">
        <v>5047</v>
      </c>
      <c r="D2633" s="38" t="s">
        <v>48</v>
      </c>
      <c r="E2633" s="38" t="s">
        <v>48</v>
      </c>
      <c r="F2633" s="38" t="s">
        <v>48</v>
      </c>
      <c r="G2633" s="39">
        <v>0</v>
      </c>
    </row>
    <row r="2634" spans="1:7" ht="15" x14ac:dyDescent="0.2">
      <c r="A2634" s="38" t="s">
        <v>5048</v>
      </c>
      <c r="B2634" s="38" t="s">
        <v>3</v>
      </c>
      <c r="C2634" s="38" t="s">
        <v>5049</v>
      </c>
      <c r="D2634" s="38" t="s">
        <v>48</v>
      </c>
      <c r="E2634" s="38" t="s">
        <v>48</v>
      </c>
      <c r="F2634" s="38" t="s">
        <v>48</v>
      </c>
      <c r="G2634" s="39">
        <v>0</v>
      </c>
    </row>
    <row r="2635" spans="1:7" ht="15" x14ac:dyDescent="0.2">
      <c r="A2635" s="38" t="s">
        <v>5050</v>
      </c>
      <c r="B2635" s="38" t="s">
        <v>3</v>
      </c>
      <c r="C2635" s="38" t="s">
        <v>5051</v>
      </c>
      <c r="D2635" s="38" t="s">
        <v>48</v>
      </c>
      <c r="E2635" s="38" t="s">
        <v>48</v>
      </c>
      <c r="F2635" s="38" t="s">
        <v>48</v>
      </c>
      <c r="G2635" s="39">
        <v>0</v>
      </c>
    </row>
    <row r="2636" spans="1:7" ht="15" x14ac:dyDescent="0.2">
      <c r="A2636" s="38" t="s">
        <v>5052</v>
      </c>
      <c r="B2636" s="38" t="s">
        <v>3</v>
      </c>
      <c r="C2636" s="38" t="s">
        <v>5053</v>
      </c>
      <c r="D2636" s="38" t="s">
        <v>48</v>
      </c>
      <c r="E2636" s="38" t="s">
        <v>48</v>
      </c>
      <c r="F2636" s="38" t="s">
        <v>48</v>
      </c>
      <c r="G2636" s="39">
        <v>0</v>
      </c>
    </row>
    <row r="2637" spans="1:7" ht="15" x14ac:dyDescent="0.2">
      <c r="A2637" s="38" t="s">
        <v>5054</v>
      </c>
      <c r="B2637" s="38" t="s">
        <v>3</v>
      </c>
      <c r="C2637" s="38" t="s">
        <v>5055</v>
      </c>
      <c r="D2637" s="38" t="s">
        <v>48</v>
      </c>
      <c r="E2637" s="38" t="s">
        <v>48</v>
      </c>
      <c r="F2637" s="38" t="s">
        <v>48</v>
      </c>
      <c r="G2637" s="39">
        <v>0</v>
      </c>
    </row>
    <row r="2638" spans="1:7" ht="15" x14ac:dyDescent="0.2">
      <c r="A2638" s="38" t="s">
        <v>5056</v>
      </c>
      <c r="B2638" s="38" t="s">
        <v>3</v>
      </c>
      <c r="C2638" s="38" t="s">
        <v>5057</v>
      </c>
      <c r="D2638" s="38" t="s">
        <v>48</v>
      </c>
      <c r="E2638" s="38" t="s">
        <v>48</v>
      </c>
      <c r="F2638" s="38" t="s">
        <v>48</v>
      </c>
      <c r="G2638" s="39">
        <v>0</v>
      </c>
    </row>
    <row r="2639" spans="1:7" ht="15" x14ac:dyDescent="0.2">
      <c r="A2639" s="38" t="s">
        <v>5058</v>
      </c>
      <c r="B2639" s="38" t="s">
        <v>3</v>
      </c>
      <c r="C2639" s="38" t="s">
        <v>5059</v>
      </c>
      <c r="D2639" s="38" t="s">
        <v>48</v>
      </c>
      <c r="E2639" s="38" t="s">
        <v>48</v>
      </c>
      <c r="F2639" s="38" t="s">
        <v>48</v>
      </c>
      <c r="G2639" s="39">
        <v>0</v>
      </c>
    </row>
    <row r="2640" spans="1:7" ht="15" x14ac:dyDescent="0.2">
      <c r="A2640" s="38" t="s">
        <v>5060</v>
      </c>
      <c r="B2640" s="38" t="s">
        <v>3</v>
      </c>
      <c r="C2640" s="38" t="s">
        <v>5061</v>
      </c>
      <c r="D2640" s="38" t="s">
        <v>48</v>
      </c>
      <c r="E2640" s="38" t="s">
        <v>48</v>
      </c>
      <c r="F2640" s="38" t="s">
        <v>48</v>
      </c>
      <c r="G2640" s="39">
        <v>0</v>
      </c>
    </row>
    <row r="2641" spans="1:7" ht="15" x14ac:dyDescent="0.2">
      <c r="A2641" s="38" t="s">
        <v>5062</v>
      </c>
      <c r="B2641" s="38" t="s">
        <v>3</v>
      </c>
      <c r="C2641" s="38" t="s">
        <v>5063</v>
      </c>
      <c r="D2641" s="38" t="s">
        <v>48</v>
      </c>
      <c r="E2641" s="38" t="s">
        <v>48</v>
      </c>
      <c r="F2641" s="38" t="s">
        <v>48</v>
      </c>
      <c r="G2641" s="39">
        <v>0</v>
      </c>
    </row>
    <row r="2642" spans="1:7" ht="15" x14ac:dyDescent="0.2">
      <c r="A2642" s="38" t="s">
        <v>5064</v>
      </c>
      <c r="B2642" s="38" t="s">
        <v>3</v>
      </c>
      <c r="C2642" s="38" t="s">
        <v>5065</v>
      </c>
      <c r="D2642" s="38" t="s">
        <v>48</v>
      </c>
      <c r="E2642" s="38" t="s">
        <v>48</v>
      </c>
      <c r="F2642" s="38" t="s">
        <v>48</v>
      </c>
      <c r="G2642" s="39">
        <v>0</v>
      </c>
    </row>
    <row r="2643" spans="1:7" ht="15" x14ac:dyDescent="0.2">
      <c r="A2643" s="38" t="s">
        <v>5066</v>
      </c>
      <c r="B2643" s="38" t="s">
        <v>3</v>
      </c>
      <c r="C2643" s="38" t="s">
        <v>5067</v>
      </c>
      <c r="D2643" s="38" t="s">
        <v>48</v>
      </c>
      <c r="E2643" s="38" t="s">
        <v>48</v>
      </c>
      <c r="F2643" s="38" t="s">
        <v>48</v>
      </c>
      <c r="G2643" s="39">
        <v>0</v>
      </c>
    </row>
    <row r="2644" spans="1:7" ht="15" x14ac:dyDescent="0.2">
      <c r="A2644" s="38" t="s">
        <v>5068</v>
      </c>
      <c r="B2644" s="38" t="s">
        <v>3</v>
      </c>
      <c r="C2644" s="38" t="s">
        <v>5069</v>
      </c>
      <c r="D2644" s="38" t="s">
        <v>48</v>
      </c>
      <c r="E2644" s="38" t="s">
        <v>48</v>
      </c>
      <c r="F2644" s="38" t="s">
        <v>48</v>
      </c>
      <c r="G2644" s="39">
        <v>0</v>
      </c>
    </row>
    <row r="2645" spans="1:7" ht="15" x14ac:dyDescent="0.2">
      <c r="A2645" s="38" t="s">
        <v>5070</v>
      </c>
      <c r="B2645" s="38" t="s">
        <v>3</v>
      </c>
      <c r="C2645" s="38" t="s">
        <v>5071</v>
      </c>
      <c r="D2645" s="38" t="s">
        <v>48</v>
      </c>
      <c r="E2645" s="38" t="s">
        <v>48</v>
      </c>
      <c r="F2645" s="38" t="s">
        <v>48</v>
      </c>
      <c r="G2645" s="39">
        <v>0</v>
      </c>
    </row>
    <row r="2646" spans="1:7" ht="15" x14ac:dyDescent="0.2">
      <c r="A2646" s="38" t="s">
        <v>5072</v>
      </c>
      <c r="B2646" s="38" t="s">
        <v>3</v>
      </c>
      <c r="C2646" s="38" t="s">
        <v>5073</v>
      </c>
      <c r="D2646" s="38" t="s">
        <v>48</v>
      </c>
      <c r="E2646" s="38" t="s">
        <v>48</v>
      </c>
      <c r="F2646" s="38" t="s">
        <v>48</v>
      </c>
      <c r="G2646" s="39">
        <v>0</v>
      </c>
    </row>
    <row r="2647" spans="1:7" ht="15" x14ac:dyDescent="0.2">
      <c r="A2647" s="38" t="s">
        <v>5074</v>
      </c>
      <c r="B2647" s="38" t="s">
        <v>3</v>
      </c>
      <c r="C2647" s="38" t="s">
        <v>5075</v>
      </c>
      <c r="D2647" s="38" t="s">
        <v>48</v>
      </c>
      <c r="E2647" s="38" t="s">
        <v>48</v>
      </c>
      <c r="F2647" s="38" t="s">
        <v>48</v>
      </c>
      <c r="G2647" s="39">
        <v>0</v>
      </c>
    </row>
    <row r="2648" spans="1:7" ht="15" x14ac:dyDescent="0.2">
      <c r="A2648" s="38" t="s">
        <v>5076</v>
      </c>
      <c r="B2648" s="38" t="s">
        <v>3</v>
      </c>
      <c r="C2648" s="38" t="s">
        <v>5077</v>
      </c>
      <c r="D2648" s="38" t="s">
        <v>48</v>
      </c>
      <c r="E2648" s="38" t="s">
        <v>48</v>
      </c>
      <c r="F2648" s="38" t="s">
        <v>48</v>
      </c>
      <c r="G2648" s="39">
        <v>0</v>
      </c>
    </row>
    <row r="2649" spans="1:7" ht="15" x14ac:dyDescent="0.2">
      <c r="A2649" s="38" t="s">
        <v>5078</v>
      </c>
      <c r="B2649" s="38" t="s">
        <v>3</v>
      </c>
      <c r="C2649" s="38" t="s">
        <v>5079</v>
      </c>
      <c r="D2649" s="38" t="s">
        <v>48</v>
      </c>
      <c r="E2649" s="38" t="s">
        <v>48</v>
      </c>
      <c r="F2649" s="38" t="s">
        <v>48</v>
      </c>
      <c r="G2649" s="39">
        <v>0</v>
      </c>
    </row>
    <row r="2650" spans="1:7" ht="15" x14ac:dyDescent="0.2">
      <c r="A2650" s="38" t="s">
        <v>5080</v>
      </c>
      <c r="B2650" s="38" t="s">
        <v>3</v>
      </c>
      <c r="C2650" s="38" t="s">
        <v>5081</v>
      </c>
      <c r="D2650" s="38" t="s">
        <v>48</v>
      </c>
      <c r="E2650" s="38" t="s">
        <v>48</v>
      </c>
      <c r="F2650" s="38" t="s">
        <v>48</v>
      </c>
      <c r="G2650" s="39">
        <v>0</v>
      </c>
    </row>
    <row r="2651" spans="1:7" ht="15" x14ac:dyDescent="0.2">
      <c r="A2651" s="38" t="s">
        <v>5082</v>
      </c>
      <c r="B2651" s="38" t="s">
        <v>3</v>
      </c>
      <c r="C2651" s="38" t="s">
        <v>5083</v>
      </c>
      <c r="D2651" s="38" t="s">
        <v>48</v>
      </c>
      <c r="E2651" s="38" t="s">
        <v>48</v>
      </c>
      <c r="F2651" s="38" t="s">
        <v>48</v>
      </c>
      <c r="G2651" s="39">
        <v>0</v>
      </c>
    </row>
    <row r="2652" spans="1:7" ht="15" x14ac:dyDescent="0.2">
      <c r="A2652" s="38" t="s">
        <v>5084</v>
      </c>
      <c r="B2652" s="38" t="s">
        <v>3</v>
      </c>
      <c r="C2652" s="38" t="s">
        <v>5085</v>
      </c>
      <c r="D2652" s="38" t="s">
        <v>48</v>
      </c>
      <c r="E2652" s="38" t="s">
        <v>48</v>
      </c>
      <c r="F2652" s="38" t="s">
        <v>48</v>
      </c>
      <c r="G2652" s="39">
        <v>0</v>
      </c>
    </row>
    <row r="2653" spans="1:7" ht="15" x14ac:dyDescent="0.2">
      <c r="A2653" s="38" t="s">
        <v>5086</v>
      </c>
      <c r="B2653" s="38" t="s">
        <v>3</v>
      </c>
      <c r="C2653" s="38" t="s">
        <v>5087</v>
      </c>
      <c r="D2653" s="38" t="s">
        <v>48</v>
      </c>
      <c r="E2653" s="38" t="s">
        <v>48</v>
      </c>
      <c r="F2653" s="38" t="s">
        <v>48</v>
      </c>
      <c r="G2653" s="39">
        <v>0</v>
      </c>
    </row>
    <row r="2654" spans="1:7" ht="15" x14ac:dyDescent="0.2">
      <c r="A2654" s="38" t="s">
        <v>5088</v>
      </c>
      <c r="B2654" s="38" t="s">
        <v>3</v>
      </c>
      <c r="C2654" s="38" t="s">
        <v>5089</v>
      </c>
      <c r="D2654" s="38" t="s">
        <v>48</v>
      </c>
      <c r="E2654" s="38" t="s">
        <v>48</v>
      </c>
      <c r="F2654" s="38" t="s">
        <v>48</v>
      </c>
      <c r="G2654" s="39">
        <v>0</v>
      </c>
    </row>
    <row r="2655" spans="1:7" ht="15" x14ac:dyDescent="0.2">
      <c r="A2655" s="38" t="s">
        <v>5090</v>
      </c>
      <c r="B2655" s="38" t="s">
        <v>3</v>
      </c>
      <c r="C2655" s="38" t="s">
        <v>5091</v>
      </c>
      <c r="D2655" s="38" t="s">
        <v>48</v>
      </c>
      <c r="E2655" s="38" t="s">
        <v>48</v>
      </c>
      <c r="F2655" s="38" t="s">
        <v>48</v>
      </c>
      <c r="G2655" s="39">
        <v>0</v>
      </c>
    </row>
    <row r="2656" spans="1:7" ht="15" x14ac:dyDescent="0.2">
      <c r="A2656" s="38" t="s">
        <v>5092</v>
      </c>
      <c r="B2656" s="38" t="s">
        <v>3</v>
      </c>
      <c r="C2656" s="38" t="s">
        <v>5093</v>
      </c>
      <c r="D2656" s="38" t="s">
        <v>48</v>
      </c>
      <c r="E2656" s="38" t="s">
        <v>48</v>
      </c>
      <c r="F2656" s="38" t="s">
        <v>48</v>
      </c>
      <c r="G2656" s="39">
        <v>0</v>
      </c>
    </row>
    <row r="2657" spans="1:7" ht="15" x14ac:dyDescent="0.2">
      <c r="A2657" s="38" t="s">
        <v>5094</v>
      </c>
      <c r="B2657" s="38" t="s">
        <v>3</v>
      </c>
      <c r="C2657" s="38" t="s">
        <v>5095</v>
      </c>
      <c r="D2657" s="38" t="s">
        <v>48</v>
      </c>
      <c r="E2657" s="38" t="s">
        <v>48</v>
      </c>
      <c r="F2657" s="38" t="s">
        <v>48</v>
      </c>
      <c r="G2657" s="39">
        <v>0</v>
      </c>
    </row>
    <row r="2658" spans="1:7" ht="15" x14ac:dyDescent="0.2">
      <c r="A2658" s="38" t="s">
        <v>5096</v>
      </c>
      <c r="B2658" s="38" t="s">
        <v>3</v>
      </c>
      <c r="C2658" s="38" t="s">
        <v>5097</v>
      </c>
      <c r="D2658" s="38" t="s">
        <v>48</v>
      </c>
      <c r="E2658" s="38" t="s">
        <v>48</v>
      </c>
      <c r="F2658" s="38" t="s">
        <v>48</v>
      </c>
      <c r="G2658" s="39">
        <v>0</v>
      </c>
    </row>
    <row r="2659" spans="1:7" ht="15" x14ac:dyDescent="0.2">
      <c r="A2659" s="38" t="s">
        <v>5098</v>
      </c>
      <c r="B2659" s="38" t="s">
        <v>3</v>
      </c>
      <c r="C2659" s="38" t="s">
        <v>5099</v>
      </c>
      <c r="D2659" s="38" t="s">
        <v>48</v>
      </c>
      <c r="E2659" s="38" t="s">
        <v>48</v>
      </c>
      <c r="F2659" s="38" t="s">
        <v>48</v>
      </c>
      <c r="G2659" s="39">
        <v>0</v>
      </c>
    </row>
    <row r="2660" spans="1:7" ht="15" x14ac:dyDescent="0.2">
      <c r="A2660" s="38" t="s">
        <v>5100</v>
      </c>
      <c r="B2660" s="38" t="s">
        <v>3</v>
      </c>
      <c r="C2660" s="38" t="s">
        <v>5101</v>
      </c>
      <c r="D2660" s="38" t="s">
        <v>48</v>
      </c>
      <c r="E2660" s="38" t="s">
        <v>48</v>
      </c>
      <c r="F2660" s="38" t="s">
        <v>48</v>
      </c>
      <c r="G2660" s="39">
        <v>0</v>
      </c>
    </row>
    <row r="2661" spans="1:7" ht="15" x14ac:dyDescent="0.2">
      <c r="A2661" s="38" t="s">
        <v>5102</v>
      </c>
      <c r="B2661" s="38" t="s">
        <v>3</v>
      </c>
      <c r="C2661" s="38" t="s">
        <v>5103</v>
      </c>
      <c r="D2661" s="38" t="s">
        <v>48</v>
      </c>
      <c r="E2661" s="38" t="s">
        <v>48</v>
      </c>
      <c r="F2661" s="38" t="s">
        <v>48</v>
      </c>
      <c r="G2661" s="39">
        <v>0</v>
      </c>
    </row>
    <row r="2662" spans="1:7" ht="15" x14ac:dyDescent="0.2">
      <c r="A2662" s="38" t="s">
        <v>5104</v>
      </c>
      <c r="B2662" s="38" t="s">
        <v>3</v>
      </c>
      <c r="C2662" s="38" t="s">
        <v>5105</v>
      </c>
      <c r="D2662" s="38" t="s">
        <v>48</v>
      </c>
      <c r="E2662" s="38" t="s">
        <v>48</v>
      </c>
      <c r="F2662" s="38" t="s">
        <v>48</v>
      </c>
      <c r="G2662" s="39">
        <v>0</v>
      </c>
    </row>
    <row r="2663" spans="1:7" ht="15" x14ac:dyDescent="0.2">
      <c r="A2663" s="38" t="s">
        <v>5106</v>
      </c>
      <c r="B2663" s="38" t="s">
        <v>3</v>
      </c>
      <c r="C2663" s="38" t="s">
        <v>5107</v>
      </c>
      <c r="D2663" s="38" t="s">
        <v>48</v>
      </c>
      <c r="E2663" s="38" t="s">
        <v>48</v>
      </c>
      <c r="F2663" s="38" t="s">
        <v>48</v>
      </c>
      <c r="G2663" s="39">
        <v>0</v>
      </c>
    </row>
    <row r="2664" spans="1:7" ht="15" x14ac:dyDescent="0.2">
      <c r="A2664" s="38" t="s">
        <v>5108</v>
      </c>
      <c r="B2664" s="38" t="s">
        <v>3</v>
      </c>
      <c r="C2664" s="38" t="s">
        <v>5109</v>
      </c>
      <c r="D2664" s="38" t="s">
        <v>48</v>
      </c>
      <c r="E2664" s="38" t="s">
        <v>48</v>
      </c>
      <c r="F2664" s="38" t="s">
        <v>48</v>
      </c>
      <c r="G2664" s="39">
        <v>0</v>
      </c>
    </row>
    <row r="2665" spans="1:7" ht="15" x14ac:dyDescent="0.2">
      <c r="A2665" s="38" t="s">
        <v>5110</v>
      </c>
      <c r="B2665" s="38" t="s">
        <v>3</v>
      </c>
      <c r="C2665" s="38" t="s">
        <v>5111</v>
      </c>
      <c r="D2665" s="38" t="s">
        <v>48</v>
      </c>
      <c r="E2665" s="38" t="s">
        <v>48</v>
      </c>
      <c r="F2665" s="38" t="s">
        <v>48</v>
      </c>
      <c r="G2665" s="39">
        <v>0</v>
      </c>
    </row>
    <row r="2666" spans="1:7" ht="15" x14ac:dyDescent="0.2">
      <c r="A2666" s="38" t="s">
        <v>5112</v>
      </c>
      <c r="B2666" s="38" t="s">
        <v>3</v>
      </c>
      <c r="C2666" s="38" t="s">
        <v>5113</v>
      </c>
      <c r="D2666" s="38" t="s">
        <v>48</v>
      </c>
      <c r="E2666" s="38" t="s">
        <v>48</v>
      </c>
      <c r="F2666" s="38" t="s">
        <v>48</v>
      </c>
      <c r="G2666" s="39">
        <v>0</v>
      </c>
    </row>
    <row r="2667" spans="1:7" ht="15" x14ac:dyDescent="0.2">
      <c r="A2667" s="38" t="s">
        <v>5114</v>
      </c>
      <c r="B2667" s="38" t="s">
        <v>3</v>
      </c>
      <c r="C2667" s="38" t="s">
        <v>5115</v>
      </c>
      <c r="D2667" s="38" t="s">
        <v>48</v>
      </c>
      <c r="E2667" s="38" t="s">
        <v>48</v>
      </c>
      <c r="F2667" s="38" t="s">
        <v>48</v>
      </c>
      <c r="G2667" s="39">
        <v>0</v>
      </c>
    </row>
    <row r="2668" spans="1:7" ht="15" x14ac:dyDescent="0.2">
      <c r="A2668" s="38" t="s">
        <v>5116</v>
      </c>
      <c r="B2668" s="38" t="s">
        <v>3</v>
      </c>
      <c r="C2668" s="38" t="s">
        <v>5117</v>
      </c>
      <c r="D2668" s="38" t="s">
        <v>48</v>
      </c>
      <c r="E2668" s="38" t="s">
        <v>48</v>
      </c>
      <c r="F2668" s="38" t="s">
        <v>48</v>
      </c>
      <c r="G2668" s="39">
        <v>0</v>
      </c>
    </row>
    <row r="2669" spans="1:7" ht="15" x14ac:dyDescent="0.2">
      <c r="A2669" s="38" t="s">
        <v>5118</v>
      </c>
      <c r="B2669" s="38" t="s">
        <v>3</v>
      </c>
      <c r="C2669" s="38" t="s">
        <v>5119</v>
      </c>
      <c r="D2669" s="38" t="s">
        <v>48</v>
      </c>
      <c r="E2669" s="38" t="s">
        <v>48</v>
      </c>
      <c r="F2669" s="38" t="s">
        <v>48</v>
      </c>
      <c r="G2669" s="39">
        <v>0</v>
      </c>
    </row>
    <row r="2670" spans="1:7" ht="15" x14ac:dyDescent="0.2">
      <c r="A2670" s="38" t="s">
        <v>5120</v>
      </c>
      <c r="B2670" s="38" t="s">
        <v>3</v>
      </c>
      <c r="C2670" s="38" t="s">
        <v>5121</v>
      </c>
      <c r="D2670" s="38" t="s">
        <v>48</v>
      </c>
      <c r="E2670" s="38" t="s">
        <v>48</v>
      </c>
      <c r="F2670" s="38" t="s">
        <v>48</v>
      </c>
      <c r="G2670" s="39">
        <v>0</v>
      </c>
    </row>
    <row r="2671" spans="1:7" ht="15" x14ac:dyDescent="0.2">
      <c r="A2671" s="38" t="s">
        <v>5122</v>
      </c>
      <c r="B2671" s="38" t="s">
        <v>3</v>
      </c>
      <c r="C2671" s="38" t="s">
        <v>5123</v>
      </c>
      <c r="D2671" s="38" t="s">
        <v>48</v>
      </c>
      <c r="E2671" s="38" t="s">
        <v>48</v>
      </c>
      <c r="F2671" s="38" t="s">
        <v>48</v>
      </c>
      <c r="G2671" s="39">
        <v>0</v>
      </c>
    </row>
    <row r="2672" spans="1:7" ht="15" x14ac:dyDescent="0.2">
      <c r="A2672" s="38" t="s">
        <v>5124</v>
      </c>
      <c r="B2672" s="38" t="s">
        <v>3</v>
      </c>
      <c r="C2672" s="38" t="s">
        <v>5125</v>
      </c>
      <c r="D2672" s="38" t="s">
        <v>48</v>
      </c>
      <c r="E2672" s="38" t="s">
        <v>48</v>
      </c>
      <c r="F2672" s="38" t="s">
        <v>48</v>
      </c>
      <c r="G2672" s="39">
        <v>0</v>
      </c>
    </row>
    <row r="2673" spans="1:7" ht="15" x14ac:dyDescent="0.2">
      <c r="A2673" s="38" t="s">
        <v>5126</v>
      </c>
      <c r="B2673" s="38" t="s">
        <v>3</v>
      </c>
      <c r="C2673" s="38" t="s">
        <v>5127</v>
      </c>
      <c r="D2673" s="38" t="s">
        <v>48</v>
      </c>
      <c r="E2673" s="38" t="s">
        <v>48</v>
      </c>
      <c r="F2673" s="38" t="s">
        <v>48</v>
      </c>
      <c r="G2673" s="39">
        <v>0</v>
      </c>
    </row>
    <row r="2674" spans="1:7" ht="15" x14ac:dyDescent="0.2">
      <c r="A2674" s="38" t="s">
        <v>5128</v>
      </c>
      <c r="B2674" s="38" t="s">
        <v>3</v>
      </c>
      <c r="C2674" s="38" t="s">
        <v>5129</v>
      </c>
      <c r="D2674" s="38" t="s">
        <v>48</v>
      </c>
      <c r="E2674" s="38" t="s">
        <v>48</v>
      </c>
      <c r="F2674" s="38" t="s">
        <v>48</v>
      </c>
      <c r="G2674" s="39">
        <v>0</v>
      </c>
    </row>
    <row r="2675" spans="1:7" ht="15" x14ac:dyDescent="0.2">
      <c r="A2675" s="38" t="s">
        <v>5130</v>
      </c>
      <c r="B2675" s="38" t="s">
        <v>3</v>
      </c>
      <c r="C2675" s="38" t="s">
        <v>5131</v>
      </c>
      <c r="D2675" s="38" t="s">
        <v>48</v>
      </c>
      <c r="E2675" s="38" t="s">
        <v>48</v>
      </c>
      <c r="F2675" s="38" t="s">
        <v>48</v>
      </c>
      <c r="G2675" s="39">
        <v>0</v>
      </c>
    </row>
    <row r="2676" spans="1:7" ht="15" x14ac:dyDescent="0.2">
      <c r="A2676" s="38" t="s">
        <v>5132</v>
      </c>
      <c r="B2676" s="38" t="s">
        <v>3</v>
      </c>
      <c r="C2676" s="38" t="s">
        <v>5133</v>
      </c>
      <c r="D2676" s="38" t="s">
        <v>48</v>
      </c>
      <c r="E2676" s="38" t="s">
        <v>48</v>
      </c>
      <c r="F2676" s="38" t="s">
        <v>48</v>
      </c>
      <c r="G2676" s="39">
        <v>0</v>
      </c>
    </row>
    <row r="2677" spans="1:7" ht="15" x14ac:dyDescent="0.2">
      <c r="A2677" s="38" t="s">
        <v>5134</v>
      </c>
      <c r="B2677" s="38" t="s">
        <v>3</v>
      </c>
      <c r="C2677" s="38" t="s">
        <v>5135</v>
      </c>
      <c r="D2677" s="38" t="s">
        <v>48</v>
      </c>
      <c r="E2677" s="38" t="s">
        <v>48</v>
      </c>
      <c r="F2677" s="38" t="s">
        <v>48</v>
      </c>
      <c r="G2677" s="39">
        <v>0</v>
      </c>
    </row>
    <row r="2678" spans="1:7" ht="15" x14ac:dyDescent="0.2">
      <c r="A2678" s="38" t="s">
        <v>5136</v>
      </c>
      <c r="B2678" s="38" t="s">
        <v>3</v>
      </c>
      <c r="C2678" s="38" t="s">
        <v>5137</v>
      </c>
      <c r="D2678" s="38" t="s">
        <v>48</v>
      </c>
      <c r="E2678" s="38" t="s">
        <v>48</v>
      </c>
      <c r="F2678" s="38" t="s">
        <v>48</v>
      </c>
      <c r="G2678" s="39">
        <v>0</v>
      </c>
    </row>
    <row r="2679" spans="1:7" ht="15" x14ac:dyDescent="0.2">
      <c r="A2679" s="38" t="s">
        <v>5138</v>
      </c>
      <c r="B2679" s="38" t="s">
        <v>3</v>
      </c>
      <c r="C2679" s="38" t="s">
        <v>5139</v>
      </c>
      <c r="D2679" s="38" t="s">
        <v>48</v>
      </c>
      <c r="E2679" s="38" t="s">
        <v>48</v>
      </c>
      <c r="F2679" s="38" t="s">
        <v>48</v>
      </c>
      <c r="G2679" s="39">
        <v>0</v>
      </c>
    </row>
    <row r="2680" spans="1:7" ht="15" x14ac:dyDescent="0.2">
      <c r="A2680" s="38" t="s">
        <v>5140</v>
      </c>
      <c r="B2680" s="38" t="s">
        <v>3</v>
      </c>
      <c r="C2680" s="38" t="s">
        <v>5141</v>
      </c>
      <c r="D2680" s="38" t="s">
        <v>48</v>
      </c>
      <c r="E2680" s="38" t="s">
        <v>48</v>
      </c>
      <c r="F2680" s="38" t="s">
        <v>48</v>
      </c>
      <c r="G2680" s="39">
        <v>0</v>
      </c>
    </row>
    <row r="2681" spans="1:7" ht="15" x14ac:dyDescent="0.2">
      <c r="A2681" s="38" t="s">
        <v>5142</v>
      </c>
      <c r="B2681" s="38" t="s">
        <v>3</v>
      </c>
      <c r="C2681" s="38" t="s">
        <v>5143</v>
      </c>
      <c r="D2681" s="38" t="s">
        <v>48</v>
      </c>
      <c r="E2681" s="38" t="s">
        <v>48</v>
      </c>
      <c r="F2681" s="38" t="s">
        <v>48</v>
      </c>
      <c r="G2681" s="39">
        <v>0</v>
      </c>
    </row>
    <row r="2682" spans="1:7" ht="15" x14ac:dyDescent="0.2">
      <c r="A2682" s="38" t="s">
        <v>5144</v>
      </c>
      <c r="B2682" s="38" t="s">
        <v>3</v>
      </c>
      <c r="C2682" s="38" t="s">
        <v>5145</v>
      </c>
      <c r="D2682" s="38" t="s">
        <v>48</v>
      </c>
      <c r="E2682" s="38" t="s">
        <v>48</v>
      </c>
      <c r="F2682" s="38" t="s">
        <v>48</v>
      </c>
      <c r="G2682" s="39">
        <v>0</v>
      </c>
    </row>
    <row r="2683" spans="1:7" ht="15" x14ac:dyDescent="0.2">
      <c r="A2683" s="38" t="s">
        <v>5146</v>
      </c>
      <c r="B2683" s="38" t="s">
        <v>3</v>
      </c>
      <c r="C2683" s="38" t="s">
        <v>5147</v>
      </c>
      <c r="D2683" s="38" t="s">
        <v>48</v>
      </c>
      <c r="E2683" s="38" t="s">
        <v>48</v>
      </c>
      <c r="F2683" s="38" t="s">
        <v>48</v>
      </c>
      <c r="G2683" s="39">
        <v>0</v>
      </c>
    </row>
    <row r="2684" spans="1:7" ht="15" x14ac:dyDescent="0.2">
      <c r="A2684" s="38" t="s">
        <v>5148</v>
      </c>
      <c r="B2684" s="38" t="s">
        <v>3</v>
      </c>
      <c r="C2684" s="38" t="s">
        <v>5149</v>
      </c>
      <c r="D2684" s="38" t="s">
        <v>48</v>
      </c>
      <c r="E2684" s="38" t="s">
        <v>48</v>
      </c>
      <c r="F2684" s="38" t="s">
        <v>48</v>
      </c>
      <c r="G2684" s="39">
        <v>0</v>
      </c>
    </row>
    <row r="2685" spans="1:7" ht="15" x14ac:dyDescent="0.2">
      <c r="A2685" s="38" t="s">
        <v>5150</v>
      </c>
      <c r="B2685" s="38" t="s">
        <v>3</v>
      </c>
      <c r="C2685" s="38" t="s">
        <v>5151</v>
      </c>
      <c r="D2685" s="38" t="s">
        <v>48</v>
      </c>
      <c r="E2685" s="38" t="s">
        <v>48</v>
      </c>
      <c r="F2685" s="38" t="s">
        <v>48</v>
      </c>
      <c r="G2685" s="39">
        <v>0</v>
      </c>
    </row>
    <row r="2686" spans="1:7" ht="15" x14ac:dyDescent="0.2">
      <c r="A2686" s="38" t="s">
        <v>5152</v>
      </c>
      <c r="B2686" s="38" t="s">
        <v>3</v>
      </c>
      <c r="C2686" s="38" t="s">
        <v>5153</v>
      </c>
      <c r="D2686" s="38" t="s">
        <v>48</v>
      </c>
      <c r="E2686" s="38" t="s">
        <v>48</v>
      </c>
      <c r="F2686" s="38" t="s">
        <v>48</v>
      </c>
      <c r="G2686" s="39">
        <v>0</v>
      </c>
    </row>
    <row r="2687" spans="1:7" ht="15" x14ac:dyDescent="0.2">
      <c r="A2687" s="38" t="s">
        <v>5154</v>
      </c>
      <c r="B2687" s="38" t="s">
        <v>3</v>
      </c>
      <c r="C2687" s="38" t="s">
        <v>5155</v>
      </c>
      <c r="D2687" s="38" t="s">
        <v>48</v>
      </c>
      <c r="E2687" s="38" t="s">
        <v>48</v>
      </c>
      <c r="F2687" s="38" t="s">
        <v>5156</v>
      </c>
      <c r="G2687" s="39">
        <v>1</v>
      </c>
    </row>
    <row r="2688" spans="1:7" ht="15" x14ac:dyDescent="0.2">
      <c r="A2688" s="38" t="s">
        <v>5157</v>
      </c>
      <c r="B2688" s="38" t="s">
        <v>3</v>
      </c>
      <c r="C2688" s="38" t="s">
        <v>5158</v>
      </c>
      <c r="D2688" s="38" t="s">
        <v>48</v>
      </c>
      <c r="E2688" s="38" t="s">
        <v>48</v>
      </c>
      <c r="F2688" s="38" t="s">
        <v>5156</v>
      </c>
      <c r="G2688" s="39">
        <v>1</v>
      </c>
    </row>
    <row r="2689" spans="1:7" ht="15" x14ac:dyDescent="0.2">
      <c r="A2689" s="38" t="s">
        <v>5159</v>
      </c>
      <c r="B2689" s="38" t="s">
        <v>3</v>
      </c>
      <c r="C2689" s="38" t="s">
        <v>5160</v>
      </c>
      <c r="D2689" s="38" t="s">
        <v>48</v>
      </c>
      <c r="E2689" s="38" t="s">
        <v>48</v>
      </c>
      <c r="F2689" s="38" t="s">
        <v>5156</v>
      </c>
      <c r="G2689" s="39">
        <v>1</v>
      </c>
    </row>
    <row r="2690" spans="1:7" ht="15" x14ac:dyDescent="0.2">
      <c r="A2690" s="38" t="s">
        <v>5161</v>
      </c>
      <c r="B2690" s="38" t="s">
        <v>3</v>
      </c>
      <c r="C2690" s="38" t="s">
        <v>5162</v>
      </c>
      <c r="D2690" s="38" t="s">
        <v>48</v>
      </c>
      <c r="E2690" s="38" t="s">
        <v>48</v>
      </c>
      <c r="F2690" s="38" t="s">
        <v>5156</v>
      </c>
      <c r="G2690" s="39">
        <v>1</v>
      </c>
    </row>
    <row r="2691" spans="1:7" ht="30" x14ac:dyDescent="0.2">
      <c r="A2691" s="38" t="s">
        <v>5163</v>
      </c>
      <c r="B2691" s="38" t="s">
        <v>3</v>
      </c>
      <c r="C2691" s="38" t="s">
        <v>5164</v>
      </c>
      <c r="D2691" s="38" t="s">
        <v>48</v>
      </c>
      <c r="E2691" s="38" t="s">
        <v>48</v>
      </c>
      <c r="F2691" s="38" t="s">
        <v>5165</v>
      </c>
      <c r="G2691" s="39">
        <v>1</v>
      </c>
    </row>
    <row r="2692" spans="1:7" ht="30" x14ac:dyDescent="0.2">
      <c r="A2692" s="38" t="s">
        <v>5166</v>
      </c>
      <c r="B2692" s="38" t="s">
        <v>3</v>
      </c>
      <c r="C2692" s="38" t="s">
        <v>5167</v>
      </c>
      <c r="D2692" s="38" t="s">
        <v>48</v>
      </c>
      <c r="E2692" s="38" t="s">
        <v>48</v>
      </c>
      <c r="F2692" s="38" t="s">
        <v>5165</v>
      </c>
      <c r="G2692" s="39">
        <v>1</v>
      </c>
    </row>
    <row r="2693" spans="1:7" ht="15" x14ac:dyDescent="0.2">
      <c r="A2693" s="38" t="s">
        <v>5168</v>
      </c>
      <c r="B2693" s="38" t="s">
        <v>3</v>
      </c>
      <c r="C2693" s="38" t="s">
        <v>5169</v>
      </c>
      <c r="D2693" s="38" t="s">
        <v>48</v>
      </c>
      <c r="E2693" s="38" t="s">
        <v>48</v>
      </c>
      <c r="F2693" s="38" t="s">
        <v>5165</v>
      </c>
      <c r="G2693" s="39">
        <v>1</v>
      </c>
    </row>
    <row r="2694" spans="1:7" ht="30" x14ac:dyDescent="0.2">
      <c r="A2694" s="38" t="s">
        <v>5170</v>
      </c>
      <c r="B2694" s="38" t="s">
        <v>3</v>
      </c>
      <c r="C2694" s="38" t="s">
        <v>5171</v>
      </c>
      <c r="D2694" s="38" t="s">
        <v>48</v>
      </c>
      <c r="E2694" s="38" t="s">
        <v>48</v>
      </c>
      <c r="F2694" s="38" t="s">
        <v>5165</v>
      </c>
      <c r="G2694" s="39">
        <v>1</v>
      </c>
    </row>
    <row r="2695" spans="1:7" ht="15" x14ac:dyDescent="0.2">
      <c r="A2695" s="38" t="s">
        <v>5172</v>
      </c>
      <c r="B2695" s="38" t="s">
        <v>3</v>
      </c>
      <c r="C2695" s="38" t="s">
        <v>5173</v>
      </c>
      <c r="D2695" s="38" t="s">
        <v>48</v>
      </c>
      <c r="E2695" s="38" t="s">
        <v>48</v>
      </c>
      <c r="F2695" s="38" t="s">
        <v>5165</v>
      </c>
      <c r="G2695" s="39">
        <v>1</v>
      </c>
    </row>
    <row r="2696" spans="1:7" ht="15" x14ac:dyDescent="0.2">
      <c r="A2696" s="38" t="s">
        <v>5174</v>
      </c>
      <c r="B2696" s="38" t="s">
        <v>3</v>
      </c>
      <c r="C2696" s="38" t="s">
        <v>5175</v>
      </c>
      <c r="D2696" s="38" t="s">
        <v>48</v>
      </c>
      <c r="E2696" s="38" t="s">
        <v>48</v>
      </c>
      <c r="F2696" s="38" t="s">
        <v>5165</v>
      </c>
      <c r="G2696" s="39">
        <v>1</v>
      </c>
    </row>
    <row r="2697" spans="1:7" ht="30" x14ac:dyDescent="0.2">
      <c r="A2697" s="38" t="s">
        <v>5176</v>
      </c>
      <c r="B2697" s="38" t="s">
        <v>3</v>
      </c>
      <c r="C2697" s="38" t="s">
        <v>5177</v>
      </c>
      <c r="D2697" s="38" t="s">
        <v>48</v>
      </c>
      <c r="E2697" s="38" t="s">
        <v>48</v>
      </c>
      <c r="F2697" s="38" t="s">
        <v>5178</v>
      </c>
      <c r="G2697" s="39">
        <v>1</v>
      </c>
    </row>
    <row r="2698" spans="1:7" ht="30" x14ac:dyDescent="0.2">
      <c r="A2698" s="38" t="s">
        <v>5179</v>
      </c>
      <c r="B2698" s="38" t="s">
        <v>3</v>
      </c>
      <c r="C2698" s="38" t="s">
        <v>5180</v>
      </c>
      <c r="D2698" s="38" t="s">
        <v>48</v>
      </c>
      <c r="E2698" s="38" t="s">
        <v>48</v>
      </c>
      <c r="F2698" s="38" t="s">
        <v>5178</v>
      </c>
      <c r="G2698" s="39">
        <v>1</v>
      </c>
    </row>
    <row r="2699" spans="1:7" ht="30" x14ac:dyDescent="0.2">
      <c r="A2699" s="38" t="s">
        <v>5181</v>
      </c>
      <c r="B2699" s="38" t="s">
        <v>3</v>
      </c>
      <c r="C2699" s="38" t="s">
        <v>5182</v>
      </c>
      <c r="D2699" s="38" t="s">
        <v>48</v>
      </c>
      <c r="E2699" s="38" t="s">
        <v>48</v>
      </c>
      <c r="F2699" s="38" t="s">
        <v>5178</v>
      </c>
      <c r="G2699" s="39">
        <v>1</v>
      </c>
    </row>
    <row r="2700" spans="1:7" ht="30" x14ac:dyDescent="0.2">
      <c r="A2700" s="38" t="s">
        <v>5183</v>
      </c>
      <c r="B2700" s="38" t="s">
        <v>3</v>
      </c>
      <c r="C2700" s="38" t="s">
        <v>5184</v>
      </c>
      <c r="D2700" s="38" t="s">
        <v>48</v>
      </c>
      <c r="E2700" s="38" t="s">
        <v>48</v>
      </c>
      <c r="F2700" s="38" t="s">
        <v>5178</v>
      </c>
      <c r="G2700" s="39">
        <v>1</v>
      </c>
    </row>
    <row r="2701" spans="1:7" ht="15" x14ac:dyDescent="0.2">
      <c r="A2701" s="38" t="s">
        <v>5185</v>
      </c>
      <c r="B2701" s="38" t="s">
        <v>3</v>
      </c>
      <c r="C2701" s="38" t="s">
        <v>5186</v>
      </c>
      <c r="D2701" s="38" t="s">
        <v>48</v>
      </c>
      <c r="E2701" s="38" t="s">
        <v>48</v>
      </c>
      <c r="F2701" s="38" t="s">
        <v>48</v>
      </c>
      <c r="G2701" s="39">
        <v>1</v>
      </c>
    </row>
    <row r="2702" spans="1:7" ht="15" x14ac:dyDescent="0.2">
      <c r="A2702" s="38" t="s">
        <v>5187</v>
      </c>
      <c r="B2702" s="38" t="s">
        <v>3</v>
      </c>
      <c r="C2702" s="38" t="s">
        <v>5188</v>
      </c>
      <c r="D2702" s="38" t="s">
        <v>48</v>
      </c>
      <c r="E2702" s="38" t="s">
        <v>48</v>
      </c>
      <c r="F2702" s="38" t="s">
        <v>48</v>
      </c>
      <c r="G2702" s="39">
        <v>0</v>
      </c>
    </row>
    <row r="2703" spans="1:7" ht="15" x14ac:dyDescent="0.2">
      <c r="A2703" s="38" t="s">
        <v>5189</v>
      </c>
      <c r="B2703" s="38" t="s">
        <v>3</v>
      </c>
      <c r="C2703" s="38" t="s">
        <v>5190</v>
      </c>
      <c r="D2703" s="38" t="s">
        <v>48</v>
      </c>
      <c r="E2703" s="38" t="s">
        <v>48</v>
      </c>
      <c r="F2703" s="38" t="s">
        <v>48</v>
      </c>
      <c r="G2703" s="39">
        <v>0</v>
      </c>
    </row>
    <row r="2704" spans="1:7" ht="15" x14ac:dyDescent="0.2">
      <c r="A2704" s="38" t="s">
        <v>5191</v>
      </c>
      <c r="B2704" s="38" t="s">
        <v>3</v>
      </c>
      <c r="C2704" s="38" t="s">
        <v>5192</v>
      </c>
      <c r="D2704" s="38" t="s">
        <v>48</v>
      </c>
      <c r="E2704" s="38" t="s">
        <v>48</v>
      </c>
      <c r="F2704" s="38" t="s">
        <v>48</v>
      </c>
      <c r="G2704" s="39">
        <v>0</v>
      </c>
    </row>
    <row r="2705" spans="1:7" ht="15" x14ac:dyDescent="0.2">
      <c r="A2705" s="38" t="s">
        <v>5193</v>
      </c>
      <c r="B2705" s="38" t="s">
        <v>3</v>
      </c>
      <c r="C2705" s="38" t="s">
        <v>5194</v>
      </c>
      <c r="D2705" s="38" t="s">
        <v>48</v>
      </c>
      <c r="E2705" s="38" t="s">
        <v>48</v>
      </c>
      <c r="F2705" s="38" t="s">
        <v>48</v>
      </c>
      <c r="G2705" s="39">
        <v>0</v>
      </c>
    </row>
    <row r="2706" spans="1:7" ht="15" x14ac:dyDescent="0.2">
      <c r="A2706" s="38" t="s">
        <v>5195</v>
      </c>
      <c r="B2706" s="38" t="s">
        <v>3</v>
      </c>
      <c r="C2706" s="38" t="s">
        <v>5196</v>
      </c>
      <c r="D2706" s="38" t="s">
        <v>48</v>
      </c>
      <c r="E2706" s="38" t="s">
        <v>48</v>
      </c>
      <c r="F2706" s="38" t="s">
        <v>48</v>
      </c>
      <c r="G2706" s="39">
        <v>0</v>
      </c>
    </row>
    <row r="2707" spans="1:7" ht="15" x14ac:dyDescent="0.2">
      <c r="A2707" s="38" t="s">
        <v>5197</v>
      </c>
      <c r="B2707" s="38" t="s">
        <v>3</v>
      </c>
      <c r="C2707" s="38" t="s">
        <v>5198</v>
      </c>
      <c r="D2707" s="38" t="s">
        <v>48</v>
      </c>
      <c r="E2707" s="38" t="s">
        <v>48</v>
      </c>
      <c r="F2707" s="38" t="s">
        <v>48</v>
      </c>
      <c r="G2707" s="39">
        <v>0</v>
      </c>
    </row>
    <row r="2708" spans="1:7" ht="15" x14ac:dyDescent="0.2">
      <c r="A2708" s="38" t="s">
        <v>5199</v>
      </c>
      <c r="B2708" s="38" t="s">
        <v>3</v>
      </c>
      <c r="C2708" s="38" t="s">
        <v>5200</v>
      </c>
      <c r="D2708" s="38" t="s">
        <v>48</v>
      </c>
      <c r="E2708" s="38" t="s">
        <v>48</v>
      </c>
      <c r="F2708" s="38" t="s">
        <v>48</v>
      </c>
      <c r="G2708" s="39">
        <v>0</v>
      </c>
    </row>
    <row r="2709" spans="1:7" ht="15" x14ac:dyDescent="0.2">
      <c r="A2709" s="38" t="s">
        <v>5201</v>
      </c>
      <c r="B2709" s="38" t="s">
        <v>3</v>
      </c>
      <c r="C2709" s="38" t="s">
        <v>5202</v>
      </c>
      <c r="D2709" s="38" t="s">
        <v>48</v>
      </c>
      <c r="E2709" s="38" t="s">
        <v>48</v>
      </c>
      <c r="F2709" s="38" t="s">
        <v>48</v>
      </c>
      <c r="G2709" s="39">
        <v>0</v>
      </c>
    </row>
    <row r="2710" spans="1:7" ht="15" x14ac:dyDescent="0.2">
      <c r="A2710" s="38" t="s">
        <v>5203</v>
      </c>
      <c r="B2710" s="38" t="s">
        <v>3</v>
      </c>
      <c r="C2710" s="38" t="s">
        <v>5204</v>
      </c>
      <c r="D2710" s="38" t="s">
        <v>48</v>
      </c>
      <c r="E2710" s="38" t="s">
        <v>48</v>
      </c>
      <c r="F2710" s="38" t="s">
        <v>48</v>
      </c>
      <c r="G2710" s="39">
        <v>0</v>
      </c>
    </row>
    <row r="2711" spans="1:7" ht="15" x14ac:dyDescent="0.2">
      <c r="A2711" s="38" t="s">
        <v>5205</v>
      </c>
      <c r="B2711" s="38" t="s">
        <v>3</v>
      </c>
      <c r="C2711" s="38" t="s">
        <v>5206</v>
      </c>
      <c r="D2711" s="38" t="s">
        <v>48</v>
      </c>
      <c r="E2711" s="38" t="s">
        <v>48</v>
      </c>
      <c r="F2711" s="38" t="s">
        <v>48</v>
      </c>
      <c r="G2711" s="39">
        <v>0</v>
      </c>
    </row>
    <row r="2712" spans="1:7" ht="15" x14ac:dyDescent="0.2">
      <c r="A2712" s="38" t="s">
        <v>5207</v>
      </c>
      <c r="B2712" s="38" t="s">
        <v>3</v>
      </c>
      <c r="C2712" s="38" t="s">
        <v>5208</v>
      </c>
      <c r="D2712" s="38" t="s">
        <v>48</v>
      </c>
      <c r="E2712" s="38" t="s">
        <v>48</v>
      </c>
      <c r="F2712" s="38" t="s">
        <v>48</v>
      </c>
      <c r="G2712" s="39">
        <v>0</v>
      </c>
    </row>
    <row r="2713" spans="1:7" ht="15" x14ac:dyDescent="0.2">
      <c r="A2713" s="38" t="s">
        <v>5209</v>
      </c>
      <c r="B2713" s="38" t="s">
        <v>3</v>
      </c>
      <c r="C2713" s="38" t="s">
        <v>5210</v>
      </c>
      <c r="D2713" s="38" t="s">
        <v>48</v>
      </c>
      <c r="E2713" s="38" t="s">
        <v>48</v>
      </c>
      <c r="F2713" s="38" t="s">
        <v>48</v>
      </c>
      <c r="G2713" s="39">
        <v>0</v>
      </c>
    </row>
    <row r="2714" spans="1:7" ht="15" x14ac:dyDescent="0.2">
      <c r="A2714" s="38" t="s">
        <v>5211</v>
      </c>
      <c r="B2714" s="38" t="s">
        <v>3</v>
      </c>
      <c r="C2714" s="38" t="s">
        <v>5212</v>
      </c>
      <c r="D2714" s="38" t="s">
        <v>48</v>
      </c>
      <c r="E2714" s="38" t="s">
        <v>48</v>
      </c>
      <c r="F2714" s="38" t="s">
        <v>48</v>
      </c>
      <c r="G2714" s="39">
        <v>0</v>
      </c>
    </row>
    <row r="2715" spans="1:7" ht="15" x14ac:dyDescent="0.2">
      <c r="A2715" s="38" t="s">
        <v>5213</v>
      </c>
      <c r="B2715" s="38" t="s">
        <v>3</v>
      </c>
      <c r="C2715" s="38" t="s">
        <v>5214</v>
      </c>
      <c r="D2715" s="38" t="s">
        <v>48</v>
      </c>
      <c r="E2715" s="38" t="s">
        <v>48</v>
      </c>
      <c r="F2715" s="38" t="s">
        <v>48</v>
      </c>
      <c r="G2715" s="39">
        <v>0</v>
      </c>
    </row>
    <row r="2716" spans="1:7" ht="15" x14ac:dyDescent="0.2">
      <c r="A2716" s="38" t="s">
        <v>5215</v>
      </c>
      <c r="B2716" s="38" t="s">
        <v>3</v>
      </c>
      <c r="C2716" s="38" t="s">
        <v>5216</v>
      </c>
      <c r="D2716" s="38" t="s">
        <v>48</v>
      </c>
      <c r="E2716" s="38" t="s">
        <v>48</v>
      </c>
      <c r="F2716" s="38" t="s">
        <v>48</v>
      </c>
      <c r="G2716" s="39">
        <v>0</v>
      </c>
    </row>
    <row r="2717" spans="1:7" ht="15" x14ac:dyDescent="0.2">
      <c r="A2717" s="38" t="s">
        <v>5217</v>
      </c>
      <c r="B2717" s="38" t="s">
        <v>3</v>
      </c>
      <c r="C2717" s="38" t="s">
        <v>5218</v>
      </c>
      <c r="D2717" s="38" t="s">
        <v>48</v>
      </c>
      <c r="E2717" s="38" t="s">
        <v>48</v>
      </c>
      <c r="F2717" s="38" t="s">
        <v>48</v>
      </c>
      <c r="G2717" s="39">
        <v>0</v>
      </c>
    </row>
    <row r="2718" spans="1:7" ht="15" x14ac:dyDescent="0.2">
      <c r="A2718" s="38" t="s">
        <v>5219</v>
      </c>
      <c r="B2718" s="38" t="s">
        <v>3</v>
      </c>
      <c r="C2718" s="38" t="s">
        <v>5220</v>
      </c>
      <c r="D2718" s="38" t="s">
        <v>48</v>
      </c>
      <c r="E2718" s="38" t="s">
        <v>48</v>
      </c>
      <c r="F2718" s="38" t="s">
        <v>48</v>
      </c>
      <c r="G2718" s="39">
        <v>0</v>
      </c>
    </row>
    <row r="2719" spans="1:7" ht="15" x14ac:dyDescent="0.2">
      <c r="A2719" s="38" t="s">
        <v>5221</v>
      </c>
      <c r="B2719" s="38" t="s">
        <v>3</v>
      </c>
      <c r="C2719" s="38" t="s">
        <v>5222</v>
      </c>
      <c r="D2719" s="38" t="s">
        <v>48</v>
      </c>
      <c r="E2719" s="38" t="s">
        <v>48</v>
      </c>
      <c r="F2719" s="38" t="s">
        <v>48</v>
      </c>
      <c r="G2719" s="39">
        <v>0</v>
      </c>
    </row>
    <row r="2720" spans="1:7" ht="15" x14ac:dyDescent="0.2">
      <c r="A2720" s="38" t="s">
        <v>5223</v>
      </c>
      <c r="B2720" s="38" t="s">
        <v>3</v>
      </c>
      <c r="C2720" s="38" t="s">
        <v>5224</v>
      </c>
      <c r="D2720" s="38" t="s">
        <v>48</v>
      </c>
      <c r="E2720" s="38" t="s">
        <v>48</v>
      </c>
      <c r="F2720" s="38" t="s">
        <v>48</v>
      </c>
      <c r="G2720" s="39">
        <v>0</v>
      </c>
    </row>
    <row r="2721" spans="1:7" ht="15" x14ac:dyDescent="0.2">
      <c r="A2721" s="38" t="s">
        <v>5225</v>
      </c>
      <c r="B2721" s="38" t="s">
        <v>3</v>
      </c>
      <c r="C2721" s="38" t="s">
        <v>5226</v>
      </c>
      <c r="D2721" s="38" t="s">
        <v>48</v>
      </c>
      <c r="E2721" s="38" t="s">
        <v>48</v>
      </c>
      <c r="F2721" s="38" t="s">
        <v>48</v>
      </c>
      <c r="G2721" s="39">
        <v>0</v>
      </c>
    </row>
    <row r="2722" spans="1:7" ht="15" x14ac:dyDescent="0.2">
      <c r="A2722" s="38" t="s">
        <v>5227</v>
      </c>
      <c r="B2722" s="38" t="s">
        <v>3</v>
      </c>
      <c r="C2722" s="38" t="s">
        <v>5228</v>
      </c>
      <c r="D2722" s="38" t="s">
        <v>48</v>
      </c>
      <c r="E2722" s="38" t="s">
        <v>48</v>
      </c>
      <c r="F2722" s="38" t="s">
        <v>48</v>
      </c>
      <c r="G2722" s="39">
        <v>0</v>
      </c>
    </row>
    <row r="2723" spans="1:7" ht="15" x14ac:dyDescent="0.2">
      <c r="A2723" s="38" t="s">
        <v>5229</v>
      </c>
      <c r="B2723" s="38" t="s">
        <v>3</v>
      </c>
      <c r="C2723" s="38" t="s">
        <v>5230</v>
      </c>
      <c r="D2723" s="38" t="s">
        <v>48</v>
      </c>
      <c r="E2723" s="38" t="s">
        <v>48</v>
      </c>
      <c r="F2723" s="38" t="s">
        <v>48</v>
      </c>
      <c r="G2723" s="39">
        <v>0</v>
      </c>
    </row>
    <row r="2724" spans="1:7" ht="15" x14ac:dyDescent="0.2">
      <c r="A2724" s="38" t="s">
        <v>5231</v>
      </c>
      <c r="B2724" s="38" t="s">
        <v>3</v>
      </c>
      <c r="C2724" s="38" t="s">
        <v>5232</v>
      </c>
      <c r="D2724" s="38" t="s">
        <v>48</v>
      </c>
      <c r="E2724" s="38" t="s">
        <v>48</v>
      </c>
      <c r="F2724" s="38" t="s">
        <v>48</v>
      </c>
      <c r="G2724" s="39">
        <v>0</v>
      </c>
    </row>
    <row r="2725" spans="1:7" ht="15" x14ac:dyDescent="0.2">
      <c r="A2725" s="38" t="s">
        <v>5233</v>
      </c>
      <c r="B2725" s="38" t="s">
        <v>3</v>
      </c>
      <c r="C2725" s="38" t="s">
        <v>5234</v>
      </c>
      <c r="D2725" s="38" t="s">
        <v>48</v>
      </c>
      <c r="E2725" s="38" t="s">
        <v>48</v>
      </c>
      <c r="F2725" s="38" t="s">
        <v>48</v>
      </c>
      <c r="G2725" s="39">
        <v>0</v>
      </c>
    </row>
    <row r="2726" spans="1:7" ht="15" x14ac:dyDescent="0.2">
      <c r="A2726" s="38" t="s">
        <v>5235</v>
      </c>
      <c r="B2726" s="38" t="s">
        <v>3</v>
      </c>
      <c r="C2726" s="38" t="s">
        <v>5236</v>
      </c>
      <c r="D2726" s="38" t="s">
        <v>48</v>
      </c>
      <c r="E2726" s="38" t="s">
        <v>48</v>
      </c>
      <c r="F2726" s="38" t="s">
        <v>48</v>
      </c>
      <c r="G2726" s="39">
        <v>0</v>
      </c>
    </row>
    <row r="2727" spans="1:7" ht="15" x14ac:dyDescent="0.2">
      <c r="A2727" s="38" t="s">
        <v>5237</v>
      </c>
      <c r="B2727" s="38" t="s">
        <v>3</v>
      </c>
      <c r="C2727" s="38" t="s">
        <v>5238</v>
      </c>
      <c r="D2727" s="38" t="s">
        <v>48</v>
      </c>
      <c r="E2727" s="38" t="s">
        <v>48</v>
      </c>
      <c r="F2727" s="38" t="s">
        <v>48</v>
      </c>
      <c r="G2727" s="39">
        <v>0</v>
      </c>
    </row>
    <row r="2728" spans="1:7" ht="15" x14ac:dyDescent="0.2">
      <c r="A2728" s="38" t="s">
        <v>5239</v>
      </c>
      <c r="B2728" s="38" t="s">
        <v>3</v>
      </c>
      <c r="C2728" s="38" t="s">
        <v>5240</v>
      </c>
      <c r="D2728" s="38" t="s">
        <v>48</v>
      </c>
      <c r="E2728" s="38" t="s">
        <v>48</v>
      </c>
      <c r="F2728" s="38" t="s">
        <v>48</v>
      </c>
      <c r="G2728" s="39">
        <v>0</v>
      </c>
    </row>
    <row r="2729" spans="1:7" ht="15" x14ac:dyDescent="0.2">
      <c r="A2729" s="38" t="s">
        <v>5241</v>
      </c>
      <c r="B2729" s="38" t="s">
        <v>3</v>
      </c>
      <c r="C2729" s="38" t="s">
        <v>5242</v>
      </c>
      <c r="D2729" s="38" t="s">
        <v>48</v>
      </c>
      <c r="E2729" s="38" t="s">
        <v>48</v>
      </c>
      <c r="F2729" s="38" t="s">
        <v>48</v>
      </c>
      <c r="G2729" s="39">
        <v>0</v>
      </c>
    </row>
    <row r="2730" spans="1:7" ht="15" x14ac:dyDescent="0.2">
      <c r="A2730" s="38" t="s">
        <v>5243</v>
      </c>
      <c r="B2730" s="38" t="s">
        <v>3</v>
      </c>
      <c r="C2730" s="38" t="s">
        <v>5244</v>
      </c>
      <c r="D2730" s="38" t="s">
        <v>48</v>
      </c>
      <c r="E2730" s="38" t="s">
        <v>48</v>
      </c>
      <c r="F2730" s="38" t="s">
        <v>48</v>
      </c>
      <c r="G2730" s="39">
        <v>0</v>
      </c>
    </row>
    <row r="2731" spans="1:7" ht="15" x14ac:dyDescent="0.2">
      <c r="A2731" s="38" t="s">
        <v>5245</v>
      </c>
      <c r="B2731" s="38" t="s">
        <v>3</v>
      </c>
      <c r="C2731" s="38" t="s">
        <v>5246</v>
      </c>
      <c r="D2731" s="38" t="s">
        <v>48</v>
      </c>
      <c r="E2731" s="38" t="s">
        <v>48</v>
      </c>
      <c r="F2731" s="38" t="s">
        <v>48</v>
      </c>
      <c r="G2731" s="39">
        <v>0</v>
      </c>
    </row>
    <row r="2732" spans="1:7" ht="15" x14ac:dyDescent="0.2">
      <c r="A2732" s="38" t="s">
        <v>5247</v>
      </c>
      <c r="B2732" s="38" t="s">
        <v>3</v>
      </c>
      <c r="C2732" s="38" t="s">
        <v>5248</v>
      </c>
      <c r="D2732" s="38" t="s">
        <v>48</v>
      </c>
      <c r="E2732" s="38" t="s">
        <v>48</v>
      </c>
      <c r="F2732" s="38" t="s">
        <v>48</v>
      </c>
      <c r="G2732" s="39">
        <v>0</v>
      </c>
    </row>
    <row r="2733" spans="1:7" ht="15" x14ac:dyDescent="0.2">
      <c r="A2733" s="38" t="s">
        <v>5249</v>
      </c>
      <c r="B2733" s="38" t="s">
        <v>3</v>
      </c>
      <c r="C2733" s="38" t="s">
        <v>5250</v>
      </c>
      <c r="D2733" s="38" t="s">
        <v>48</v>
      </c>
      <c r="E2733" s="38" t="s">
        <v>48</v>
      </c>
      <c r="F2733" s="38" t="s">
        <v>48</v>
      </c>
      <c r="G2733" s="39">
        <v>0</v>
      </c>
    </row>
    <row r="2734" spans="1:7" ht="15" x14ac:dyDescent="0.2">
      <c r="A2734" s="38" t="s">
        <v>5251</v>
      </c>
      <c r="B2734" s="38" t="s">
        <v>3</v>
      </c>
      <c r="C2734" s="38" t="s">
        <v>5252</v>
      </c>
      <c r="D2734" s="38" t="s">
        <v>48</v>
      </c>
      <c r="E2734" s="38" t="s">
        <v>48</v>
      </c>
      <c r="F2734" s="38" t="s">
        <v>48</v>
      </c>
      <c r="G2734" s="39">
        <v>0</v>
      </c>
    </row>
    <row r="2735" spans="1:7" ht="15" x14ac:dyDescent="0.2">
      <c r="A2735" s="38" t="s">
        <v>5253</v>
      </c>
      <c r="B2735" s="38" t="s">
        <v>3</v>
      </c>
      <c r="C2735" s="38" t="s">
        <v>5254</v>
      </c>
      <c r="D2735" s="38" t="s">
        <v>48</v>
      </c>
      <c r="E2735" s="38" t="s">
        <v>48</v>
      </c>
      <c r="F2735" s="38" t="s">
        <v>48</v>
      </c>
      <c r="G2735" s="39">
        <v>0</v>
      </c>
    </row>
    <row r="2736" spans="1:7" ht="15" x14ac:dyDescent="0.2">
      <c r="A2736" s="38" t="s">
        <v>5255</v>
      </c>
      <c r="B2736" s="38" t="s">
        <v>3</v>
      </c>
      <c r="C2736" s="38" t="s">
        <v>5256</v>
      </c>
      <c r="D2736" s="38" t="s">
        <v>48</v>
      </c>
      <c r="E2736" s="38" t="s">
        <v>48</v>
      </c>
      <c r="F2736" s="38" t="s">
        <v>48</v>
      </c>
      <c r="G2736" s="39">
        <v>0</v>
      </c>
    </row>
    <row r="2737" spans="1:7" ht="15" x14ac:dyDescent="0.2">
      <c r="A2737" s="38" t="s">
        <v>5257</v>
      </c>
      <c r="B2737" s="38" t="s">
        <v>3</v>
      </c>
      <c r="C2737" s="38" t="s">
        <v>5258</v>
      </c>
      <c r="D2737" s="38" t="s">
        <v>48</v>
      </c>
      <c r="E2737" s="38" t="s">
        <v>48</v>
      </c>
      <c r="F2737" s="38" t="s">
        <v>48</v>
      </c>
      <c r="G2737" s="39">
        <v>0</v>
      </c>
    </row>
    <row r="2738" spans="1:7" ht="15" x14ac:dyDescent="0.2">
      <c r="A2738" s="38" t="s">
        <v>5259</v>
      </c>
      <c r="B2738" s="38" t="s">
        <v>3</v>
      </c>
      <c r="C2738" s="38" t="s">
        <v>5260</v>
      </c>
      <c r="D2738" s="38" t="s">
        <v>48</v>
      </c>
      <c r="E2738" s="38" t="s">
        <v>48</v>
      </c>
      <c r="F2738" s="38" t="s">
        <v>48</v>
      </c>
      <c r="G2738" s="39">
        <v>0</v>
      </c>
    </row>
    <row r="2739" spans="1:7" ht="15" x14ac:dyDescent="0.2">
      <c r="A2739" s="38" t="s">
        <v>5261</v>
      </c>
      <c r="B2739" s="38" t="s">
        <v>3</v>
      </c>
      <c r="C2739" s="38" t="s">
        <v>5262</v>
      </c>
      <c r="D2739" s="38" t="s">
        <v>48</v>
      </c>
      <c r="E2739" s="38" t="s">
        <v>48</v>
      </c>
      <c r="F2739" s="38" t="s">
        <v>48</v>
      </c>
      <c r="G2739" s="39">
        <v>0</v>
      </c>
    </row>
    <row r="2740" spans="1:7" ht="15" x14ac:dyDescent="0.2">
      <c r="A2740" s="38" t="s">
        <v>5263</v>
      </c>
      <c r="B2740" s="38" t="s">
        <v>3</v>
      </c>
      <c r="C2740" s="38" t="s">
        <v>5264</v>
      </c>
      <c r="D2740" s="38" t="s">
        <v>48</v>
      </c>
      <c r="E2740" s="38" t="s">
        <v>48</v>
      </c>
      <c r="F2740" s="38" t="s">
        <v>48</v>
      </c>
      <c r="G2740" s="39">
        <v>0</v>
      </c>
    </row>
    <row r="2741" spans="1:7" ht="15" x14ac:dyDescent="0.2">
      <c r="A2741" s="38" t="s">
        <v>5265</v>
      </c>
      <c r="B2741" s="38" t="s">
        <v>3</v>
      </c>
      <c r="C2741" s="38" t="s">
        <v>5266</v>
      </c>
      <c r="D2741" s="38" t="s">
        <v>48</v>
      </c>
      <c r="E2741" s="38" t="s">
        <v>48</v>
      </c>
      <c r="F2741" s="38" t="s">
        <v>48</v>
      </c>
      <c r="G2741" s="39">
        <v>0</v>
      </c>
    </row>
    <row r="2742" spans="1:7" ht="15" x14ac:dyDescent="0.2">
      <c r="A2742" s="38" t="s">
        <v>5267</v>
      </c>
      <c r="B2742" s="38" t="s">
        <v>3</v>
      </c>
      <c r="C2742" s="38" t="s">
        <v>5268</v>
      </c>
      <c r="D2742" s="38" t="s">
        <v>48</v>
      </c>
      <c r="E2742" s="38" t="s">
        <v>48</v>
      </c>
      <c r="F2742" s="38" t="s">
        <v>48</v>
      </c>
      <c r="G2742" s="39">
        <v>0</v>
      </c>
    </row>
    <row r="2743" spans="1:7" ht="15" x14ac:dyDescent="0.2">
      <c r="A2743" s="38" t="s">
        <v>5269</v>
      </c>
      <c r="B2743" s="38" t="s">
        <v>3</v>
      </c>
      <c r="C2743" s="38" t="s">
        <v>5270</v>
      </c>
      <c r="D2743" s="38" t="s">
        <v>48</v>
      </c>
      <c r="E2743" s="38" t="s">
        <v>48</v>
      </c>
      <c r="F2743" s="38" t="s">
        <v>48</v>
      </c>
      <c r="G2743" s="39">
        <v>0</v>
      </c>
    </row>
    <row r="2744" spans="1:7" ht="15" x14ac:dyDescent="0.2">
      <c r="A2744" s="38" t="s">
        <v>5271</v>
      </c>
      <c r="B2744" s="38" t="s">
        <v>3</v>
      </c>
      <c r="C2744" s="38" t="s">
        <v>5272</v>
      </c>
      <c r="D2744" s="38" t="s">
        <v>48</v>
      </c>
      <c r="E2744" s="38" t="s">
        <v>48</v>
      </c>
      <c r="F2744" s="38" t="s">
        <v>48</v>
      </c>
      <c r="G2744" s="39">
        <v>0</v>
      </c>
    </row>
    <row r="2745" spans="1:7" ht="15" x14ac:dyDescent="0.2">
      <c r="A2745" s="38" t="s">
        <v>5273</v>
      </c>
      <c r="B2745" s="38" t="s">
        <v>3</v>
      </c>
      <c r="C2745" s="38" t="s">
        <v>5274</v>
      </c>
      <c r="D2745" s="38" t="s">
        <v>48</v>
      </c>
      <c r="E2745" s="38" t="s">
        <v>48</v>
      </c>
      <c r="F2745" s="38" t="s">
        <v>48</v>
      </c>
      <c r="G2745" s="39">
        <v>0</v>
      </c>
    </row>
    <row r="2746" spans="1:7" ht="15" x14ac:dyDescent="0.2">
      <c r="A2746" s="38" t="s">
        <v>5275</v>
      </c>
      <c r="B2746" s="38" t="s">
        <v>3</v>
      </c>
      <c r="C2746" s="38" t="s">
        <v>5276</v>
      </c>
      <c r="D2746" s="38" t="s">
        <v>48</v>
      </c>
      <c r="E2746" s="38" t="s">
        <v>48</v>
      </c>
      <c r="F2746" s="38" t="s">
        <v>48</v>
      </c>
      <c r="G2746" s="39">
        <v>0</v>
      </c>
    </row>
    <row r="2747" spans="1:7" ht="15" x14ac:dyDescent="0.2">
      <c r="A2747" s="38" t="s">
        <v>5277</v>
      </c>
      <c r="B2747" s="38" t="s">
        <v>3</v>
      </c>
      <c r="C2747" s="38" t="s">
        <v>5278</v>
      </c>
      <c r="D2747" s="38" t="s">
        <v>48</v>
      </c>
      <c r="E2747" s="38" t="s">
        <v>48</v>
      </c>
      <c r="F2747" s="38" t="s">
        <v>48</v>
      </c>
      <c r="G2747" s="39">
        <v>0</v>
      </c>
    </row>
    <row r="2748" spans="1:7" ht="15" x14ac:dyDescent="0.2">
      <c r="A2748" s="38" t="s">
        <v>5279</v>
      </c>
      <c r="B2748" s="38" t="s">
        <v>3</v>
      </c>
      <c r="C2748" s="38" t="s">
        <v>5280</v>
      </c>
      <c r="D2748" s="38" t="s">
        <v>48</v>
      </c>
      <c r="E2748" s="38" t="s">
        <v>48</v>
      </c>
      <c r="F2748" s="38" t="s">
        <v>48</v>
      </c>
      <c r="G2748" s="39">
        <v>0</v>
      </c>
    </row>
    <row r="2749" spans="1:7" ht="15" x14ac:dyDescent="0.2">
      <c r="A2749" s="38" t="s">
        <v>5281</v>
      </c>
      <c r="B2749" s="38" t="s">
        <v>3</v>
      </c>
      <c r="C2749" s="38" t="s">
        <v>5282</v>
      </c>
      <c r="D2749" s="38" t="s">
        <v>48</v>
      </c>
      <c r="E2749" s="38" t="s">
        <v>48</v>
      </c>
      <c r="F2749" s="38" t="s">
        <v>48</v>
      </c>
      <c r="G2749" s="39">
        <v>0</v>
      </c>
    </row>
    <row r="2750" spans="1:7" ht="15" x14ac:dyDescent="0.2">
      <c r="A2750" s="38" t="s">
        <v>5283</v>
      </c>
      <c r="B2750" s="38" t="s">
        <v>3</v>
      </c>
      <c r="C2750" s="38" t="s">
        <v>5284</v>
      </c>
      <c r="D2750" s="38" t="s">
        <v>48</v>
      </c>
      <c r="E2750" s="38" t="s">
        <v>48</v>
      </c>
      <c r="F2750" s="38" t="s">
        <v>48</v>
      </c>
      <c r="G2750" s="39">
        <v>0</v>
      </c>
    </row>
    <row r="2751" spans="1:7" ht="15" x14ac:dyDescent="0.2">
      <c r="A2751" s="38" t="s">
        <v>5285</v>
      </c>
      <c r="B2751" s="38" t="s">
        <v>3</v>
      </c>
      <c r="C2751" s="38" t="s">
        <v>5286</v>
      </c>
      <c r="D2751" s="38" t="s">
        <v>48</v>
      </c>
      <c r="E2751" s="38" t="s">
        <v>48</v>
      </c>
      <c r="F2751" s="38" t="s">
        <v>48</v>
      </c>
      <c r="G2751" s="39">
        <v>0</v>
      </c>
    </row>
    <row r="2752" spans="1:7" ht="15" x14ac:dyDescent="0.2">
      <c r="A2752" s="38" t="s">
        <v>5287</v>
      </c>
      <c r="B2752" s="38" t="s">
        <v>3</v>
      </c>
      <c r="C2752" s="38" t="s">
        <v>5288</v>
      </c>
      <c r="D2752" s="38" t="s">
        <v>48</v>
      </c>
      <c r="E2752" s="38" t="s">
        <v>48</v>
      </c>
      <c r="F2752" s="38" t="s">
        <v>48</v>
      </c>
      <c r="G2752" s="39">
        <v>0</v>
      </c>
    </row>
    <row r="2753" spans="1:7" ht="15" x14ac:dyDescent="0.2">
      <c r="A2753" s="38" t="s">
        <v>5289</v>
      </c>
      <c r="B2753" s="38" t="s">
        <v>3</v>
      </c>
      <c r="C2753" s="38" t="s">
        <v>5290</v>
      </c>
      <c r="D2753" s="38" t="s">
        <v>48</v>
      </c>
      <c r="E2753" s="38" t="s">
        <v>48</v>
      </c>
      <c r="F2753" s="38" t="s">
        <v>48</v>
      </c>
      <c r="G2753" s="39">
        <v>0</v>
      </c>
    </row>
    <row r="2754" spans="1:7" ht="15" x14ac:dyDescent="0.2">
      <c r="A2754" s="38" t="s">
        <v>5291</v>
      </c>
      <c r="B2754" s="38" t="s">
        <v>3</v>
      </c>
      <c r="C2754" s="38" t="s">
        <v>5292</v>
      </c>
      <c r="D2754" s="38" t="s">
        <v>48</v>
      </c>
      <c r="E2754" s="38" t="s">
        <v>48</v>
      </c>
      <c r="F2754" s="38" t="s">
        <v>48</v>
      </c>
      <c r="G2754" s="39">
        <v>0</v>
      </c>
    </row>
    <row r="2755" spans="1:7" ht="15" x14ac:dyDescent="0.2">
      <c r="A2755" s="38" t="s">
        <v>5293</v>
      </c>
      <c r="B2755" s="38" t="s">
        <v>3</v>
      </c>
      <c r="C2755" s="38" t="s">
        <v>5294</v>
      </c>
      <c r="D2755" s="38" t="s">
        <v>48</v>
      </c>
      <c r="E2755" s="38" t="s">
        <v>48</v>
      </c>
      <c r="F2755" s="38" t="s">
        <v>48</v>
      </c>
      <c r="G2755" s="39">
        <v>0</v>
      </c>
    </row>
    <row r="2756" spans="1:7" ht="15" x14ac:dyDescent="0.2">
      <c r="A2756" s="38" t="s">
        <v>5295</v>
      </c>
      <c r="B2756" s="38" t="s">
        <v>3</v>
      </c>
      <c r="C2756" s="38" t="s">
        <v>5296</v>
      </c>
      <c r="D2756" s="38" t="s">
        <v>48</v>
      </c>
      <c r="E2756" s="38" t="s">
        <v>48</v>
      </c>
      <c r="F2756" s="38" t="s">
        <v>48</v>
      </c>
      <c r="G2756" s="39">
        <v>0</v>
      </c>
    </row>
    <row r="2757" spans="1:7" ht="15" x14ac:dyDescent="0.2">
      <c r="A2757" s="38" t="s">
        <v>5297</v>
      </c>
      <c r="B2757" s="38" t="s">
        <v>3</v>
      </c>
      <c r="C2757" s="38" t="s">
        <v>5298</v>
      </c>
      <c r="D2757" s="38" t="s">
        <v>48</v>
      </c>
      <c r="E2757" s="38" t="s">
        <v>48</v>
      </c>
      <c r="F2757" s="38" t="s">
        <v>48</v>
      </c>
      <c r="G2757" s="39">
        <v>0</v>
      </c>
    </row>
    <row r="2758" spans="1:7" ht="15" x14ac:dyDescent="0.2">
      <c r="A2758" s="38" t="s">
        <v>5299</v>
      </c>
      <c r="B2758" s="38" t="s">
        <v>3</v>
      </c>
      <c r="C2758" s="38" t="s">
        <v>5300</v>
      </c>
      <c r="D2758" s="38" t="s">
        <v>48</v>
      </c>
      <c r="E2758" s="38" t="s">
        <v>48</v>
      </c>
      <c r="F2758" s="38" t="s">
        <v>48</v>
      </c>
      <c r="G2758" s="39">
        <v>0</v>
      </c>
    </row>
    <row r="2759" spans="1:7" ht="15" x14ac:dyDescent="0.2">
      <c r="A2759" s="38" t="s">
        <v>5301</v>
      </c>
      <c r="B2759" s="38" t="s">
        <v>3</v>
      </c>
      <c r="C2759" s="38" t="s">
        <v>5302</v>
      </c>
      <c r="D2759" s="38" t="s">
        <v>48</v>
      </c>
      <c r="E2759" s="38" t="s">
        <v>48</v>
      </c>
      <c r="F2759" s="38" t="s">
        <v>48</v>
      </c>
      <c r="G2759" s="39">
        <v>0</v>
      </c>
    </row>
    <row r="2760" spans="1:7" ht="15" x14ac:dyDescent="0.2">
      <c r="A2760" s="38" t="s">
        <v>5303</v>
      </c>
      <c r="B2760" s="38" t="s">
        <v>3</v>
      </c>
      <c r="C2760" s="38" t="s">
        <v>5304</v>
      </c>
      <c r="D2760" s="38" t="s">
        <v>48</v>
      </c>
      <c r="E2760" s="38" t="s">
        <v>48</v>
      </c>
      <c r="F2760" s="38" t="s">
        <v>48</v>
      </c>
      <c r="G2760" s="39">
        <v>0</v>
      </c>
    </row>
    <row r="2761" spans="1:7" ht="15" x14ac:dyDescent="0.2">
      <c r="A2761" s="38" t="s">
        <v>5305</v>
      </c>
      <c r="B2761" s="38" t="s">
        <v>3</v>
      </c>
      <c r="C2761" s="38" t="s">
        <v>5306</v>
      </c>
      <c r="D2761" s="38" t="s">
        <v>48</v>
      </c>
      <c r="E2761" s="38" t="s">
        <v>48</v>
      </c>
      <c r="F2761" s="38" t="s">
        <v>48</v>
      </c>
      <c r="G2761" s="39">
        <v>0</v>
      </c>
    </row>
    <row r="2762" spans="1:7" ht="15" x14ac:dyDescent="0.2">
      <c r="A2762" s="38" t="s">
        <v>5307</v>
      </c>
      <c r="B2762" s="38" t="s">
        <v>3</v>
      </c>
      <c r="C2762" s="38" t="s">
        <v>5308</v>
      </c>
      <c r="D2762" s="38" t="s">
        <v>48</v>
      </c>
      <c r="E2762" s="38" t="s">
        <v>48</v>
      </c>
      <c r="F2762" s="38" t="s">
        <v>48</v>
      </c>
      <c r="G2762" s="39">
        <v>0</v>
      </c>
    </row>
    <row r="2763" spans="1:7" ht="15" x14ac:dyDescent="0.2">
      <c r="A2763" s="38" t="s">
        <v>5309</v>
      </c>
      <c r="B2763" s="38" t="s">
        <v>3</v>
      </c>
      <c r="C2763" s="38" t="s">
        <v>5310</v>
      </c>
      <c r="D2763" s="38" t="s">
        <v>48</v>
      </c>
      <c r="E2763" s="38" t="s">
        <v>48</v>
      </c>
      <c r="F2763" s="38" t="s">
        <v>48</v>
      </c>
      <c r="G2763" s="39">
        <v>0</v>
      </c>
    </row>
    <row r="2764" spans="1:7" ht="15" x14ac:dyDescent="0.2">
      <c r="A2764" s="38" t="s">
        <v>5311</v>
      </c>
      <c r="B2764" s="38" t="s">
        <v>3</v>
      </c>
      <c r="C2764" s="38" t="s">
        <v>5312</v>
      </c>
      <c r="D2764" s="38" t="s">
        <v>48</v>
      </c>
      <c r="E2764" s="38" t="s">
        <v>48</v>
      </c>
      <c r="F2764" s="38" t="s">
        <v>48</v>
      </c>
      <c r="G2764" s="39">
        <v>0</v>
      </c>
    </row>
    <row r="2765" spans="1:7" ht="15" x14ac:dyDescent="0.2">
      <c r="A2765" s="38" t="s">
        <v>5313</v>
      </c>
      <c r="B2765" s="38" t="s">
        <v>3</v>
      </c>
      <c r="C2765" s="38" t="s">
        <v>5314</v>
      </c>
      <c r="D2765" s="38" t="s">
        <v>48</v>
      </c>
      <c r="E2765" s="38" t="s">
        <v>48</v>
      </c>
      <c r="F2765" s="38" t="s">
        <v>48</v>
      </c>
      <c r="G2765" s="39">
        <v>0</v>
      </c>
    </row>
    <row r="2766" spans="1:7" ht="15" x14ac:dyDescent="0.2">
      <c r="A2766" s="38" t="s">
        <v>5315</v>
      </c>
      <c r="B2766" s="38" t="s">
        <v>3</v>
      </c>
      <c r="C2766" s="38" t="s">
        <v>5316</v>
      </c>
      <c r="D2766" s="38" t="s">
        <v>48</v>
      </c>
      <c r="E2766" s="38" t="s">
        <v>48</v>
      </c>
      <c r="F2766" s="38" t="s">
        <v>48</v>
      </c>
      <c r="G2766" s="39">
        <v>0</v>
      </c>
    </row>
    <row r="2767" spans="1:7" ht="15" x14ac:dyDescent="0.2">
      <c r="A2767" s="38" t="s">
        <v>5317</v>
      </c>
      <c r="B2767" s="38" t="s">
        <v>3</v>
      </c>
      <c r="C2767" s="38" t="s">
        <v>5318</v>
      </c>
      <c r="D2767" s="38" t="s">
        <v>48</v>
      </c>
      <c r="E2767" s="38" t="s">
        <v>48</v>
      </c>
      <c r="F2767" s="38" t="s">
        <v>48</v>
      </c>
      <c r="G2767" s="39">
        <v>0</v>
      </c>
    </row>
    <row r="2768" spans="1:7" ht="15" x14ac:dyDescent="0.2">
      <c r="A2768" s="38" t="s">
        <v>5319</v>
      </c>
      <c r="B2768" s="38" t="s">
        <v>3</v>
      </c>
      <c r="C2768" s="38" t="s">
        <v>5320</v>
      </c>
      <c r="D2768" s="38" t="s">
        <v>48</v>
      </c>
      <c r="E2768" s="38" t="s">
        <v>48</v>
      </c>
      <c r="F2768" s="38" t="s">
        <v>48</v>
      </c>
      <c r="G2768" s="39">
        <v>0</v>
      </c>
    </row>
    <row r="2769" spans="1:7" ht="15" x14ac:dyDescent="0.2">
      <c r="A2769" s="38" t="s">
        <v>5321</v>
      </c>
      <c r="B2769" s="38" t="s">
        <v>3</v>
      </c>
      <c r="C2769" s="38" t="s">
        <v>5322</v>
      </c>
      <c r="D2769" s="38" t="s">
        <v>48</v>
      </c>
      <c r="E2769" s="38" t="s">
        <v>48</v>
      </c>
      <c r="F2769" s="38" t="s">
        <v>48</v>
      </c>
      <c r="G2769" s="39">
        <v>0</v>
      </c>
    </row>
    <row r="2770" spans="1:7" ht="15" x14ac:dyDescent="0.2">
      <c r="A2770" s="38" t="s">
        <v>5323</v>
      </c>
      <c r="B2770" s="38" t="s">
        <v>3</v>
      </c>
      <c r="C2770" s="38" t="s">
        <v>5324</v>
      </c>
      <c r="D2770" s="38" t="s">
        <v>48</v>
      </c>
      <c r="E2770" s="38" t="s">
        <v>48</v>
      </c>
      <c r="F2770" s="38" t="s">
        <v>48</v>
      </c>
      <c r="G2770" s="39">
        <v>0</v>
      </c>
    </row>
    <row r="2771" spans="1:7" ht="15" x14ac:dyDescent="0.2">
      <c r="A2771" s="38" t="s">
        <v>5325</v>
      </c>
      <c r="B2771" s="38" t="s">
        <v>3</v>
      </c>
      <c r="C2771" s="38" t="s">
        <v>5326</v>
      </c>
      <c r="D2771" s="38" t="s">
        <v>48</v>
      </c>
      <c r="E2771" s="38" t="s">
        <v>48</v>
      </c>
      <c r="F2771" s="38" t="s">
        <v>48</v>
      </c>
      <c r="G2771" s="39">
        <v>0</v>
      </c>
    </row>
    <row r="2772" spans="1:7" ht="15" x14ac:dyDescent="0.2">
      <c r="A2772" s="38" t="s">
        <v>5327</v>
      </c>
      <c r="B2772" s="38" t="s">
        <v>3</v>
      </c>
      <c r="C2772" s="38" t="s">
        <v>5328</v>
      </c>
      <c r="D2772" s="38" t="s">
        <v>48</v>
      </c>
      <c r="E2772" s="38" t="s">
        <v>48</v>
      </c>
      <c r="F2772" s="38" t="s">
        <v>48</v>
      </c>
      <c r="G2772" s="39">
        <v>0</v>
      </c>
    </row>
    <row r="2773" spans="1:7" ht="15" x14ac:dyDescent="0.2">
      <c r="A2773" s="38" t="s">
        <v>5329</v>
      </c>
      <c r="B2773" s="38" t="s">
        <v>3</v>
      </c>
      <c r="C2773" s="38" t="s">
        <v>5330</v>
      </c>
      <c r="D2773" s="38" t="s">
        <v>48</v>
      </c>
      <c r="E2773" s="38" t="s">
        <v>48</v>
      </c>
      <c r="F2773" s="38" t="s">
        <v>48</v>
      </c>
      <c r="G2773" s="39">
        <v>0</v>
      </c>
    </row>
    <row r="2774" spans="1:7" ht="15" x14ac:dyDescent="0.2">
      <c r="A2774" s="38" t="s">
        <v>5331</v>
      </c>
      <c r="B2774" s="38" t="s">
        <v>3</v>
      </c>
      <c r="C2774" s="38" t="s">
        <v>5332</v>
      </c>
      <c r="D2774" s="38" t="s">
        <v>48</v>
      </c>
      <c r="E2774" s="38" t="s">
        <v>48</v>
      </c>
      <c r="F2774" s="38" t="s">
        <v>48</v>
      </c>
      <c r="G2774" s="39">
        <v>0</v>
      </c>
    </row>
    <row r="2775" spans="1:7" ht="15" x14ac:dyDescent="0.2">
      <c r="A2775" s="38" t="s">
        <v>5333</v>
      </c>
      <c r="B2775" s="38" t="s">
        <v>3</v>
      </c>
      <c r="C2775" s="38" t="s">
        <v>5334</v>
      </c>
      <c r="D2775" s="38" t="s">
        <v>48</v>
      </c>
      <c r="E2775" s="38" t="s">
        <v>48</v>
      </c>
      <c r="F2775" s="38" t="s">
        <v>48</v>
      </c>
      <c r="G2775" s="39">
        <v>0</v>
      </c>
    </row>
    <row r="2776" spans="1:7" ht="15" x14ac:dyDescent="0.2">
      <c r="A2776" s="38" t="s">
        <v>5335</v>
      </c>
      <c r="B2776" s="38" t="s">
        <v>3</v>
      </c>
      <c r="C2776" s="38" t="s">
        <v>5336</v>
      </c>
      <c r="D2776" s="38" t="s">
        <v>48</v>
      </c>
      <c r="E2776" s="38" t="s">
        <v>48</v>
      </c>
      <c r="F2776" s="38" t="s">
        <v>48</v>
      </c>
      <c r="G2776" s="39">
        <v>0</v>
      </c>
    </row>
    <row r="2777" spans="1:7" ht="15" x14ac:dyDescent="0.2">
      <c r="A2777" s="38" t="s">
        <v>5337</v>
      </c>
      <c r="B2777" s="38" t="s">
        <v>3</v>
      </c>
      <c r="C2777" s="38" t="s">
        <v>5338</v>
      </c>
      <c r="D2777" s="38" t="s">
        <v>48</v>
      </c>
      <c r="E2777" s="38" t="s">
        <v>48</v>
      </c>
      <c r="F2777" s="38" t="s">
        <v>48</v>
      </c>
      <c r="G2777" s="39">
        <v>0</v>
      </c>
    </row>
    <row r="2778" spans="1:7" ht="15" x14ac:dyDescent="0.2">
      <c r="A2778" s="38" t="s">
        <v>5339</v>
      </c>
      <c r="B2778" s="38" t="s">
        <v>3</v>
      </c>
      <c r="C2778" s="38" t="s">
        <v>5340</v>
      </c>
      <c r="D2778" s="38" t="s">
        <v>48</v>
      </c>
      <c r="E2778" s="38" t="s">
        <v>48</v>
      </c>
      <c r="F2778" s="38" t="s">
        <v>48</v>
      </c>
      <c r="G2778" s="39">
        <v>0</v>
      </c>
    </row>
    <row r="2779" spans="1:7" ht="15" x14ac:dyDescent="0.2">
      <c r="A2779" s="38" t="s">
        <v>5341</v>
      </c>
      <c r="B2779" s="38" t="s">
        <v>3</v>
      </c>
      <c r="C2779" s="38" t="s">
        <v>5342</v>
      </c>
      <c r="D2779" s="38" t="s">
        <v>48</v>
      </c>
      <c r="E2779" s="38" t="s">
        <v>48</v>
      </c>
      <c r="F2779" s="38" t="s">
        <v>48</v>
      </c>
      <c r="G2779" s="39">
        <v>0</v>
      </c>
    </row>
    <row r="2780" spans="1:7" ht="15" x14ac:dyDescent="0.2">
      <c r="A2780" s="38" t="s">
        <v>5343</v>
      </c>
      <c r="B2780" s="38" t="s">
        <v>3</v>
      </c>
      <c r="C2780" s="38" t="s">
        <v>5344</v>
      </c>
      <c r="D2780" s="38" t="s">
        <v>48</v>
      </c>
      <c r="E2780" s="38" t="s">
        <v>48</v>
      </c>
      <c r="F2780" s="38" t="s">
        <v>48</v>
      </c>
      <c r="G2780" s="39">
        <v>0</v>
      </c>
    </row>
    <row r="2781" spans="1:7" ht="15" x14ac:dyDescent="0.2">
      <c r="A2781" s="38" t="s">
        <v>5345</v>
      </c>
      <c r="B2781" s="38" t="s">
        <v>3</v>
      </c>
      <c r="C2781" s="38" t="s">
        <v>5346</v>
      </c>
      <c r="D2781" s="38" t="s">
        <v>48</v>
      </c>
      <c r="E2781" s="38" t="s">
        <v>48</v>
      </c>
      <c r="F2781" s="38" t="s">
        <v>48</v>
      </c>
      <c r="G2781" s="39">
        <v>0</v>
      </c>
    </row>
    <row r="2782" spans="1:7" ht="15" x14ac:dyDescent="0.2">
      <c r="A2782" s="38" t="s">
        <v>5347</v>
      </c>
      <c r="B2782" s="38" t="s">
        <v>3</v>
      </c>
      <c r="C2782" s="38" t="s">
        <v>5348</v>
      </c>
      <c r="D2782" s="38" t="s">
        <v>48</v>
      </c>
      <c r="E2782" s="38" t="s">
        <v>48</v>
      </c>
      <c r="F2782" s="38" t="s">
        <v>48</v>
      </c>
      <c r="G2782" s="39">
        <v>0</v>
      </c>
    </row>
    <row r="2783" spans="1:7" ht="15" x14ac:dyDescent="0.2">
      <c r="A2783" s="38" t="s">
        <v>5349</v>
      </c>
      <c r="B2783" s="38" t="s">
        <v>3</v>
      </c>
      <c r="C2783" s="38" t="s">
        <v>5350</v>
      </c>
      <c r="D2783" s="38" t="s">
        <v>48</v>
      </c>
      <c r="E2783" s="38" t="s">
        <v>48</v>
      </c>
      <c r="F2783" s="38" t="s">
        <v>48</v>
      </c>
      <c r="G2783" s="39">
        <v>0</v>
      </c>
    </row>
    <row r="2784" spans="1:7" ht="15" x14ac:dyDescent="0.2">
      <c r="A2784" s="38" t="s">
        <v>5351</v>
      </c>
      <c r="B2784" s="38" t="s">
        <v>3</v>
      </c>
      <c r="C2784" s="38" t="s">
        <v>5352</v>
      </c>
      <c r="D2784" s="38" t="s">
        <v>48</v>
      </c>
      <c r="E2784" s="38" t="s">
        <v>48</v>
      </c>
      <c r="F2784" s="38" t="s">
        <v>48</v>
      </c>
      <c r="G2784" s="39">
        <v>0</v>
      </c>
    </row>
    <row r="2785" spans="1:7" ht="15" x14ac:dyDescent="0.2">
      <c r="A2785" s="38" t="s">
        <v>5353</v>
      </c>
      <c r="B2785" s="38" t="s">
        <v>3</v>
      </c>
      <c r="C2785" s="38" t="s">
        <v>5354</v>
      </c>
      <c r="D2785" s="38" t="s">
        <v>48</v>
      </c>
      <c r="E2785" s="38" t="s">
        <v>48</v>
      </c>
      <c r="F2785" s="38" t="s">
        <v>48</v>
      </c>
      <c r="G2785" s="39">
        <v>0</v>
      </c>
    </row>
    <row r="2786" spans="1:7" ht="15" x14ac:dyDescent="0.2">
      <c r="A2786" s="38" t="s">
        <v>5355</v>
      </c>
      <c r="B2786" s="38" t="s">
        <v>3</v>
      </c>
      <c r="C2786" s="38" t="s">
        <v>5356</v>
      </c>
      <c r="D2786" s="38" t="s">
        <v>48</v>
      </c>
      <c r="E2786" s="38" t="s">
        <v>48</v>
      </c>
      <c r="F2786" s="38" t="s">
        <v>48</v>
      </c>
      <c r="G2786" s="39">
        <v>0</v>
      </c>
    </row>
    <row r="2787" spans="1:7" ht="15" x14ac:dyDescent="0.2">
      <c r="A2787" s="38" t="s">
        <v>5357</v>
      </c>
      <c r="B2787" s="38" t="s">
        <v>3</v>
      </c>
      <c r="C2787" s="38" t="s">
        <v>5358</v>
      </c>
      <c r="D2787" s="38" t="s">
        <v>48</v>
      </c>
      <c r="E2787" s="38" t="s">
        <v>48</v>
      </c>
      <c r="F2787" s="38" t="s">
        <v>48</v>
      </c>
      <c r="G2787" s="39">
        <v>0</v>
      </c>
    </row>
    <row r="2788" spans="1:7" ht="15" x14ac:dyDescent="0.2">
      <c r="A2788" s="38" t="s">
        <v>5359</v>
      </c>
      <c r="B2788" s="38" t="s">
        <v>3</v>
      </c>
      <c r="C2788" s="38" t="s">
        <v>5360</v>
      </c>
      <c r="D2788" s="38" t="s">
        <v>48</v>
      </c>
      <c r="E2788" s="38" t="s">
        <v>48</v>
      </c>
      <c r="F2788" s="38" t="s">
        <v>48</v>
      </c>
      <c r="G2788" s="39">
        <v>0</v>
      </c>
    </row>
    <row r="2789" spans="1:7" ht="15" x14ac:dyDescent="0.2">
      <c r="A2789" s="38" t="s">
        <v>5361</v>
      </c>
      <c r="B2789" s="38" t="s">
        <v>3</v>
      </c>
      <c r="C2789" s="38" t="s">
        <v>5362</v>
      </c>
      <c r="D2789" s="38" t="s">
        <v>48</v>
      </c>
      <c r="E2789" s="38" t="s">
        <v>48</v>
      </c>
      <c r="F2789" s="38" t="s">
        <v>48</v>
      </c>
      <c r="G2789" s="39">
        <v>0</v>
      </c>
    </row>
    <row r="2790" spans="1:7" ht="15" x14ac:dyDescent="0.2">
      <c r="A2790" s="38" t="s">
        <v>5363</v>
      </c>
      <c r="B2790" s="38" t="s">
        <v>3</v>
      </c>
      <c r="C2790" s="38" t="s">
        <v>5364</v>
      </c>
      <c r="D2790" s="38" t="s">
        <v>48</v>
      </c>
      <c r="E2790" s="38" t="s">
        <v>48</v>
      </c>
      <c r="F2790" s="38" t="s">
        <v>48</v>
      </c>
      <c r="G2790" s="39">
        <v>0</v>
      </c>
    </row>
    <row r="2791" spans="1:7" ht="15" x14ac:dyDescent="0.2">
      <c r="A2791" s="38" t="s">
        <v>5365</v>
      </c>
      <c r="B2791" s="38" t="s">
        <v>3</v>
      </c>
      <c r="C2791" s="38" t="s">
        <v>5366</v>
      </c>
      <c r="D2791" s="38" t="s">
        <v>48</v>
      </c>
      <c r="E2791" s="38" t="s">
        <v>48</v>
      </c>
      <c r="F2791" s="38" t="s">
        <v>48</v>
      </c>
      <c r="G2791" s="39">
        <v>0</v>
      </c>
    </row>
    <row r="2792" spans="1:7" ht="15" x14ac:dyDescent="0.2">
      <c r="A2792" s="38" t="s">
        <v>5367</v>
      </c>
      <c r="B2792" s="38" t="s">
        <v>3</v>
      </c>
      <c r="C2792" s="38" t="s">
        <v>5368</v>
      </c>
      <c r="D2792" s="38" t="s">
        <v>48</v>
      </c>
      <c r="E2792" s="38" t="s">
        <v>48</v>
      </c>
      <c r="F2792" s="38" t="s">
        <v>48</v>
      </c>
      <c r="G2792" s="39">
        <v>0</v>
      </c>
    </row>
    <row r="2793" spans="1:7" ht="15" x14ac:dyDescent="0.2">
      <c r="A2793" s="38" t="s">
        <v>5369</v>
      </c>
      <c r="B2793" s="38" t="s">
        <v>3</v>
      </c>
      <c r="C2793" s="38" t="s">
        <v>5370</v>
      </c>
      <c r="D2793" s="38" t="s">
        <v>48</v>
      </c>
      <c r="E2793" s="38" t="s">
        <v>48</v>
      </c>
      <c r="F2793" s="38" t="s">
        <v>48</v>
      </c>
      <c r="G2793" s="39">
        <v>0</v>
      </c>
    </row>
    <row r="2794" spans="1:7" ht="15" x14ac:dyDescent="0.2">
      <c r="A2794" s="38" t="s">
        <v>5371</v>
      </c>
      <c r="B2794" s="38" t="s">
        <v>3</v>
      </c>
      <c r="C2794" s="38" t="s">
        <v>5372</v>
      </c>
      <c r="D2794" s="38" t="s">
        <v>48</v>
      </c>
      <c r="E2794" s="38" t="s">
        <v>48</v>
      </c>
      <c r="F2794" s="38" t="s">
        <v>48</v>
      </c>
      <c r="G2794" s="39">
        <v>0</v>
      </c>
    </row>
    <row r="2795" spans="1:7" ht="15" x14ac:dyDescent="0.2">
      <c r="A2795" s="38" t="s">
        <v>5373</v>
      </c>
      <c r="B2795" s="38" t="s">
        <v>3</v>
      </c>
      <c r="C2795" s="38" t="s">
        <v>5374</v>
      </c>
      <c r="D2795" s="38" t="s">
        <v>48</v>
      </c>
      <c r="E2795" s="38" t="s">
        <v>48</v>
      </c>
      <c r="F2795" s="38" t="s">
        <v>48</v>
      </c>
      <c r="G2795" s="39">
        <v>0</v>
      </c>
    </row>
    <row r="2796" spans="1:7" ht="15" x14ac:dyDescent="0.2">
      <c r="A2796" s="38" t="s">
        <v>5375</v>
      </c>
      <c r="B2796" s="38" t="s">
        <v>3</v>
      </c>
      <c r="C2796" s="38" t="s">
        <v>5376</v>
      </c>
      <c r="D2796" s="38" t="s">
        <v>48</v>
      </c>
      <c r="E2796" s="38" t="s">
        <v>48</v>
      </c>
      <c r="F2796" s="38" t="s">
        <v>48</v>
      </c>
      <c r="G2796" s="39">
        <v>0</v>
      </c>
    </row>
    <row r="2797" spans="1:7" ht="15" x14ac:dyDescent="0.2">
      <c r="A2797" s="38" t="s">
        <v>5377</v>
      </c>
      <c r="B2797" s="38" t="s">
        <v>3</v>
      </c>
      <c r="C2797" s="38" t="s">
        <v>5378</v>
      </c>
      <c r="D2797" s="38" t="s">
        <v>48</v>
      </c>
      <c r="E2797" s="38" t="s">
        <v>48</v>
      </c>
      <c r="F2797" s="38" t="s">
        <v>48</v>
      </c>
      <c r="G2797" s="39">
        <v>0</v>
      </c>
    </row>
    <row r="2798" spans="1:7" ht="15" x14ac:dyDescent="0.2">
      <c r="A2798" s="38" t="s">
        <v>5379</v>
      </c>
      <c r="B2798" s="38" t="s">
        <v>3</v>
      </c>
      <c r="C2798" s="38" t="s">
        <v>5380</v>
      </c>
      <c r="D2798" s="38" t="s">
        <v>48</v>
      </c>
      <c r="E2798" s="38" t="s">
        <v>48</v>
      </c>
      <c r="F2798" s="38" t="s">
        <v>48</v>
      </c>
      <c r="G2798" s="39">
        <v>0</v>
      </c>
    </row>
    <row r="2799" spans="1:7" ht="15" x14ac:dyDescent="0.2">
      <c r="A2799" s="38" t="s">
        <v>5381</v>
      </c>
      <c r="B2799" s="38" t="s">
        <v>3</v>
      </c>
      <c r="C2799" s="38" t="s">
        <v>5382</v>
      </c>
      <c r="D2799" s="38" t="s">
        <v>48</v>
      </c>
      <c r="E2799" s="38" t="s">
        <v>48</v>
      </c>
      <c r="F2799" s="38" t="s">
        <v>48</v>
      </c>
      <c r="G2799" s="39">
        <v>0</v>
      </c>
    </row>
    <row r="2800" spans="1:7" ht="15" x14ac:dyDescent="0.2">
      <c r="A2800" s="38" t="s">
        <v>5383</v>
      </c>
      <c r="B2800" s="38" t="s">
        <v>3</v>
      </c>
      <c r="C2800" s="38" t="s">
        <v>5384</v>
      </c>
      <c r="D2800" s="38" t="s">
        <v>48</v>
      </c>
      <c r="E2800" s="38" t="s">
        <v>48</v>
      </c>
      <c r="F2800" s="38" t="s">
        <v>48</v>
      </c>
      <c r="G2800" s="39">
        <v>0</v>
      </c>
    </row>
    <row r="2801" spans="1:7" ht="15" x14ac:dyDescent="0.2">
      <c r="A2801" s="38" t="s">
        <v>5385</v>
      </c>
      <c r="B2801" s="38" t="s">
        <v>3</v>
      </c>
      <c r="C2801" s="38" t="s">
        <v>5386</v>
      </c>
      <c r="D2801" s="38" t="s">
        <v>48</v>
      </c>
      <c r="E2801" s="38" t="s">
        <v>48</v>
      </c>
      <c r="F2801" s="38" t="s">
        <v>48</v>
      </c>
      <c r="G2801" s="39">
        <v>0</v>
      </c>
    </row>
    <row r="2802" spans="1:7" ht="15" x14ac:dyDescent="0.2">
      <c r="A2802" s="38" t="s">
        <v>5387</v>
      </c>
      <c r="B2802" s="38" t="s">
        <v>3</v>
      </c>
      <c r="C2802" s="38" t="s">
        <v>5388</v>
      </c>
      <c r="D2802" s="38" t="s">
        <v>48</v>
      </c>
      <c r="E2802" s="38" t="s">
        <v>48</v>
      </c>
      <c r="F2802" s="38" t="s">
        <v>48</v>
      </c>
      <c r="G2802" s="39">
        <v>0</v>
      </c>
    </row>
    <row r="2803" spans="1:7" ht="15" x14ac:dyDescent="0.2">
      <c r="A2803" s="38" t="s">
        <v>5389</v>
      </c>
      <c r="B2803" s="38" t="s">
        <v>3</v>
      </c>
      <c r="C2803" s="38" t="s">
        <v>5390</v>
      </c>
      <c r="D2803" s="38" t="s">
        <v>48</v>
      </c>
      <c r="E2803" s="38" t="s">
        <v>48</v>
      </c>
      <c r="F2803" s="38" t="s">
        <v>48</v>
      </c>
      <c r="G2803" s="39">
        <v>0</v>
      </c>
    </row>
    <row r="2804" spans="1:7" ht="15" x14ac:dyDescent="0.2">
      <c r="A2804" s="38" t="s">
        <v>5391</v>
      </c>
      <c r="B2804" s="38" t="s">
        <v>3</v>
      </c>
      <c r="C2804" s="38" t="s">
        <v>5392</v>
      </c>
      <c r="D2804" s="38" t="s">
        <v>48</v>
      </c>
      <c r="E2804" s="38" t="s">
        <v>48</v>
      </c>
      <c r="F2804" s="38" t="s">
        <v>48</v>
      </c>
      <c r="G2804" s="39">
        <v>0</v>
      </c>
    </row>
    <row r="2805" spans="1:7" ht="15" x14ac:dyDescent="0.2">
      <c r="A2805" s="38" t="s">
        <v>5393</v>
      </c>
      <c r="B2805" s="38" t="s">
        <v>3</v>
      </c>
      <c r="C2805" s="38" t="s">
        <v>5394</v>
      </c>
      <c r="D2805" s="38" t="s">
        <v>48</v>
      </c>
      <c r="E2805" s="38" t="s">
        <v>48</v>
      </c>
      <c r="F2805" s="38" t="s">
        <v>48</v>
      </c>
      <c r="G2805" s="39">
        <v>0</v>
      </c>
    </row>
    <row r="2806" spans="1:7" ht="15" x14ac:dyDescent="0.2">
      <c r="A2806" s="38" t="s">
        <v>5395</v>
      </c>
      <c r="B2806" s="38" t="s">
        <v>3</v>
      </c>
      <c r="C2806" s="38" t="s">
        <v>5396</v>
      </c>
      <c r="D2806" s="38" t="s">
        <v>48</v>
      </c>
      <c r="E2806" s="38" t="s">
        <v>48</v>
      </c>
      <c r="F2806" s="38" t="s">
        <v>48</v>
      </c>
      <c r="G2806" s="39">
        <v>0</v>
      </c>
    </row>
    <row r="2807" spans="1:7" ht="15" x14ac:dyDescent="0.2">
      <c r="A2807" s="38" t="s">
        <v>5397</v>
      </c>
      <c r="B2807" s="38" t="s">
        <v>3</v>
      </c>
      <c r="C2807" s="38" t="s">
        <v>5398</v>
      </c>
      <c r="D2807" s="38" t="s">
        <v>48</v>
      </c>
      <c r="E2807" s="38" t="s">
        <v>48</v>
      </c>
      <c r="F2807" s="38" t="s">
        <v>48</v>
      </c>
      <c r="G2807" s="39">
        <v>0</v>
      </c>
    </row>
    <row r="2808" spans="1:7" ht="15" x14ac:dyDescent="0.2">
      <c r="A2808" s="38" t="s">
        <v>5399</v>
      </c>
      <c r="B2808" s="38" t="s">
        <v>3</v>
      </c>
      <c r="C2808" s="38" t="s">
        <v>5400</v>
      </c>
      <c r="D2808" s="38" t="s">
        <v>48</v>
      </c>
      <c r="E2808" s="38" t="s">
        <v>48</v>
      </c>
      <c r="F2808" s="38" t="s">
        <v>48</v>
      </c>
      <c r="G2808" s="39">
        <v>0</v>
      </c>
    </row>
    <row r="2809" spans="1:7" ht="15" x14ac:dyDescent="0.2">
      <c r="A2809" s="38" t="s">
        <v>5401</v>
      </c>
      <c r="B2809" s="38" t="s">
        <v>3</v>
      </c>
      <c r="C2809" s="38" t="s">
        <v>5402</v>
      </c>
      <c r="D2809" s="38" t="s">
        <v>48</v>
      </c>
      <c r="E2809" s="38" t="s">
        <v>48</v>
      </c>
      <c r="F2809" s="38" t="s">
        <v>48</v>
      </c>
      <c r="G2809" s="39">
        <v>0</v>
      </c>
    </row>
    <row r="2810" spans="1:7" ht="15" x14ac:dyDescent="0.2">
      <c r="A2810" s="38" t="s">
        <v>5403</v>
      </c>
      <c r="B2810" s="38" t="s">
        <v>3</v>
      </c>
      <c r="C2810" s="38" t="s">
        <v>5404</v>
      </c>
      <c r="D2810" s="38" t="s">
        <v>48</v>
      </c>
      <c r="E2810" s="38" t="s">
        <v>48</v>
      </c>
      <c r="F2810" s="38" t="s">
        <v>48</v>
      </c>
      <c r="G2810" s="39">
        <v>0</v>
      </c>
    </row>
    <row r="2811" spans="1:7" ht="15" x14ac:dyDescent="0.2">
      <c r="A2811" s="38" t="s">
        <v>5405</v>
      </c>
      <c r="B2811" s="38" t="s">
        <v>3</v>
      </c>
      <c r="C2811" s="38" t="s">
        <v>5406</v>
      </c>
      <c r="D2811" s="38" t="s">
        <v>48</v>
      </c>
      <c r="E2811" s="38" t="s">
        <v>48</v>
      </c>
      <c r="F2811" s="38" t="s">
        <v>48</v>
      </c>
      <c r="G2811" s="39">
        <v>0</v>
      </c>
    </row>
    <row r="2812" spans="1:7" ht="15" x14ac:dyDescent="0.2">
      <c r="A2812" s="38" t="s">
        <v>5407</v>
      </c>
      <c r="B2812" s="38" t="s">
        <v>3</v>
      </c>
      <c r="C2812" s="38" t="s">
        <v>5408</v>
      </c>
      <c r="D2812" s="38" t="s">
        <v>48</v>
      </c>
      <c r="E2812" s="38" t="s">
        <v>48</v>
      </c>
      <c r="F2812" s="38" t="s">
        <v>48</v>
      </c>
      <c r="G2812" s="39">
        <v>0</v>
      </c>
    </row>
    <row r="2813" spans="1:7" ht="15" x14ac:dyDescent="0.2">
      <c r="A2813" s="38" t="s">
        <v>5409</v>
      </c>
      <c r="B2813" s="38" t="s">
        <v>3</v>
      </c>
      <c r="C2813" s="38" t="s">
        <v>5410</v>
      </c>
      <c r="D2813" s="38" t="s">
        <v>48</v>
      </c>
      <c r="E2813" s="38" t="s">
        <v>48</v>
      </c>
      <c r="F2813" s="38" t="s">
        <v>48</v>
      </c>
      <c r="G2813" s="39">
        <v>0</v>
      </c>
    </row>
    <row r="2814" spans="1:7" ht="15" x14ac:dyDescent="0.2">
      <c r="A2814" s="38" t="s">
        <v>5411</v>
      </c>
      <c r="B2814" s="38" t="s">
        <v>3</v>
      </c>
      <c r="C2814" s="38" t="s">
        <v>5412</v>
      </c>
      <c r="D2814" s="38" t="s">
        <v>48</v>
      </c>
      <c r="E2814" s="38" t="s">
        <v>48</v>
      </c>
      <c r="F2814" s="38" t="s">
        <v>48</v>
      </c>
      <c r="G2814" s="39">
        <v>0</v>
      </c>
    </row>
    <row r="2815" spans="1:7" ht="15" x14ac:dyDescent="0.2">
      <c r="A2815" s="38" t="s">
        <v>5413</v>
      </c>
      <c r="B2815" s="38" t="s">
        <v>3</v>
      </c>
      <c r="C2815" s="38" t="s">
        <v>5414</v>
      </c>
      <c r="D2815" s="38" t="s">
        <v>48</v>
      </c>
      <c r="E2815" s="38" t="s">
        <v>48</v>
      </c>
      <c r="F2815" s="38" t="s">
        <v>48</v>
      </c>
      <c r="G2815" s="39">
        <v>0</v>
      </c>
    </row>
    <row r="2816" spans="1:7" ht="15" x14ac:dyDescent="0.2">
      <c r="A2816" s="38" t="s">
        <v>5415</v>
      </c>
      <c r="B2816" s="38" t="s">
        <v>3</v>
      </c>
      <c r="C2816" s="38" t="s">
        <v>5416</v>
      </c>
      <c r="D2816" s="38" t="s">
        <v>48</v>
      </c>
      <c r="E2816" s="38" t="s">
        <v>48</v>
      </c>
      <c r="F2816" s="38" t="s">
        <v>48</v>
      </c>
      <c r="G2816" s="39">
        <v>0</v>
      </c>
    </row>
    <row r="2817" spans="1:7" ht="15" x14ac:dyDescent="0.2">
      <c r="A2817" s="38" t="s">
        <v>5417</v>
      </c>
      <c r="B2817" s="38" t="s">
        <v>3</v>
      </c>
      <c r="C2817" s="38" t="s">
        <v>5418</v>
      </c>
      <c r="D2817" s="38" t="s">
        <v>48</v>
      </c>
      <c r="E2817" s="38" t="s">
        <v>48</v>
      </c>
      <c r="F2817" s="38" t="s">
        <v>48</v>
      </c>
      <c r="G2817" s="39">
        <v>0</v>
      </c>
    </row>
    <row r="2818" spans="1:7" ht="15" x14ac:dyDescent="0.2">
      <c r="A2818" s="38" t="s">
        <v>5419</v>
      </c>
      <c r="B2818" s="38" t="s">
        <v>3</v>
      </c>
      <c r="C2818" s="38" t="s">
        <v>5420</v>
      </c>
      <c r="D2818" s="38" t="s">
        <v>48</v>
      </c>
      <c r="E2818" s="38" t="s">
        <v>48</v>
      </c>
      <c r="F2818" s="38" t="s">
        <v>48</v>
      </c>
      <c r="G2818" s="39">
        <v>0</v>
      </c>
    </row>
    <row r="2819" spans="1:7" ht="15" x14ac:dyDescent="0.2">
      <c r="A2819" s="38" t="s">
        <v>5421</v>
      </c>
      <c r="B2819" s="38" t="s">
        <v>3</v>
      </c>
      <c r="C2819" s="38" t="s">
        <v>5422</v>
      </c>
      <c r="D2819" s="38" t="s">
        <v>48</v>
      </c>
      <c r="E2819" s="38" t="s">
        <v>48</v>
      </c>
      <c r="F2819" s="38" t="s">
        <v>48</v>
      </c>
      <c r="G2819" s="39">
        <v>0</v>
      </c>
    </row>
    <row r="2820" spans="1:7" ht="15" x14ac:dyDescent="0.2">
      <c r="A2820" s="38" t="s">
        <v>5423</v>
      </c>
      <c r="B2820" s="38" t="s">
        <v>3</v>
      </c>
      <c r="C2820" s="38" t="s">
        <v>5424</v>
      </c>
      <c r="D2820" s="38" t="s">
        <v>48</v>
      </c>
      <c r="E2820" s="38" t="s">
        <v>48</v>
      </c>
      <c r="F2820" s="38" t="s">
        <v>48</v>
      </c>
      <c r="G2820" s="39">
        <v>0</v>
      </c>
    </row>
    <row r="2821" spans="1:7" ht="15" x14ac:dyDescent="0.2">
      <c r="A2821" s="38" t="s">
        <v>5425</v>
      </c>
      <c r="B2821" s="38" t="s">
        <v>3</v>
      </c>
      <c r="C2821" s="38" t="s">
        <v>5426</v>
      </c>
      <c r="D2821" s="38" t="s">
        <v>48</v>
      </c>
      <c r="E2821" s="38" t="s">
        <v>48</v>
      </c>
      <c r="F2821" s="38" t="s">
        <v>48</v>
      </c>
      <c r="G2821" s="39">
        <v>0</v>
      </c>
    </row>
    <row r="2822" spans="1:7" ht="15" x14ac:dyDescent="0.2">
      <c r="A2822" s="38" t="s">
        <v>5427</v>
      </c>
      <c r="B2822" s="38" t="s">
        <v>3</v>
      </c>
      <c r="C2822" s="38" t="s">
        <v>5428</v>
      </c>
      <c r="D2822" s="38" t="s">
        <v>48</v>
      </c>
      <c r="E2822" s="38" t="s">
        <v>48</v>
      </c>
      <c r="F2822" s="38" t="s">
        <v>48</v>
      </c>
      <c r="G2822" s="39">
        <v>0</v>
      </c>
    </row>
    <row r="2823" spans="1:7" ht="15" x14ac:dyDescent="0.2">
      <c r="A2823" s="38" t="s">
        <v>5429</v>
      </c>
      <c r="B2823" s="38" t="s">
        <v>3</v>
      </c>
      <c r="C2823" s="38" t="s">
        <v>5430</v>
      </c>
      <c r="D2823" s="38" t="s">
        <v>48</v>
      </c>
      <c r="E2823" s="38" t="s">
        <v>48</v>
      </c>
      <c r="F2823" s="38" t="s">
        <v>48</v>
      </c>
      <c r="G2823" s="39">
        <v>0</v>
      </c>
    </row>
    <row r="2824" spans="1:7" ht="15" x14ac:dyDescent="0.2">
      <c r="A2824" s="38" t="s">
        <v>5431</v>
      </c>
      <c r="B2824" s="38" t="s">
        <v>3</v>
      </c>
      <c r="C2824" s="38" t="s">
        <v>5432</v>
      </c>
      <c r="D2824" s="38" t="s">
        <v>48</v>
      </c>
      <c r="E2824" s="38" t="s">
        <v>48</v>
      </c>
      <c r="F2824" s="38" t="s">
        <v>48</v>
      </c>
      <c r="G2824" s="39">
        <v>0</v>
      </c>
    </row>
    <row r="2825" spans="1:7" ht="15" x14ac:dyDescent="0.2">
      <c r="A2825" s="38" t="s">
        <v>5433</v>
      </c>
      <c r="B2825" s="38" t="s">
        <v>3</v>
      </c>
      <c r="C2825" s="38" t="s">
        <v>5434</v>
      </c>
      <c r="D2825" s="38" t="s">
        <v>48</v>
      </c>
      <c r="E2825" s="38" t="s">
        <v>48</v>
      </c>
      <c r="F2825" s="38" t="s">
        <v>48</v>
      </c>
      <c r="G2825" s="39">
        <v>0</v>
      </c>
    </row>
    <row r="2826" spans="1:7" ht="15" x14ac:dyDescent="0.2">
      <c r="A2826" s="38" t="s">
        <v>5435</v>
      </c>
      <c r="B2826" s="38" t="s">
        <v>3</v>
      </c>
      <c r="C2826" s="38" t="s">
        <v>5436</v>
      </c>
      <c r="D2826" s="38" t="s">
        <v>48</v>
      </c>
      <c r="E2826" s="38" t="s">
        <v>48</v>
      </c>
      <c r="F2826" s="38" t="s">
        <v>48</v>
      </c>
      <c r="G2826" s="39">
        <v>0</v>
      </c>
    </row>
    <row r="2827" spans="1:7" ht="15" x14ac:dyDescent="0.2">
      <c r="A2827" s="38" t="s">
        <v>5437</v>
      </c>
      <c r="B2827" s="38" t="s">
        <v>3</v>
      </c>
      <c r="C2827" s="38" t="s">
        <v>5438</v>
      </c>
      <c r="D2827" s="38" t="s">
        <v>48</v>
      </c>
      <c r="E2827" s="38" t="s">
        <v>48</v>
      </c>
      <c r="F2827" s="38" t="s">
        <v>48</v>
      </c>
      <c r="G2827" s="39">
        <v>0</v>
      </c>
    </row>
    <row r="2828" spans="1:7" ht="15" x14ac:dyDescent="0.2">
      <c r="A2828" s="38" t="s">
        <v>5439</v>
      </c>
      <c r="B2828" s="38" t="s">
        <v>3</v>
      </c>
      <c r="C2828" s="38" t="s">
        <v>5440</v>
      </c>
      <c r="D2828" s="38" t="s">
        <v>48</v>
      </c>
      <c r="E2828" s="38" t="s">
        <v>48</v>
      </c>
      <c r="F2828" s="38" t="s">
        <v>48</v>
      </c>
      <c r="G2828" s="39">
        <v>0</v>
      </c>
    </row>
    <row r="2829" spans="1:7" ht="15" x14ac:dyDescent="0.2">
      <c r="A2829" s="38" t="s">
        <v>5441</v>
      </c>
      <c r="B2829" s="38" t="s">
        <v>3</v>
      </c>
      <c r="C2829" s="38" t="s">
        <v>5442</v>
      </c>
      <c r="D2829" s="38" t="s">
        <v>48</v>
      </c>
      <c r="E2829" s="38" t="s">
        <v>48</v>
      </c>
      <c r="F2829" s="38" t="s">
        <v>48</v>
      </c>
      <c r="G2829" s="39">
        <v>0</v>
      </c>
    </row>
    <row r="2830" spans="1:7" ht="15" x14ac:dyDescent="0.2">
      <c r="A2830" s="38" t="s">
        <v>5443</v>
      </c>
      <c r="B2830" s="38" t="s">
        <v>3</v>
      </c>
      <c r="C2830" s="38" t="s">
        <v>5444</v>
      </c>
      <c r="D2830" s="38" t="s">
        <v>48</v>
      </c>
      <c r="E2830" s="38" t="s">
        <v>48</v>
      </c>
      <c r="F2830" s="38" t="s">
        <v>48</v>
      </c>
      <c r="G2830" s="39">
        <v>0</v>
      </c>
    </row>
    <row r="2831" spans="1:7" ht="15" x14ac:dyDescent="0.2">
      <c r="A2831" s="38" t="s">
        <v>5445</v>
      </c>
      <c r="B2831" s="38" t="s">
        <v>3</v>
      </c>
      <c r="C2831" s="38" t="s">
        <v>5446</v>
      </c>
      <c r="D2831" s="38" t="s">
        <v>48</v>
      </c>
      <c r="E2831" s="38" t="s">
        <v>48</v>
      </c>
      <c r="F2831" s="38" t="s">
        <v>48</v>
      </c>
      <c r="G2831" s="39">
        <v>0</v>
      </c>
    </row>
    <row r="2832" spans="1:7" ht="15" x14ac:dyDescent="0.2">
      <c r="A2832" s="38" t="s">
        <v>5447</v>
      </c>
      <c r="B2832" s="38" t="s">
        <v>3</v>
      </c>
      <c r="C2832" s="38" t="s">
        <v>5448</v>
      </c>
      <c r="D2832" s="38" t="s">
        <v>48</v>
      </c>
      <c r="E2832" s="38" t="s">
        <v>48</v>
      </c>
      <c r="F2832" s="38" t="s">
        <v>48</v>
      </c>
      <c r="G2832" s="39">
        <v>0</v>
      </c>
    </row>
    <row r="2833" spans="1:7" ht="15" x14ac:dyDescent="0.2">
      <c r="A2833" s="38" t="s">
        <v>5449</v>
      </c>
      <c r="B2833" s="38" t="s">
        <v>3</v>
      </c>
      <c r="C2833" s="38" t="s">
        <v>5450</v>
      </c>
      <c r="D2833" s="38" t="s">
        <v>48</v>
      </c>
      <c r="E2833" s="38" t="s">
        <v>48</v>
      </c>
      <c r="F2833" s="38" t="s">
        <v>48</v>
      </c>
      <c r="G2833" s="39">
        <v>0</v>
      </c>
    </row>
    <row r="2834" spans="1:7" ht="15" x14ac:dyDescent="0.2">
      <c r="A2834" s="38" t="s">
        <v>5451</v>
      </c>
      <c r="B2834" s="38" t="s">
        <v>3</v>
      </c>
      <c r="C2834" s="38" t="s">
        <v>5452</v>
      </c>
      <c r="D2834" s="38" t="s">
        <v>48</v>
      </c>
      <c r="E2834" s="38" t="s">
        <v>48</v>
      </c>
      <c r="F2834" s="38" t="s">
        <v>48</v>
      </c>
      <c r="G2834" s="39">
        <v>0</v>
      </c>
    </row>
    <row r="2835" spans="1:7" ht="15" x14ac:dyDescent="0.2">
      <c r="A2835" s="38" t="s">
        <v>5453</v>
      </c>
      <c r="B2835" s="38" t="s">
        <v>3</v>
      </c>
      <c r="C2835" s="38" t="s">
        <v>5454</v>
      </c>
      <c r="D2835" s="38" t="s">
        <v>48</v>
      </c>
      <c r="E2835" s="38" t="s">
        <v>48</v>
      </c>
      <c r="F2835" s="38" t="s">
        <v>48</v>
      </c>
      <c r="G2835" s="39">
        <v>0</v>
      </c>
    </row>
    <row r="2836" spans="1:7" ht="15" x14ac:dyDescent="0.2">
      <c r="A2836" s="38" t="s">
        <v>5455</v>
      </c>
      <c r="B2836" s="38" t="s">
        <v>3</v>
      </c>
      <c r="C2836" s="38" t="s">
        <v>5456</v>
      </c>
      <c r="D2836" s="38" t="s">
        <v>48</v>
      </c>
      <c r="E2836" s="38" t="s">
        <v>48</v>
      </c>
      <c r="F2836" s="38" t="s">
        <v>48</v>
      </c>
      <c r="G2836" s="39">
        <v>0</v>
      </c>
    </row>
    <row r="2837" spans="1:7" ht="15" x14ac:dyDescent="0.2">
      <c r="A2837" s="38" t="s">
        <v>5457</v>
      </c>
      <c r="B2837" s="38" t="s">
        <v>3</v>
      </c>
      <c r="C2837" s="38" t="s">
        <v>5458</v>
      </c>
      <c r="D2837" s="38" t="s">
        <v>48</v>
      </c>
      <c r="E2837" s="38" t="s">
        <v>48</v>
      </c>
      <c r="F2837" s="38" t="s">
        <v>48</v>
      </c>
      <c r="G2837" s="39">
        <v>0</v>
      </c>
    </row>
    <row r="2838" spans="1:7" ht="15" x14ac:dyDescent="0.2">
      <c r="A2838" s="38" t="s">
        <v>5459</v>
      </c>
      <c r="B2838" s="38" t="s">
        <v>3</v>
      </c>
      <c r="C2838" s="38" t="s">
        <v>5460</v>
      </c>
      <c r="D2838" s="38" t="s">
        <v>48</v>
      </c>
      <c r="E2838" s="38" t="s">
        <v>48</v>
      </c>
      <c r="F2838" s="38" t="s">
        <v>48</v>
      </c>
      <c r="G2838" s="39">
        <v>0</v>
      </c>
    </row>
    <row r="2839" spans="1:7" ht="15" x14ac:dyDescent="0.2">
      <c r="A2839" s="38" t="s">
        <v>5461</v>
      </c>
      <c r="B2839" s="38" t="s">
        <v>3</v>
      </c>
      <c r="C2839" s="38" t="s">
        <v>5462</v>
      </c>
      <c r="D2839" s="38" t="s">
        <v>48</v>
      </c>
      <c r="E2839" s="38" t="s">
        <v>48</v>
      </c>
      <c r="F2839" s="38" t="s">
        <v>48</v>
      </c>
      <c r="G2839" s="39">
        <v>0</v>
      </c>
    </row>
    <row r="2840" spans="1:7" ht="15" x14ac:dyDescent="0.2">
      <c r="A2840" s="38" t="s">
        <v>5463</v>
      </c>
      <c r="B2840" s="38" t="s">
        <v>3</v>
      </c>
      <c r="C2840" s="38" t="s">
        <v>5464</v>
      </c>
      <c r="D2840" s="38" t="s">
        <v>48</v>
      </c>
      <c r="E2840" s="38" t="s">
        <v>48</v>
      </c>
      <c r="F2840" s="38" t="s">
        <v>48</v>
      </c>
      <c r="G2840" s="39">
        <v>0</v>
      </c>
    </row>
    <row r="2841" spans="1:7" ht="15" x14ac:dyDescent="0.2">
      <c r="A2841" s="38" t="s">
        <v>5465</v>
      </c>
      <c r="B2841" s="38" t="s">
        <v>3</v>
      </c>
      <c r="C2841" s="38" t="s">
        <v>5466</v>
      </c>
      <c r="D2841" s="38" t="s">
        <v>48</v>
      </c>
      <c r="E2841" s="38" t="s">
        <v>48</v>
      </c>
      <c r="F2841" s="38" t="s">
        <v>48</v>
      </c>
      <c r="G2841" s="39">
        <v>0</v>
      </c>
    </row>
    <row r="2842" spans="1:7" ht="15" x14ac:dyDescent="0.2">
      <c r="A2842" s="38" t="s">
        <v>5467</v>
      </c>
      <c r="B2842" s="38" t="s">
        <v>3</v>
      </c>
      <c r="C2842" s="38" t="s">
        <v>5468</v>
      </c>
      <c r="D2842" s="38" t="s">
        <v>48</v>
      </c>
      <c r="E2842" s="38" t="s">
        <v>48</v>
      </c>
      <c r="F2842" s="38" t="s">
        <v>48</v>
      </c>
      <c r="G2842" s="39">
        <v>0</v>
      </c>
    </row>
    <row r="2843" spans="1:7" ht="15" x14ac:dyDescent="0.2">
      <c r="A2843" s="38" t="s">
        <v>5469</v>
      </c>
      <c r="B2843" s="38" t="s">
        <v>3</v>
      </c>
      <c r="C2843" s="38" t="s">
        <v>5470</v>
      </c>
      <c r="D2843" s="38" t="s">
        <v>48</v>
      </c>
      <c r="E2843" s="38" t="s">
        <v>48</v>
      </c>
      <c r="F2843" s="38" t="s">
        <v>5471</v>
      </c>
      <c r="G2843" s="39">
        <v>1</v>
      </c>
    </row>
    <row r="2844" spans="1:7" ht="15" x14ac:dyDescent="0.2">
      <c r="A2844" s="38" t="s">
        <v>5472</v>
      </c>
      <c r="B2844" s="38" t="s">
        <v>3</v>
      </c>
      <c r="C2844" s="38" t="s">
        <v>5473</v>
      </c>
      <c r="D2844" s="38" t="s">
        <v>48</v>
      </c>
      <c r="E2844" s="38" t="s">
        <v>48</v>
      </c>
      <c r="F2844" s="38" t="s">
        <v>5471</v>
      </c>
      <c r="G2844" s="39">
        <v>1</v>
      </c>
    </row>
    <row r="2845" spans="1:7" ht="15" x14ac:dyDescent="0.2">
      <c r="A2845" s="38" t="s">
        <v>5474</v>
      </c>
      <c r="B2845" s="38" t="s">
        <v>3</v>
      </c>
      <c r="C2845" s="38" t="s">
        <v>5475</v>
      </c>
      <c r="D2845" s="38" t="s">
        <v>48</v>
      </c>
      <c r="E2845" s="38" t="s">
        <v>48</v>
      </c>
      <c r="F2845" s="38" t="s">
        <v>5471</v>
      </c>
      <c r="G2845" s="39">
        <v>1</v>
      </c>
    </row>
    <row r="2846" spans="1:7" ht="15" x14ac:dyDescent="0.2">
      <c r="A2846" s="38" t="s">
        <v>5476</v>
      </c>
      <c r="B2846" s="38" t="s">
        <v>3</v>
      </c>
      <c r="C2846" s="38" t="s">
        <v>5477</v>
      </c>
      <c r="D2846" s="38" t="s">
        <v>48</v>
      </c>
      <c r="E2846" s="38" t="s">
        <v>48</v>
      </c>
      <c r="F2846" s="38" t="s">
        <v>5471</v>
      </c>
      <c r="G2846" s="39">
        <v>1</v>
      </c>
    </row>
    <row r="2847" spans="1:7" ht="15" x14ac:dyDescent="0.2">
      <c r="A2847" s="38" t="s">
        <v>5478</v>
      </c>
      <c r="B2847" s="38" t="s">
        <v>3</v>
      </c>
      <c r="C2847" s="38" t="s">
        <v>5479</v>
      </c>
      <c r="D2847" s="38" t="s">
        <v>48</v>
      </c>
      <c r="E2847" s="38" t="s">
        <v>48</v>
      </c>
      <c r="F2847" s="38" t="s">
        <v>5471</v>
      </c>
      <c r="G2847" s="39">
        <v>1</v>
      </c>
    </row>
    <row r="2848" spans="1:7" ht="15" x14ac:dyDescent="0.2">
      <c r="A2848" s="38" t="s">
        <v>5480</v>
      </c>
      <c r="B2848" s="38" t="s">
        <v>3</v>
      </c>
      <c r="C2848" s="38" t="s">
        <v>5481</v>
      </c>
      <c r="D2848" s="38" t="s">
        <v>48</v>
      </c>
      <c r="E2848" s="38" t="s">
        <v>48</v>
      </c>
      <c r="F2848" s="38" t="s">
        <v>5471</v>
      </c>
      <c r="G2848" s="39">
        <v>1</v>
      </c>
    </row>
    <row r="2849" spans="1:7" ht="15" x14ac:dyDescent="0.2">
      <c r="A2849" s="38" t="s">
        <v>5482</v>
      </c>
      <c r="B2849" s="38" t="s">
        <v>33</v>
      </c>
      <c r="C2849" s="38" t="s">
        <v>5483</v>
      </c>
      <c r="D2849" s="38" t="s">
        <v>48</v>
      </c>
      <c r="E2849" s="38" t="s">
        <v>48</v>
      </c>
      <c r="F2849" s="38" t="s">
        <v>48</v>
      </c>
      <c r="G2849" s="39">
        <v>0</v>
      </c>
    </row>
    <row r="2850" spans="1:7" ht="15" x14ac:dyDescent="0.2">
      <c r="A2850" s="38" t="s">
        <v>5484</v>
      </c>
      <c r="B2850" s="38" t="s">
        <v>3</v>
      </c>
      <c r="C2850" s="38" t="s">
        <v>5485</v>
      </c>
      <c r="D2850" s="38" t="s">
        <v>48</v>
      </c>
      <c r="E2850" s="38" t="s">
        <v>48</v>
      </c>
      <c r="F2850" s="38" t="s">
        <v>2935</v>
      </c>
      <c r="G2850" s="39">
        <v>1</v>
      </c>
    </row>
    <row r="2851" spans="1:7" ht="15" x14ac:dyDescent="0.2">
      <c r="A2851" s="38" t="s">
        <v>5486</v>
      </c>
      <c r="B2851" s="38" t="s">
        <v>3</v>
      </c>
      <c r="C2851" s="38" t="s">
        <v>5487</v>
      </c>
      <c r="D2851" s="38" t="s">
        <v>48</v>
      </c>
      <c r="E2851" s="38" t="s">
        <v>48</v>
      </c>
      <c r="F2851" s="38" t="s">
        <v>2935</v>
      </c>
      <c r="G2851" s="39">
        <v>1</v>
      </c>
    </row>
    <row r="2852" spans="1:7" ht="15" x14ac:dyDescent="0.2">
      <c r="A2852" s="38" t="s">
        <v>5488</v>
      </c>
      <c r="B2852" s="38" t="s">
        <v>3</v>
      </c>
      <c r="C2852" s="38" t="s">
        <v>5489</v>
      </c>
      <c r="D2852" s="38" t="s">
        <v>48</v>
      </c>
      <c r="E2852" s="38" t="s">
        <v>48</v>
      </c>
      <c r="F2852" s="38" t="s">
        <v>2935</v>
      </c>
      <c r="G2852" s="39">
        <v>1</v>
      </c>
    </row>
    <row r="2853" spans="1:7" ht="15" x14ac:dyDescent="0.2">
      <c r="A2853" s="38" t="s">
        <v>5490</v>
      </c>
      <c r="B2853" s="38" t="s">
        <v>3</v>
      </c>
      <c r="C2853" s="38" t="s">
        <v>5491</v>
      </c>
      <c r="D2853" s="38" t="s">
        <v>48</v>
      </c>
      <c r="E2853" s="38" t="s">
        <v>48</v>
      </c>
      <c r="F2853" s="38" t="s">
        <v>2935</v>
      </c>
      <c r="G2853" s="39">
        <v>1</v>
      </c>
    </row>
    <row r="2854" spans="1:7" ht="15" x14ac:dyDescent="0.2">
      <c r="A2854" s="38" t="s">
        <v>5492</v>
      </c>
      <c r="B2854" s="38" t="s">
        <v>46</v>
      </c>
      <c r="C2854" s="38" t="s">
        <v>5493</v>
      </c>
      <c r="D2854" s="38" t="s">
        <v>48</v>
      </c>
      <c r="E2854" s="38" t="s">
        <v>48</v>
      </c>
      <c r="F2854" s="38" t="s">
        <v>48</v>
      </c>
      <c r="G2854" s="39">
        <v>0</v>
      </c>
    </row>
    <row r="2855" spans="1:7" ht="30" x14ac:dyDescent="0.2">
      <c r="A2855" s="38" t="s">
        <v>5494</v>
      </c>
      <c r="B2855" s="38" t="s">
        <v>55</v>
      </c>
      <c r="C2855" s="38" t="s">
        <v>5495</v>
      </c>
      <c r="D2855" s="38" t="s">
        <v>48</v>
      </c>
      <c r="E2855" s="38" t="s">
        <v>48</v>
      </c>
      <c r="F2855" s="38" t="s">
        <v>501</v>
      </c>
      <c r="G2855" s="39">
        <v>1</v>
      </c>
    </row>
    <row r="2856" spans="1:7" ht="30" x14ac:dyDescent="0.2">
      <c r="A2856" s="38" t="s">
        <v>5496</v>
      </c>
      <c r="B2856" s="38" t="s">
        <v>46</v>
      </c>
      <c r="C2856" s="38" t="s">
        <v>5495</v>
      </c>
      <c r="D2856" s="38" t="s">
        <v>48</v>
      </c>
      <c r="E2856" s="38" t="s">
        <v>48</v>
      </c>
      <c r="F2856" s="38" t="s">
        <v>501</v>
      </c>
      <c r="G2856" s="39">
        <v>1</v>
      </c>
    </row>
    <row r="2857" spans="1:7" ht="30" x14ac:dyDescent="0.2">
      <c r="A2857" s="38" t="s">
        <v>5497</v>
      </c>
      <c r="B2857" s="38" t="s">
        <v>3</v>
      </c>
      <c r="C2857" s="38" t="s">
        <v>5495</v>
      </c>
      <c r="D2857" s="38" t="s">
        <v>48</v>
      </c>
      <c r="E2857" s="38" t="s">
        <v>48</v>
      </c>
      <c r="F2857" s="38" t="s">
        <v>501</v>
      </c>
      <c r="G2857" s="39">
        <v>1</v>
      </c>
    </row>
    <row r="2858" spans="1:7" ht="30" x14ac:dyDescent="0.2">
      <c r="A2858" s="38" t="s">
        <v>5498</v>
      </c>
      <c r="B2858" s="38" t="s">
        <v>24</v>
      </c>
      <c r="C2858" s="38" t="s">
        <v>5495</v>
      </c>
      <c r="D2858" s="38" t="s">
        <v>48</v>
      </c>
      <c r="E2858" s="38" t="s">
        <v>48</v>
      </c>
      <c r="F2858" s="38" t="s">
        <v>501</v>
      </c>
      <c r="G2858" s="39">
        <v>1</v>
      </c>
    </row>
    <row r="2859" spans="1:7" ht="30" x14ac:dyDescent="0.2">
      <c r="A2859" s="38" t="s">
        <v>5499</v>
      </c>
      <c r="B2859" s="38" t="s">
        <v>33</v>
      </c>
      <c r="C2859" s="38" t="s">
        <v>5495</v>
      </c>
      <c r="D2859" s="38" t="s">
        <v>48</v>
      </c>
      <c r="E2859" s="38" t="s">
        <v>48</v>
      </c>
      <c r="F2859" s="38" t="s">
        <v>501</v>
      </c>
      <c r="G2859" s="39">
        <v>1</v>
      </c>
    </row>
    <row r="2860" spans="1:7" ht="30" x14ac:dyDescent="0.2">
      <c r="A2860" s="38" t="s">
        <v>5500</v>
      </c>
      <c r="B2860" s="38" t="s">
        <v>177</v>
      </c>
      <c r="C2860" s="38" t="s">
        <v>5495</v>
      </c>
      <c r="D2860" s="38" t="s">
        <v>48</v>
      </c>
      <c r="E2860" s="38" t="s">
        <v>48</v>
      </c>
      <c r="F2860" s="38" t="s">
        <v>501</v>
      </c>
      <c r="G2860" s="39">
        <v>1</v>
      </c>
    </row>
    <row r="2861" spans="1:7" ht="15" x14ac:dyDescent="0.2">
      <c r="A2861" s="38" t="s">
        <v>5501</v>
      </c>
      <c r="B2861" s="38" t="s">
        <v>46</v>
      </c>
      <c r="C2861" s="38" t="s">
        <v>5502</v>
      </c>
      <c r="D2861" s="38" t="s">
        <v>48</v>
      </c>
      <c r="E2861" s="38" t="s">
        <v>48</v>
      </c>
      <c r="F2861" s="38" t="s">
        <v>61</v>
      </c>
      <c r="G2861" s="39">
        <v>0</v>
      </c>
    </row>
    <row r="2862" spans="1:7" ht="15" x14ac:dyDescent="0.2">
      <c r="A2862" s="38" t="s">
        <v>5503</v>
      </c>
      <c r="B2862" s="38" t="s">
        <v>46</v>
      </c>
      <c r="C2862" s="38" t="s">
        <v>5504</v>
      </c>
      <c r="D2862" s="38" t="s">
        <v>48</v>
      </c>
      <c r="E2862" s="38" t="s">
        <v>48</v>
      </c>
      <c r="F2862" s="38" t="s">
        <v>61</v>
      </c>
      <c r="G2862" s="39">
        <v>0</v>
      </c>
    </row>
    <row r="2863" spans="1:7" ht="15" x14ac:dyDescent="0.2">
      <c r="A2863" s="38" t="s">
        <v>5505</v>
      </c>
      <c r="B2863" s="38" t="s">
        <v>55</v>
      </c>
      <c r="C2863" s="38" t="s">
        <v>5506</v>
      </c>
      <c r="D2863" s="38" t="s">
        <v>48</v>
      </c>
      <c r="E2863" s="38" t="s">
        <v>48</v>
      </c>
      <c r="F2863" s="38" t="s">
        <v>48</v>
      </c>
      <c r="G2863" s="39">
        <v>0</v>
      </c>
    </row>
    <row r="2864" spans="1:7" ht="15" x14ac:dyDescent="0.2">
      <c r="A2864" s="38" t="s">
        <v>5507</v>
      </c>
      <c r="B2864" s="38" t="s">
        <v>55</v>
      </c>
      <c r="C2864" s="38" t="s">
        <v>5508</v>
      </c>
      <c r="D2864" s="38" t="s">
        <v>48</v>
      </c>
      <c r="E2864" s="38" t="s">
        <v>48</v>
      </c>
      <c r="F2864" s="38" t="s">
        <v>48</v>
      </c>
      <c r="G2864" s="39">
        <v>0</v>
      </c>
    </row>
    <row r="2865" spans="1:7" ht="15" x14ac:dyDescent="0.2">
      <c r="A2865" s="38" t="s">
        <v>5509</v>
      </c>
      <c r="B2865" s="38" t="s">
        <v>55</v>
      </c>
      <c r="C2865" s="38" t="s">
        <v>5510</v>
      </c>
      <c r="D2865" s="38" t="s">
        <v>48</v>
      </c>
      <c r="E2865" s="38" t="s">
        <v>48</v>
      </c>
      <c r="F2865" s="38" t="s">
        <v>48</v>
      </c>
      <c r="G2865" s="39">
        <v>0</v>
      </c>
    </row>
    <row r="2866" spans="1:7" ht="15" x14ac:dyDescent="0.2">
      <c r="A2866" s="38" t="s">
        <v>5511</v>
      </c>
      <c r="B2866" s="38" t="s">
        <v>55</v>
      </c>
      <c r="C2866" s="38" t="s">
        <v>5512</v>
      </c>
      <c r="D2866" s="38" t="s">
        <v>48</v>
      </c>
      <c r="E2866" s="38" t="s">
        <v>48</v>
      </c>
      <c r="F2866" s="38" t="s">
        <v>48</v>
      </c>
      <c r="G2866" s="39">
        <v>0</v>
      </c>
    </row>
    <row r="2867" spans="1:7" ht="15" x14ac:dyDescent="0.2">
      <c r="A2867" s="38" t="s">
        <v>5513</v>
      </c>
      <c r="B2867" s="38" t="s">
        <v>55</v>
      </c>
      <c r="C2867" s="38" t="s">
        <v>5514</v>
      </c>
      <c r="D2867" s="38" t="s">
        <v>48</v>
      </c>
      <c r="E2867" s="38" t="s">
        <v>48</v>
      </c>
      <c r="F2867" s="38" t="s">
        <v>48</v>
      </c>
      <c r="G2867" s="39">
        <v>0</v>
      </c>
    </row>
    <row r="2868" spans="1:7" ht="15" x14ac:dyDescent="0.2">
      <c r="A2868" s="38" t="s">
        <v>5515</v>
      </c>
      <c r="B2868" s="38" t="s">
        <v>55</v>
      </c>
      <c r="C2868" s="38" t="s">
        <v>5516</v>
      </c>
      <c r="D2868" s="38" t="s">
        <v>48</v>
      </c>
      <c r="E2868" s="38" t="s">
        <v>48</v>
      </c>
      <c r="F2868" s="38" t="s">
        <v>48</v>
      </c>
      <c r="G2868" s="39">
        <v>0</v>
      </c>
    </row>
    <row r="2869" spans="1:7" ht="15" x14ac:dyDescent="0.2">
      <c r="A2869" s="38" t="s">
        <v>5517</v>
      </c>
      <c r="B2869" s="38" t="s">
        <v>55</v>
      </c>
      <c r="C2869" s="38" t="s">
        <v>5518</v>
      </c>
      <c r="D2869" s="38" t="s">
        <v>48</v>
      </c>
      <c r="E2869" s="38" t="s">
        <v>48</v>
      </c>
      <c r="F2869" s="38" t="s">
        <v>48</v>
      </c>
      <c r="G2869" s="39">
        <v>0</v>
      </c>
    </row>
    <row r="2870" spans="1:7" ht="15" x14ac:dyDescent="0.2">
      <c r="A2870" s="38" t="s">
        <v>5519</v>
      </c>
      <c r="B2870" s="38" t="s">
        <v>55</v>
      </c>
      <c r="C2870" s="38" t="s">
        <v>5520</v>
      </c>
      <c r="D2870" s="38" t="s">
        <v>48</v>
      </c>
      <c r="E2870" s="38" t="s">
        <v>48</v>
      </c>
      <c r="F2870" s="38" t="s">
        <v>48</v>
      </c>
      <c r="G2870" s="39">
        <v>0</v>
      </c>
    </row>
    <row r="2871" spans="1:7" ht="15" x14ac:dyDescent="0.2">
      <c r="A2871" s="38" t="s">
        <v>5521</v>
      </c>
      <c r="B2871" s="38" t="s">
        <v>55</v>
      </c>
      <c r="C2871" s="38" t="s">
        <v>5522</v>
      </c>
      <c r="D2871" s="38" t="s">
        <v>48</v>
      </c>
      <c r="E2871" s="38" t="s">
        <v>48</v>
      </c>
      <c r="F2871" s="38" t="s">
        <v>48</v>
      </c>
      <c r="G2871" s="39">
        <v>0</v>
      </c>
    </row>
    <row r="2872" spans="1:7" ht="15" x14ac:dyDescent="0.2">
      <c r="A2872" s="38" t="s">
        <v>5523</v>
      </c>
      <c r="B2872" s="38" t="s">
        <v>55</v>
      </c>
      <c r="C2872" s="38" t="s">
        <v>5524</v>
      </c>
      <c r="D2872" s="38" t="s">
        <v>48</v>
      </c>
      <c r="E2872" s="38" t="s">
        <v>48</v>
      </c>
      <c r="F2872" s="38" t="s">
        <v>48</v>
      </c>
      <c r="G2872" s="39">
        <v>0</v>
      </c>
    </row>
    <row r="2873" spans="1:7" ht="15" x14ac:dyDescent="0.2">
      <c r="A2873" s="38" t="s">
        <v>5525</v>
      </c>
      <c r="B2873" s="38" t="s">
        <v>55</v>
      </c>
      <c r="C2873" s="38" t="s">
        <v>5526</v>
      </c>
      <c r="D2873" s="38" t="s">
        <v>48</v>
      </c>
      <c r="E2873" s="38" t="s">
        <v>48</v>
      </c>
      <c r="F2873" s="38" t="s">
        <v>48</v>
      </c>
      <c r="G2873" s="39">
        <v>0</v>
      </c>
    </row>
    <row r="2874" spans="1:7" ht="15" x14ac:dyDescent="0.2">
      <c r="A2874" s="38" t="s">
        <v>5527</v>
      </c>
      <c r="B2874" s="38" t="s">
        <v>55</v>
      </c>
      <c r="C2874" s="38" t="s">
        <v>5528</v>
      </c>
      <c r="D2874" s="38" t="s">
        <v>48</v>
      </c>
      <c r="E2874" s="38" t="s">
        <v>48</v>
      </c>
      <c r="F2874" s="38" t="s">
        <v>48</v>
      </c>
      <c r="G2874" s="39">
        <v>0</v>
      </c>
    </row>
    <row r="2875" spans="1:7" ht="15" x14ac:dyDescent="0.2">
      <c r="A2875" s="38" t="s">
        <v>5529</v>
      </c>
      <c r="B2875" s="38" t="s">
        <v>55</v>
      </c>
      <c r="C2875" s="38" t="s">
        <v>5530</v>
      </c>
      <c r="D2875" s="38" t="s">
        <v>48</v>
      </c>
      <c r="E2875" s="38" t="s">
        <v>48</v>
      </c>
      <c r="F2875" s="38" t="s">
        <v>48</v>
      </c>
      <c r="G2875" s="39">
        <v>0</v>
      </c>
    </row>
    <row r="2876" spans="1:7" ht="15" x14ac:dyDescent="0.2">
      <c r="A2876" s="38" t="s">
        <v>5531</v>
      </c>
      <c r="B2876" s="38" t="s">
        <v>55</v>
      </c>
      <c r="C2876" s="38" t="s">
        <v>5532</v>
      </c>
      <c r="D2876" s="38" t="s">
        <v>48</v>
      </c>
      <c r="E2876" s="38" t="s">
        <v>48</v>
      </c>
      <c r="F2876" s="38" t="s">
        <v>48</v>
      </c>
      <c r="G2876" s="39">
        <v>0</v>
      </c>
    </row>
    <row r="2877" spans="1:7" ht="15" x14ac:dyDescent="0.2">
      <c r="A2877" s="38" t="s">
        <v>5533</v>
      </c>
      <c r="B2877" s="38" t="s">
        <v>55</v>
      </c>
      <c r="C2877" s="38" t="s">
        <v>5534</v>
      </c>
      <c r="D2877" s="38" t="s">
        <v>48</v>
      </c>
      <c r="E2877" s="38" t="s">
        <v>48</v>
      </c>
      <c r="F2877" s="38" t="s">
        <v>48</v>
      </c>
      <c r="G2877" s="39">
        <v>0</v>
      </c>
    </row>
    <row r="2878" spans="1:7" ht="15" x14ac:dyDescent="0.2">
      <c r="A2878" s="38" t="s">
        <v>5535</v>
      </c>
      <c r="B2878" s="38" t="s">
        <v>55</v>
      </c>
      <c r="C2878" s="38" t="s">
        <v>5536</v>
      </c>
      <c r="D2878" s="38" t="s">
        <v>48</v>
      </c>
      <c r="E2878" s="38" t="s">
        <v>48</v>
      </c>
      <c r="F2878" s="38" t="s">
        <v>48</v>
      </c>
      <c r="G2878" s="39">
        <v>0</v>
      </c>
    </row>
    <row r="2879" spans="1:7" ht="15" x14ac:dyDescent="0.2">
      <c r="A2879" s="38" t="s">
        <v>5537</v>
      </c>
      <c r="B2879" s="38" t="s">
        <v>55</v>
      </c>
      <c r="C2879" s="38" t="s">
        <v>5538</v>
      </c>
      <c r="D2879" s="38" t="s">
        <v>48</v>
      </c>
      <c r="E2879" s="38" t="s">
        <v>48</v>
      </c>
      <c r="F2879" s="38" t="s">
        <v>48</v>
      </c>
      <c r="G2879" s="39">
        <v>0</v>
      </c>
    </row>
    <row r="2880" spans="1:7" ht="15" x14ac:dyDescent="0.2">
      <c r="A2880" s="38" t="s">
        <v>5539</v>
      </c>
      <c r="B2880" s="38" t="s">
        <v>55</v>
      </c>
      <c r="C2880" s="38" t="s">
        <v>5540</v>
      </c>
      <c r="D2880" s="38" t="s">
        <v>48</v>
      </c>
      <c r="E2880" s="38" t="s">
        <v>48</v>
      </c>
      <c r="F2880" s="38" t="s">
        <v>48</v>
      </c>
      <c r="G2880" s="39">
        <v>0</v>
      </c>
    </row>
    <row r="2881" spans="1:7" ht="15" x14ac:dyDescent="0.2">
      <c r="A2881" s="38" t="s">
        <v>5541</v>
      </c>
      <c r="B2881" s="38" t="s">
        <v>55</v>
      </c>
      <c r="C2881" s="38" t="s">
        <v>5542</v>
      </c>
      <c r="D2881" s="38" t="s">
        <v>48</v>
      </c>
      <c r="E2881" s="38" t="s">
        <v>48</v>
      </c>
      <c r="F2881" s="38" t="s">
        <v>48</v>
      </c>
      <c r="G2881" s="39">
        <v>0</v>
      </c>
    </row>
    <row r="2882" spans="1:7" ht="15" x14ac:dyDescent="0.2">
      <c r="A2882" s="38" t="s">
        <v>5543</v>
      </c>
      <c r="B2882" s="38" t="s">
        <v>55</v>
      </c>
      <c r="C2882" s="38" t="s">
        <v>5544</v>
      </c>
      <c r="D2882" s="38" t="s">
        <v>48</v>
      </c>
      <c r="E2882" s="38" t="s">
        <v>48</v>
      </c>
      <c r="F2882" s="38" t="s">
        <v>48</v>
      </c>
      <c r="G2882" s="39">
        <v>0</v>
      </c>
    </row>
    <row r="2883" spans="1:7" ht="15" x14ac:dyDescent="0.2">
      <c r="A2883" s="38" t="s">
        <v>5545</v>
      </c>
      <c r="B2883" s="38" t="s">
        <v>55</v>
      </c>
      <c r="C2883" s="38" t="s">
        <v>5546</v>
      </c>
      <c r="D2883" s="38" t="s">
        <v>48</v>
      </c>
      <c r="E2883" s="38" t="s">
        <v>48</v>
      </c>
      <c r="F2883" s="38" t="s">
        <v>48</v>
      </c>
      <c r="G2883" s="39">
        <v>0</v>
      </c>
    </row>
    <row r="2884" spans="1:7" ht="15" x14ac:dyDescent="0.2">
      <c r="A2884" s="38" t="s">
        <v>5547</v>
      </c>
      <c r="B2884" s="38" t="s">
        <v>55</v>
      </c>
      <c r="C2884" s="38" t="s">
        <v>5548</v>
      </c>
      <c r="D2884" s="38" t="s">
        <v>48</v>
      </c>
      <c r="E2884" s="38" t="s">
        <v>48</v>
      </c>
      <c r="F2884" s="38" t="s">
        <v>48</v>
      </c>
      <c r="G2884" s="39">
        <v>0</v>
      </c>
    </row>
    <row r="2885" spans="1:7" ht="15" x14ac:dyDescent="0.2">
      <c r="A2885" s="38" t="s">
        <v>5549</v>
      </c>
      <c r="B2885" s="38" t="s">
        <v>55</v>
      </c>
      <c r="C2885" s="38" t="s">
        <v>5550</v>
      </c>
      <c r="D2885" s="38" t="s">
        <v>48</v>
      </c>
      <c r="E2885" s="38" t="s">
        <v>48</v>
      </c>
      <c r="F2885" s="38" t="s">
        <v>48</v>
      </c>
      <c r="G2885" s="39">
        <v>0</v>
      </c>
    </row>
    <row r="2886" spans="1:7" ht="15" x14ac:dyDescent="0.2">
      <c r="A2886" s="38" t="s">
        <v>5551</v>
      </c>
      <c r="B2886" s="38" t="s">
        <v>55</v>
      </c>
      <c r="C2886" s="38" t="s">
        <v>5552</v>
      </c>
      <c r="D2886" s="38" t="s">
        <v>48</v>
      </c>
      <c r="E2886" s="38" t="s">
        <v>48</v>
      </c>
      <c r="F2886" s="38" t="s">
        <v>48</v>
      </c>
      <c r="G2886" s="39">
        <v>0</v>
      </c>
    </row>
    <row r="2887" spans="1:7" ht="15" x14ac:dyDescent="0.2">
      <c r="A2887" s="38" t="s">
        <v>5553</v>
      </c>
      <c r="B2887" s="38" t="s">
        <v>55</v>
      </c>
      <c r="C2887" s="38" t="s">
        <v>5554</v>
      </c>
      <c r="D2887" s="38" t="s">
        <v>48</v>
      </c>
      <c r="E2887" s="38" t="s">
        <v>48</v>
      </c>
      <c r="F2887" s="38" t="s">
        <v>48</v>
      </c>
      <c r="G2887" s="39">
        <v>0</v>
      </c>
    </row>
    <row r="2888" spans="1:7" ht="15" x14ac:dyDescent="0.2">
      <c r="A2888" s="38" t="s">
        <v>5555</v>
      </c>
      <c r="B2888" s="38" t="s">
        <v>55</v>
      </c>
      <c r="C2888" s="38" t="s">
        <v>5556</v>
      </c>
      <c r="D2888" s="38" t="s">
        <v>48</v>
      </c>
      <c r="E2888" s="38" t="s">
        <v>48</v>
      </c>
      <c r="F2888" s="38" t="s">
        <v>48</v>
      </c>
      <c r="G2888" s="39">
        <v>0</v>
      </c>
    </row>
    <row r="2889" spans="1:7" ht="15" x14ac:dyDescent="0.2">
      <c r="A2889" s="38" t="s">
        <v>5557</v>
      </c>
      <c r="B2889" s="38" t="s">
        <v>55</v>
      </c>
      <c r="C2889" s="38" t="s">
        <v>5558</v>
      </c>
      <c r="D2889" s="38" t="s">
        <v>48</v>
      </c>
      <c r="E2889" s="38" t="s">
        <v>48</v>
      </c>
      <c r="F2889" s="38" t="s">
        <v>48</v>
      </c>
      <c r="G2889" s="39">
        <v>0</v>
      </c>
    </row>
    <row r="2890" spans="1:7" ht="15" x14ac:dyDescent="0.2">
      <c r="A2890" s="38" t="s">
        <v>5559</v>
      </c>
      <c r="B2890" s="38" t="s">
        <v>55</v>
      </c>
      <c r="C2890" s="38" t="s">
        <v>5560</v>
      </c>
      <c r="D2890" s="38" t="s">
        <v>48</v>
      </c>
      <c r="E2890" s="38" t="s">
        <v>48</v>
      </c>
      <c r="F2890" s="38" t="s">
        <v>48</v>
      </c>
      <c r="G2890" s="39">
        <v>0</v>
      </c>
    </row>
    <row r="2891" spans="1:7" ht="15" x14ac:dyDescent="0.2">
      <c r="A2891" s="38" t="s">
        <v>5561</v>
      </c>
      <c r="B2891" s="38" t="s">
        <v>55</v>
      </c>
      <c r="C2891" s="38" t="s">
        <v>5562</v>
      </c>
      <c r="D2891" s="38" t="s">
        <v>48</v>
      </c>
      <c r="E2891" s="38" t="s">
        <v>48</v>
      </c>
      <c r="F2891" s="38" t="s">
        <v>48</v>
      </c>
      <c r="G2891" s="39">
        <v>0</v>
      </c>
    </row>
    <row r="2892" spans="1:7" ht="15" x14ac:dyDescent="0.2">
      <c r="A2892" s="38" t="s">
        <v>5563</v>
      </c>
      <c r="B2892" s="38" t="s">
        <v>55</v>
      </c>
      <c r="C2892" s="38" t="s">
        <v>5564</v>
      </c>
      <c r="D2892" s="38" t="s">
        <v>48</v>
      </c>
      <c r="E2892" s="38" t="s">
        <v>48</v>
      </c>
      <c r="F2892" s="38" t="s">
        <v>48</v>
      </c>
      <c r="G2892" s="39">
        <v>0</v>
      </c>
    </row>
    <row r="2893" spans="1:7" ht="15" x14ac:dyDescent="0.2">
      <c r="A2893" s="38" t="s">
        <v>5565</v>
      </c>
      <c r="B2893" s="38" t="s">
        <v>55</v>
      </c>
      <c r="C2893" s="38" t="s">
        <v>5566</v>
      </c>
      <c r="D2893" s="38" t="s">
        <v>48</v>
      </c>
      <c r="E2893" s="38" t="s">
        <v>48</v>
      </c>
      <c r="F2893" s="38" t="s">
        <v>48</v>
      </c>
      <c r="G2893" s="39">
        <v>0</v>
      </c>
    </row>
    <row r="2894" spans="1:7" ht="15" x14ac:dyDescent="0.2">
      <c r="A2894" s="38" t="s">
        <v>5567</v>
      </c>
      <c r="B2894" s="38" t="s">
        <v>55</v>
      </c>
      <c r="C2894" s="38" t="s">
        <v>5568</v>
      </c>
      <c r="D2894" s="38" t="s">
        <v>48</v>
      </c>
      <c r="E2894" s="38" t="s">
        <v>48</v>
      </c>
      <c r="F2894" s="38" t="s">
        <v>48</v>
      </c>
      <c r="G2894" s="39">
        <v>0</v>
      </c>
    </row>
    <row r="2895" spans="1:7" ht="15" x14ac:dyDescent="0.2">
      <c r="A2895" s="38" t="s">
        <v>5569</v>
      </c>
      <c r="B2895" s="38" t="s">
        <v>55</v>
      </c>
      <c r="C2895" s="38" t="s">
        <v>5570</v>
      </c>
      <c r="D2895" s="38" t="s">
        <v>48</v>
      </c>
      <c r="E2895" s="38" t="s">
        <v>48</v>
      </c>
      <c r="F2895" s="38" t="s">
        <v>48</v>
      </c>
      <c r="G2895" s="39">
        <v>0</v>
      </c>
    </row>
    <row r="2896" spans="1:7" ht="15" x14ac:dyDescent="0.2">
      <c r="A2896" s="38" t="s">
        <v>5571</v>
      </c>
      <c r="B2896" s="38" t="s">
        <v>55</v>
      </c>
      <c r="C2896" s="38" t="s">
        <v>5572</v>
      </c>
      <c r="D2896" s="38" t="s">
        <v>48</v>
      </c>
      <c r="E2896" s="38" t="s">
        <v>48</v>
      </c>
      <c r="F2896" s="38" t="s">
        <v>48</v>
      </c>
      <c r="G2896" s="39">
        <v>0</v>
      </c>
    </row>
    <row r="2897" spans="1:7" ht="15" x14ac:dyDescent="0.2">
      <c r="A2897" s="38" t="s">
        <v>5573</v>
      </c>
      <c r="B2897" s="38" t="s">
        <v>55</v>
      </c>
      <c r="C2897" s="38" t="s">
        <v>5574</v>
      </c>
      <c r="D2897" s="38" t="s">
        <v>48</v>
      </c>
      <c r="E2897" s="38" t="s">
        <v>48</v>
      </c>
      <c r="F2897" s="38" t="s">
        <v>48</v>
      </c>
      <c r="G2897" s="39">
        <v>0</v>
      </c>
    </row>
    <row r="2898" spans="1:7" ht="15" x14ac:dyDescent="0.2">
      <c r="A2898" s="38" t="s">
        <v>5575</v>
      </c>
      <c r="B2898" s="38" t="s">
        <v>55</v>
      </c>
      <c r="C2898" s="38" t="s">
        <v>5576</v>
      </c>
      <c r="D2898" s="38" t="s">
        <v>48</v>
      </c>
      <c r="E2898" s="38" t="s">
        <v>48</v>
      </c>
      <c r="F2898" s="38" t="s">
        <v>48</v>
      </c>
      <c r="G2898" s="39">
        <v>0</v>
      </c>
    </row>
    <row r="2899" spans="1:7" ht="15" x14ac:dyDescent="0.2">
      <c r="A2899" s="38" t="s">
        <v>5577</v>
      </c>
      <c r="B2899" s="38" t="s">
        <v>55</v>
      </c>
      <c r="C2899" s="38" t="s">
        <v>5578</v>
      </c>
      <c r="D2899" s="38" t="s">
        <v>48</v>
      </c>
      <c r="E2899" s="38" t="s">
        <v>48</v>
      </c>
      <c r="F2899" s="38" t="s">
        <v>48</v>
      </c>
      <c r="G2899" s="39">
        <v>0</v>
      </c>
    </row>
    <row r="2900" spans="1:7" ht="15" x14ac:dyDescent="0.2">
      <c r="A2900" s="38" t="s">
        <v>5579</v>
      </c>
      <c r="B2900" s="38" t="s">
        <v>55</v>
      </c>
      <c r="C2900" s="38" t="s">
        <v>5580</v>
      </c>
      <c r="D2900" s="38" t="s">
        <v>48</v>
      </c>
      <c r="E2900" s="38" t="s">
        <v>48</v>
      </c>
      <c r="F2900" s="38" t="s">
        <v>48</v>
      </c>
      <c r="G2900" s="39">
        <v>0</v>
      </c>
    </row>
    <row r="2901" spans="1:7" ht="15" x14ac:dyDescent="0.2">
      <c r="A2901" s="38" t="s">
        <v>5581</v>
      </c>
      <c r="B2901" s="38" t="s">
        <v>55</v>
      </c>
      <c r="C2901" s="38" t="s">
        <v>5582</v>
      </c>
      <c r="D2901" s="38" t="s">
        <v>48</v>
      </c>
      <c r="E2901" s="38" t="s">
        <v>48</v>
      </c>
      <c r="F2901" s="38" t="s">
        <v>48</v>
      </c>
      <c r="G2901" s="39">
        <v>0</v>
      </c>
    </row>
    <row r="2902" spans="1:7" ht="15" x14ac:dyDescent="0.2">
      <c r="A2902" s="38" t="s">
        <v>5583</v>
      </c>
      <c r="B2902" s="38" t="s">
        <v>55</v>
      </c>
      <c r="C2902" s="38" t="s">
        <v>5584</v>
      </c>
      <c r="D2902" s="38" t="s">
        <v>48</v>
      </c>
      <c r="E2902" s="38" t="s">
        <v>48</v>
      </c>
      <c r="F2902" s="38" t="s">
        <v>48</v>
      </c>
      <c r="G2902" s="39">
        <v>0</v>
      </c>
    </row>
    <row r="2903" spans="1:7" ht="15" x14ac:dyDescent="0.2">
      <c r="A2903" s="38" t="s">
        <v>5585</v>
      </c>
      <c r="B2903" s="38" t="s">
        <v>55</v>
      </c>
      <c r="C2903" s="38" t="s">
        <v>5586</v>
      </c>
      <c r="D2903" s="38" t="s">
        <v>48</v>
      </c>
      <c r="E2903" s="38" t="s">
        <v>48</v>
      </c>
      <c r="F2903" s="38" t="s">
        <v>48</v>
      </c>
      <c r="G2903" s="39">
        <v>0</v>
      </c>
    </row>
    <row r="2904" spans="1:7" ht="15" x14ac:dyDescent="0.2">
      <c r="A2904" s="38" t="s">
        <v>5587</v>
      </c>
      <c r="B2904" s="38" t="s">
        <v>55</v>
      </c>
      <c r="C2904" s="38" t="s">
        <v>5588</v>
      </c>
      <c r="D2904" s="38" t="s">
        <v>48</v>
      </c>
      <c r="E2904" s="38" t="s">
        <v>48</v>
      </c>
      <c r="F2904" s="38" t="s">
        <v>48</v>
      </c>
      <c r="G2904" s="39">
        <v>0</v>
      </c>
    </row>
    <row r="2905" spans="1:7" ht="15" x14ac:dyDescent="0.2">
      <c r="A2905" s="38" t="s">
        <v>5589</v>
      </c>
      <c r="B2905" s="38" t="s">
        <v>55</v>
      </c>
      <c r="C2905" s="38" t="s">
        <v>5590</v>
      </c>
      <c r="D2905" s="38" t="s">
        <v>48</v>
      </c>
      <c r="E2905" s="38" t="s">
        <v>48</v>
      </c>
      <c r="F2905" s="38" t="s">
        <v>48</v>
      </c>
      <c r="G2905" s="39">
        <v>0</v>
      </c>
    </row>
    <row r="2906" spans="1:7" ht="15" x14ac:dyDescent="0.2">
      <c r="A2906" s="38" t="s">
        <v>5591</v>
      </c>
      <c r="B2906" s="38" t="s">
        <v>55</v>
      </c>
      <c r="C2906" s="38" t="s">
        <v>5592</v>
      </c>
      <c r="D2906" s="38" t="s">
        <v>48</v>
      </c>
      <c r="E2906" s="38" t="s">
        <v>48</v>
      </c>
      <c r="F2906" s="38" t="s">
        <v>48</v>
      </c>
      <c r="G2906" s="39">
        <v>0</v>
      </c>
    </row>
    <row r="2907" spans="1:7" ht="15" x14ac:dyDescent="0.2">
      <c r="A2907" s="38" t="s">
        <v>5593</v>
      </c>
      <c r="B2907" s="38" t="s">
        <v>55</v>
      </c>
      <c r="C2907" s="38" t="s">
        <v>5594</v>
      </c>
      <c r="D2907" s="38" t="s">
        <v>48</v>
      </c>
      <c r="E2907" s="38" t="s">
        <v>48</v>
      </c>
      <c r="F2907" s="38" t="s">
        <v>48</v>
      </c>
      <c r="G2907" s="39">
        <v>0</v>
      </c>
    </row>
    <row r="2908" spans="1:7" ht="15" x14ac:dyDescent="0.2">
      <c r="A2908" s="38" t="s">
        <v>5595</v>
      </c>
      <c r="B2908" s="38" t="s">
        <v>55</v>
      </c>
      <c r="C2908" s="38" t="s">
        <v>5596</v>
      </c>
      <c r="D2908" s="38" t="s">
        <v>48</v>
      </c>
      <c r="E2908" s="38" t="s">
        <v>48</v>
      </c>
      <c r="F2908" s="38" t="s">
        <v>48</v>
      </c>
      <c r="G2908" s="39">
        <v>0</v>
      </c>
    </row>
    <row r="2909" spans="1:7" ht="15" x14ac:dyDescent="0.2">
      <c r="A2909" s="38" t="s">
        <v>5597</v>
      </c>
      <c r="B2909" s="38" t="s">
        <v>55</v>
      </c>
      <c r="C2909" s="38" t="s">
        <v>5598</v>
      </c>
      <c r="D2909" s="38" t="s">
        <v>48</v>
      </c>
      <c r="E2909" s="38" t="s">
        <v>48</v>
      </c>
      <c r="F2909" s="38" t="s">
        <v>48</v>
      </c>
      <c r="G2909" s="39">
        <v>0</v>
      </c>
    </row>
    <row r="2910" spans="1:7" ht="15" x14ac:dyDescent="0.2">
      <c r="A2910" s="38" t="s">
        <v>5599</v>
      </c>
      <c r="B2910" s="38" t="s">
        <v>55</v>
      </c>
      <c r="C2910" s="38" t="s">
        <v>5600</v>
      </c>
      <c r="D2910" s="38" t="s">
        <v>48</v>
      </c>
      <c r="E2910" s="38" t="s">
        <v>48</v>
      </c>
      <c r="F2910" s="38" t="s">
        <v>48</v>
      </c>
      <c r="G2910" s="39">
        <v>0</v>
      </c>
    </row>
    <row r="2911" spans="1:7" ht="15" x14ac:dyDescent="0.2">
      <c r="A2911" s="38" t="s">
        <v>5601</v>
      </c>
      <c r="B2911" s="38" t="s">
        <v>55</v>
      </c>
      <c r="C2911" s="38" t="s">
        <v>5602</v>
      </c>
      <c r="D2911" s="38" t="s">
        <v>48</v>
      </c>
      <c r="E2911" s="38" t="s">
        <v>48</v>
      </c>
      <c r="F2911" s="38" t="s">
        <v>48</v>
      </c>
      <c r="G2911" s="39">
        <v>0</v>
      </c>
    </row>
    <row r="2912" spans="1:7" ht="15" x14ac:dyDescent="0.2">
      <c r="A2912" s="38" t="s">
        <v>5603</v>
      </c>
      <c r="B2912" s="38" t="s">
        <v>55</v>
      </c>
      <c r="C2912" s="38" t="s">
        <v>5604</v>
      </c>
      <c r="D2912" s="38" t="s">
        <v>48</v>
      </c>
      <c r="E2912" s="38" t="s">
        <v>48</v>
      </c>
      <c r="F2912" s="38" t="s">
        <v>48</v>
      </c>
      <c r="G2912" s="39">
        <v>0</v>
      </c>
    </row>
    <row r="2913" spans="1:7" ht="15" x14ac:dyDescent="0.2">
      <c r="A2913" s="38" t="s">
        <v>5605</v>
      </c>
      <c r="B2913" s="38" t="s">
        <v>55</v>
      </c>
      <c r="C2913" s="38" t="s">
        <v>5606</v>
      </c>
      <c r="D2913" s="38" t="s">
        <v>48</v>
      </c>
      <c r="E2913" s="38" t="s">
        <v>48</v>
      </c>
      <c r="F2913" s="38" t="s">
        <v>48</v>
      </c>
      <c r="G2913" s="39">
        <v>0</v>
      </c>
    </row>
    <row r="2914" spans="1:7" ht="15" x14ac:dyDescent="0.2">
      <c r="A2914" s="38" t="s">
        <v>5607</v>
      </c>
      <c r="B2914" s="38" t="s">
        <v>55</v>
      </c>
      <c r="C2914" s="38" t="s">
        <v>5608</v>
      </c>
      <c r="D2914" s="38" t="s">
        <v>48</v>
      </c>
      <c r="E2914" s="38" t="s">
        <v>48</v>
      </c>
      <c r="F2914" s="38" t="s">
        <v>48</v>
      </c>
      <c r="G2914" s="39">
        <v>0</v>
      </c>
    </row>
    <row r="2915" spans="1:7" ht="15" x14ac:dyDescent="0.2">
      <c r="A2915" s="38" t="s">
        <v>5609</v>
      </c>
      <c r="B2915" s="38" t="s">
        <v>55</v>
      </c>
      <c r="C2915" s="38" t="s">
        <v>5610</v>
      </c>
      <c r="D2915" s="38" t="s">
        <v>48</v>
      </c>
      <c r="E2915" s="38" t="s">
        <v>48</v>
      </c>
      <c r="F2915" s="38" t="s">
        <v>48</v>
      </c>
      <c r="G2915" s="39">
        <v>0</v>
      </c>
    </row>
    <row r="2916" spans="1:7" ht="15" x14ac:dyDescent="0.2">
      <c r="A2916" s="38" t="s">
        <v>5611</v>
      </c>
      <c r="B2916" s="38" t="s">
        <v>55</v>
      </c>
      <c r="C2916" s="38" t="s">
        <v>5612</v>
      </c>
      <c r="D2916" s="38" t="s">
        <v>48</v>
      </c>
      <c r="E2916" s="38" t="s">
        <v>48</v>
      </c>
      <c r="F2916" s="38" t="s">
        <v>48</v>
      </c>
      <c r="G2916" s="39">
        <v>0</v>
      </c>
    </row>
    <row r="2917" spans="1:7" ht="15" x14ac:dyDescent="0.2">
      <c r="A2917" s="38" t="s">
        <v>5613</v>
      </c>
      <c r="B2917" s="38" t="s">
        <v>55</v>
      </c>
      <c r="C2917" s="38" t="s">
        <v>5614</v>
      </c>
      <c r="D2917" s="38" t="s">
        <v>48</v>
      </c>
      <c r="E2917" s="38" t="s">
        <v>48</v>
      </c>
      <c r="F2917" s="38" t="s">
        <v>48</v>
      </c>
      <c r="G2917" s="39">
        <v>0</v>
      </c>
    </row>
    <row r="2918" spans="1:7" ht="15" x14ac:dyDescent="0.2">
      <c r="A2918" s="38" t="s">
        <v>5615</v>
      </c>
      <c r="B2918" s="38" t="s">
        <v>55</v>
      </c>
      <c r="C2918" s="38" t="s">
        <v>5616</v>
      </c>
      <c r="D2918" s="38" t="s">
        <v>48</v>
      </c>
      <c r="E2918" s="38" t="s">
        <v>48</v>
      </c>
      <c r="F2918" s="38" t="s">
        <v>48</v>
      </c>
      <c r="G2918" s="39">
        <v>0</v>
      </c>
    </row>
    <row r="2919" spans="1:7" ht="15" x14ac:dyDescent="0.2">
      <c r="A2919" s="38" t="s">
        <v>5617</v>
      </c>
      <c r="B2919" s="38" t="s">
        <v>55</v>
      </c>
      <c r="C2919" s="38" t="s">
        <v>5618</v>
      </c>
      <c r="D2919" s="38" t="s">
        <v>48</v>
      </c>
      <c r="E2919" s="38" t="s">
        <v>48</v>
      </c>
      <c r="F2919" s="38" t="s">
        <v>48</v>
      </c>
      <c r="G2919" s="39">
        <v>0</v>
      </c>
    </row>
    <row r="2920" spans="1:7" ht="15" x14ac:dyDescent="0.2">
      <c r="A2920" s="38" t="s">
        <v>5619</v>
      </c>
      <c r="B2920" s="38" t="s">
        <v>55</v>
      </c>
      <c r="C2920" s="38" t="s">
        <v>5620</v>
      </c>
      <c r="D2920" s="38" t="s">
        <v>48</v>
      </c>
      <c r="E2920" s="38" t="s">
        <v>48</v>
      </c>
      <c r="F2920" s="38" t="s">
        <v>48</v>
      </c>
      <c r="G2920" s="39">
        <v>0</v>
      </c>
    </row>
    <row r="2921" spans="1:7" ht="15" x14ac:dyDescent="0.2">
      <c r="A2921" s="38" t="s">
        <v>5621</v>
      </c>
      <c r="B2921" s="38" t="s">
        <v>55</v>
      </c>
      <c r="C2921" s="38" t="s">
        <v>5622</v>
      </c>
      <c r="D2921" s="38" t="s">
        <v>48</v>
      </c>
      <c r="E2921" s="38" t="s">
        <v>48</v>
      </c>
      <c r="F2921" s="38" t="s">
        <v>48</v>
      </c>
      <c r="G2921" s="39">
        <v>0</v>
      </c>
    </row>
    <row r="2922" spans="1:7" ht="15" x14ac:dyDescent="0.2">
      <c r="A2922" s="38" t="s">
        <v>5623</v>
      </c>
      <c r="B2922" s="38" t="s">
        <v>55</v>
      </c>
      <c r="C2922" s="38" t="s">
        <v>5624</v>
      </c>
      <c r="D2922" s="38" t="s">
        <v>48</v>
      </c>
      <c r="E2922" s="38" t="s">
        <v>48</v>
      </c>
      <c r="F2922" s="38" t="s">
        <v>48</v>
      </c>
      <c r="G2922" s="39">
        <v>0</v>
      </c>
    </row>
    <row r="2923" spans="1:7" ht="15" x14ac:dyDescent="0.2">
      <c r="A2923" s="38" t="s">
        <v>5625</v>
      </c>
      <c r="B2923" s="38" t="s">
        <v>55</v>
      </c>
      <c r="C2923" s="38" t="s">
        <v>5626</v>
      </c>
      <c r="D2923" s="38" t="s">
        <v>48</v>
      </c>
      <c r="E2923" s="38" t="s">
        <v>48</v>
      </c>
      <c r="F2923" s="38" t="s">
        <v>48</v>
      </c>
      <c r="G2923" s="39">
        <v>0</v>
      </c>
    </row>
    <row r="2924" spans="1:7" ht="15" x14ac:dyDescent="0.2">
      <c r="A2924" s="38" t="s">
        <v>5627</v>
      </c>
      <c r="B2924" s="38" t="s">
        <v>55</v>
      </c>
      <c r="C2924" s="38" t="s">
        <v>5628</v>
      </c>
      <c r="D2924" s="38" t="s">
        <v>48</v>
      </c>
      <c r="E2924" s="38" t="s">
        <v>48</v>
      </c>
      <c r="F2924" s="38" t="s">
        <v>48</v>
      </c>
      <c r="G2924" s="39">
        <v>0</v>
      </c>
    </row>
    <row r="2925" spans="1:7" ht="15" x14ac:dyDescent="0.2">
      <c r="A2925" s="38" t="s">
        <v>5629</v>
      </c>
      <c r="B2925" s="38" t="s">
        <v>55</v>
      </c>
      <c r="C2925" s="38" t="s">
        <v>5630</v>
      </c>
      <c r="D2925" s="38" t="s">
        <v>48</v>
      </c>
      <c r="E2925" s="38" t="s">
        <v>48</v>
      </c>
      <c r="F2925" s="38" t="s">
        <v>48</v>
      </c>
      <c r="G2925" s="39">
        <v>0</v>
      </c>
    </row>
    <row r="2926" spans="1:7" ht="15" x14ac:dyDescent="0.2">
      <c r="A2926" s="38" t="s">
        <v>5631</v>
      </c>
      <c r="B2926" s="38" t="s">
        <v>55</v>
      </c>
      <c r="C2926" s="38" t="s">
        <v>5632</v>
      </c>
      <c r="D2926" s="38" t="s">
        <v>48</v>
      </c>
      <c r="E2926" s="38" t="s">
        <v>48</v>
      </c>
      <c r="F2926" s="38" t="s">
        <v>48</v>
      </c>
      <c r="G2926" s="39">
        <v>0</v>
      </c>
    </row>
    <row r="2927" spans="1:7" ht="15" x14ac:dyDescent="0.2">
      <c r="A2927" s="38" t="s">
        <v>5633</v>
      </c>
      <c r="B2927" s="38" t="s">
        <v>55</v>
      </c>
      <c r="C2927" s="38" t="s">
        <v>5634</v>
      </c>
      <c r="D2927" s="38" t="s">
        <v>48</v>
      </c>
      <c r="E2927" s="38" t="s">
        <v>48</v>
      </c>
      <c r="F2927" s="38" t="s">
        <v>48</v>
      </c>
      <c r="G2927" s="39">
        <v>0</v>
      </c>
    </row>
    <row r="2928" spans="1:7" ht="15" x14ac:dyDescent="0.2">
      <c r="A2928" s="38" t="s">
        <v>5635</v>
      </c>
      <c r="B2928" s="38" t="s">
        <v>55</v>
      </c>
      <c r="C2928" s="38" t="s">
        <v>5636</v>
      </c>
      <c r="D2928" s="38" t="s">
        <v>48</v>
      </c>
      <c r="E2928" s="38" t="s">
        <v>48</v>
      </c>
      <c r="F2928" s="38" t="s">
        <v>48</v>
      </c>
      <c r="G2928" s="39">
        <v>0</v>
      </c>
    </row>
    <row r="2929" spans="1:7" ht="15" x14ac:dyDescent="0.2">
      <c r="A2929" s="38" t="s">
        <v>5637</v>
      </c>
      <c r="B2929" s="38" t="s">
        <v>55</v>
      </c>
      <c r="C2929" s="38" t="s">
        <v>5638</v>
      </c>
      <c r="D2929" s="38" t="s">
        <v>48</v>
      </c>
      <c r="E2929" s="38" t="s">
        <v>48</v>
      </c>
      <c r="F2929" s="38" t="s">
        <v>48</v>
      </c>
      <c r="G2929" s="39">
        <v>0</v>
      </c>
    </row>
    <row r="2930" spans="1:7" ht="15" x14ac:dyDescent="0.2">
      <c r="A2930" s="38" t="s">
        <v>5639</v>
      </c>
      <c r="B2930" s="38" t="s">
        <v>55</v>
      </c>
      <c r="C2930" s="38" t="s">
        <v>5640</v>
      </c>
      <c r="D2930" s="38" t="s">
        <v>48</v>
      </c>
      <c r="E2930" s="38" t="s">
        <v>48</v>
      </c>
      <c r="F2930" s="38" t="s">
        <v>48</v>
      </c>
      <c r="G2930" s="39">
        <v>0</v>
      </c>
    </row>
    <row r="2931" spans="1:7" ht="15" x14ac:dyDescent="0.2">
      <c r="A2931" s="38" t="s">
        <v>5641</v>
      </c>
      <c r="B2931" s="38" t="s">
        <v>55</v>
      </c>
      <c r="C2931" s="38" t="s">
        <v>5642</v>
      </c>
      <c r="D2931" s="38" t="s">
        <v>48</v>
      </c>
      <c r="E2931" s="38" t="s">
        <v>48</v>
      </c>
      <c r="F2931" s="38" t="s">
        <v>48</v>
      </c>
      <c r="G2931" s="39">
        <v>0</v>
      </c>
    </row>
    <row r="2932" spans="1:7" ht="15" x14ac:dyDescent="0.2">
      <c r="A2932" s="38" t="s">
        <v>5643</v>
      </c>
      <c r="B2932" s="38" t="s">
        <v>55</v>
      </c>
      <c r="C2932" s="38" t="s">
        <v>5644</v>
      </c>
      <c r="D2932" s="38" t="s">
        <v>48</v>
      </c>
      <c r="E2932" s="38" t="s">
        <v>48</v>
      </c>
      <c r="F2932" s="38" t="s">
        <v>48</v>
      </c>
      <c r="G2932" s="39">
        <v>0</v>
      </c>
    </row>
    <row r="2933" spans="1:7" ht="15" x14ac:dyDescent="0.2">
      <c r="A2933" s="38" t="s">
        <v>5645</v>
      </c>
      <c r="B2933" s="38" t="s">
        <v>55</v>
      </c>
      <c r="C2933" s="38" t="s">
        <v>5646</v>
      </c>
      <c r="D2933" s="38" t="s">
        <v>48</v>
      </c>
      <c r="E2933" s="38" t="s">
        <v>48</v>
      </c>
      <c r="F2933" s="38" t="s">
        <v>48</v>
      </c>
      <c r="G2933" s="39">
        <v>0</v>
      </c>
    </row>
    <row r="2934" spans="1:7" ht="30" x14ac:dyDescent="0.2">
      <c r="A2934" s="38" t="s">
        <v>5647</v>
      </c>
      <c r="B2934" s="38" t="s">
        <v>55</v>
      </c>
      <c r="C2934" s="38" t="s">
        <v>5648</v>
      </c>
      <c r="D2934" s="38" t="s">
        <v>48</v>
      </c>
      <c r="E2934" s="38" t="s">
        <v>48</v>
      </c>
      <c r="F2934" s="38" t="s">
        <v>501</v>
      </c>
      <c r="G2934" s="39">
        <v>1</v>
      </c>
    </row>
    <row r="2935" spans="1:7" ht="15" x14ac:dyDescent="0.2">
      <c r="A2935" s="38" t="s">
        <v>5649</v>
      </c>
      <c r="B2935" s="38" t="s">
        <v>55</v>
      </c>
      <c r="C2935" s="38" t="s">
        <v>5650</v>
      </c>
      <c r="D2935" s="38" t="s">
        <v>48</v>
      </c>
      <c r="E2935" s="38" t="s">
        <v>48</v>
      </c>
      <c r="F2935" s="38" t="s">
        <v>48</v>
      </c>
      <c r="G2935" s="39">
        <v>0</v>
      </c>
    </row>
    <row r="2936" spans="1:7" ht="15" x14ac:dyDescent="0.2">
      <c r="A2936" s="38" t="s">
        <v>5651</v>
      </c>
      <c r="B2936" s="38" t="s">
        <v>55</v>
      </c>
      <c r="C2936" s="38" t="s">
        <v>5652</v>
      </c>
      <c r="D2936" s="38" t="s">
        <v>48</v>
      </c>
      <c r="E2936" s="38" t="s">
        <v>48</v>
      </c>
      <c r="F2936" s="38" t="s">
        <v>48</v>
      </c>
      <c r="G2936" s="39">
        <v>0</v>
      </c>
    </row>
    <row r="2937" spans="1:7" ht="15" x14ac:dyDescent="0.2">
      <c r="A2937" s="38" t="s">
        <v>5653</v>
      </c>
      <c r="B2937" s="38" t="s">
        <v>55</v>
      </c>
      <c r="C2937" s="38" t="s">
        <v>5654</v>
      </c>
      <c r="D2937" s="38" t="s">
        <v>48</v>
      </c>
      <c r="E2937" s="38" t="s">
        <v>48</v>
      </c>
      <c r="F2937" s="38" t="s">
        <v>48</v>
      </c>
      <c r="G2937" s="39">
        <v>0</v>
      </c>
    </row>
    <row r="2938" spans="1:7" ht="15" x14ac:dyDescent="0.2">
      <c r="A2938" s="38" t="s">
        <v>5655</v>
      </c>
      <c r="B2938" s="38" t="s">
        <v>55</v>
      </c>
      <c r="C2938" s="38" t="s">
        <v>5656</v>
      </c>
      <c r="D2938" s="38" t="s">
        <v>48</v>
      </c>
      <c r="E2938" s="38" t="s">
        <v>48</v>
      </c>
      <c r="F2938" s="38" t="s">
        <v>48</v>
      </c>
      <c r="G2938" s="39">
        <v>0</v>
      </c>
    </row>
    <row r="2939" spans="1:7" ht="15" x14ac:dyDescent="0.2">
      <c r="A2939" s="38" t="s">
        <v>5657</v>
      </c>
      <c r="B2939" s="38" t="s">
        <v>55</v>
      </c>
      <c r="C2939" s="38" t="s">
        <v>5658</v>
      </c>
      <c r="D2939" s="38" t="s">
        <v>48</v>
      </c>
      <c r="E2939" s="38" t="s">
        <v>48</v>
      </c>
      <c r="F2939" s="38" t="s">
        <v>48</v>
      </c>
      <c r="G2939" s="39">
        <v>0</v>
      </c>
    </row>
    <row r="2940" spans="1:7" ht="15" x14ac:dyDescent="0.2">
      <c r="A2940" s="38" t="s">
        <v>5659</v>
      </c>
      <c r="B2940" s="38" t="s">
        <v>55</v>
      </c>
      <c r="C2940" s="38" t="s">
        <v>5660</v>
      </c>
      <c r="D2940" s="38" t="s">
        <v>48</v>
      </c>
      <c r="E2940" s="38" t="s">
        <v>48</v>
      </c>
      <c r="F2940" s="38" t="s">
        <v>48</v>
      </c>
      <c r="G2940" s="39">
        <v>0</v>
      </c>
    </row>
    <row r="2941" spans="1:7" ht="15" x14ac:dyDescent="0.2">
      <c r="A2941" s="38" t="s">
        <v>5661</v>
      </c>
      <c r="B2941" s="38" t="s">
        <v>55</v>
      </c>
      <c r="C2941" s="38" t="s">
        <v>5662</v>
      </c>
      <c r="D2941" s="38" t="s">
        <v>48</v>
      </c>
      <c r="E2941" s="38" t="s">
        <v>48</v>
      </c>
      <c r="F2941" s="38" t="s">
        <v>48</v>
      </c>
      <c r="G2941" s="39">
        <v>0</v>
      </c>
    </row>
    <row r="2942" spans="1:7" ht="15" x14ac:dyDescent="0.2">
      <c r="A2942" s="38" t="s">
        <v>5663</v>
      </c>
      <c r="B2942" s="38" t="s">
        <v>55</v>
      </c>
      <c r="C2942" s="38" t="s">
        <v>5664</v>
      </c>
      <c r="D2942" s="38" t="s">
        <v>48</v>
      </c>
      <c r="E2942" s="38" t="s">
        <v>48</v>
      </c>
      <c r="F2942" s="38" t="s">
        <v>48</v>
      </c>
      <c r="G2942" s="39">
        <v>0</v>
      </c>
    </row>
    <row r="2943" spans="1:7" ht="15" x14ac:dyDescent="0.2">
      <c r="A2943" s="38" t="s">
        <v>5665</v>
      </c>
      <c r="B2943" s="38" t="s">
        <v>55</v>
      </c>
      <c r="C2943" s="38" t="s">
        <v>5666</v>
      </c>
      <c r="D2943" s="38" t="s">
        <v>48</v>
      </c>
      <c r="E2943" s="38" t="s">
        <v>48</v>
      </c>
      <c r="F2943" s="38" t="s">
        <v>48</v>
      </c>
      <c r="G2943" s="39">
        <v>0</v>
      </c>
    </row>
    <row r="2944" spans="1:7" ht="15" x14ac:dyDescent="0.2">
      <c r="A2944" s="38" t="s">
        <v>5667</v>
      </c>
      <c r="B2944" s="38" t="s">
        <v>55</v>
      </c>
      <c r="C2944" s="38" t="s">
        <v>5668</v>
      </c>
      <c r="D2944" s="38" t="s">
        <v>48</v>
      </c>
      <c r="E2944" s="38" t="s">
        <v>48</v>
      </c>
      <c r="F2944" s="38" t="s">
        <v>48</v>
      </c>
      <c r="G2944" s="39">
        <v>0</v>
      </c>
    </row>
    <row r="2945" spans="1:7" ht="15" x14ac:dyDescent="0.2">
      <c r="A2945" s="38" t="s">
        <v>5669</v>
      </c>
      <c r="B2945" s="38" t="s">
        <v>55</v>
      </c>
      <c r="C2945" s="38" t="s">
        <v>5670</v>
      </c>
      <c r="D2945" s="38" t="s">
        <v>48</v>
      </c>
      <c r="E2945" s="38" t="s">
        <v>48</v>
      </c>
      <c r="F2945" s="38" t="s">
        <v>48</v>
      </c>
      <c r="G2945" s="39">
        <v>0</v>
      </c>
    </row>
    <row r="2946" spans="1:7" ht="15" x14ac:dyDescent="0.2">
      <c r="A2946" s="38" t="s">
        <v>5671</v>
      </c>
      <c r="B2946" s="38" t="s">
        <v>55</v>
      </c>
      <c r="C2946" s="38" t="s">
        <v>5672</v>
      </c>
      <c r="D2946" s="38" t="s">
        <v>48</v>
      </c>
      <c r="E2946" s="38" t="s">
        <v>48</v>
      </c>
      <c r="F2946" s="38" t="s">
        <v>48</v>
      </c>
      <c r="G2946" s="39">
        <v>0</v>
      </c>
    </row>
    <row r="2947" spans="1:7" ht="15" x14ac:dyDescent="0.2">
      <c r="A2947" s="38" t="s">
        <v>5673</v>
      </c>
      <c r="B2947" s="38" t="s">
        <v>55</v>
      </c>
      <c r="C2947" s="38" t="s">
        <v>5674</v>
      </c>
      <c r="D2947" s="38" t="s">
        <v>48</v>
      </c>
      <c r="E2947" s="38" t="s">
        <v>48</v>
      </c>
      <c r="F2947" s="38" t="s">
        <v>48</v>
      </c>
      <c r="G2947" s="39">
        <v>0</v>
      </c>
    </row>
    <row r="2948" spans="1:7" ht="15" x14ac:dyDescent="0.2">
      <c r="A2948" s="38" t="s">
        <v>5675</v>
      </c>
      <c r="B2948" s="38" t="s">
        <v>55</v>
      </c>
      <c r="C2948" s="38" t="s">
        <v>5676</v>
      </c>
      <c r="D2948" s="38" t="s">
        <v>48</v>
      </c>
      <c r="E2948" s="38" t="s">
        <v>48</v>
      </c>
      <c r="F2948" s="38" t="s">
        <v>48</v>
      </c>
      <c r="G2948" s="39">
        <v>0</v>
      </c>
    </row>
    <row r="2949" spans="1:7" ht="15" x14ac:dyDescent="0.2">
      <c r="A2949" s="38" t="s">
        <v>5677</v>
      </c>
      <c r="B2949" s="38" t="s">
        <v>55</v>
      </c>
      <c r="C2949" s="38" t="s">
        <v>5678</v>
      </c>
      <c r="D2949" s="38" t="s">
        <v>48</v>
      </c>
      <c r="E2949" s="38" t="s">
        <v>48</v>
      </c>
      <c r="F2949" s="38" t="s">
        <v>48</v>
      </c>
      <c r="G2949" s="39">
        <v>0</v>
      </c>
    </row>
    <row r="2950" spans="1:7" ht="15" x14ac:dyDescent="0.2">
      <c r="A2950" s="38" t="s">
        <v>5679</v>
      </c>
      <c r="B2950" s="38" t="s">
        <v>55</v>
      </c>
      <c r="C2950" s="38" t="s">
        <v>5680</v>
      </c>
      <c r="D2950" s="38" t="s">
        <v>48</v>
      </c>
      <c r="E2950" s="38" t="s">
        <v>48</v>
      </c>
      <c r="F2950" s="38" t="s">
        <v>48</v>
      </c>
      <c r="G2950" s="39">
        <v>0</v>
      </c>
    </row>
    <row r="2951" spans="1:7" ht="15" x14ac:dyDescent="0.2">
      <c r="A2951" s="38" t="s">
        <v>5681</v>
      </c>
      <c r="B2951" s="38" t="s">
        <v>55</v>
      </c>
      <c r="C2951" s="38" t="s">
        <v>5682</v>
      </c>
      <c r="D2951" s="38" t="s">
        <v>48</v>
      </c>
      <c r="E2951" s="38" t="s">
        <v>48</v>
      </c>
      <c r="F2951" s="38" t="s">
        <v>48</v>
      </c>
      <c r="G2951" s="39">
        <v>0</v>
      </c>
    </row>
    <row r="2952" spans="1:7" ht="15" x14ac:dyDescent="0.2">
      <c r="A2952" s="38" t="s">
        <v>5683</v>
      </c>
      <c r="B2952" s="38" t="s">
        <v>55</v>
      </c>
      <c r="C2952" s="38" t="s">
        <v>5684</v>
      </c>
      <c r="D2952" s="38" t="s">
        <v>48</v>
      </c>
      <c r="E2952" s="38" t="s">
        <v>48</v>
      </c>
      <c r="F2952" s="38" t="s">
        <v>48</v>
      </c>
      <c r="G2952" s="39">
        <v>0</v>
      </c>
    </row>
    <row r="2953" spans="1:7" ht="15" x14ac:dyDescent="0.2">
      <c r="A2953" s="38" t="s">
        <v>5685</v>
      </c>
      <c r="B2953" s="38" t="s">
        <v>55</v>
      </c>
      <c r="C2953" s="38" t="s">
        <v>5686</v>
      </c>
      <c r="D2953" s="38" t="s">
        <v>48</v>
      </c>
      <c r="E2953" s="38" t="s">
        <v>48</v>
      </c>
      <c r="F2953" s="38" t="s">
        <v>48</v>
      </c>
      <c r="G2953" s="39">
        <v>0</v>
      </c>
    </row>
    <row r="2954" spans="1:7" ht="15" x14ac:dyDescent="0.2">
      <c r="A2954" s="38" t="s">
        <v>5687</v>
      </c>
      <c r="B2954" s="38" t="s">
        <v>55</v>
      </c>
      <c r="C2954" s="38" t="s">
        <v>5688</v>
      </c>
      <c r="D2954" s="38" t="s">
        <v>48</v>
      </c>
      <c r="E2954" s="38" t="s">
        <v>48</v>
      </c>
      <c r="F2954" s="38" t="s">
        <v>48</v>
      </c>
      <c r="G2954" s="39">
        <v>0</v>
      </c>
    </row>
    <row r="2955" spans="1:7" ht="15" x14ac:dyDescent="0.2">
      <c r="A2955" s="38" t="s">
        <v>5689</v>
      </c>
      <c r="B2955" s="38" t="s">
        <v>55</v>
      </c>
      <c r="C2955" s="38" t="s">
        <v>5690</v>
      </c>
      <c r="D2955" s="38" t="s">
        <v>48</v>
      </c>
      <c r="E2955" s="38" t="s">
        <v>48</v>
      </c>
      <c r="F2955" s="38" t="s">
        <v>48</v>
      </c>
      <c r="G2955" s="39">
        <v>0</v>
      </c>
    </row>
    <row r="2956" spans="1:7" ht="15" x14ac:dyDescent="0.2">
      <c r="A2956" s="38" t="s">
        <v>5691</v>
      </c>
      <c r="B2956" s="38" t="s">
        <v>55</v>
      </c>
      <c r="C2956" s="38" t="s">
        <v>5692</v>
      </c>
      <c r="D2956" s="38" t="s">
        <v>48</v>
      </c>
      <c r="E2956" s="38" t="s">
        <v>48</v>
      </c>
      <c r="F2956" s="38" t="s">
        <v>48</v>
      </c>
      <c r="G2956" s="39">
        <v>0</v>
      </c>
    </row>
    <row r="2957" spans="1:7" ht="15" x14ac:dyDescent="0.2">
      <c r="A2957" s="38" t="s">
        <v>5693</v>
      </c>
      <c r="B2957" s="38" t="s">
        <v>55</v>
      </c>
      <c r="C2957" s="38" t="s">
        <v>5694</v>
      </c>
      <c r="D2957" s="38" t="s">
        <v>48</v>
      </c>
      <c r="E2957" s="38" t="s">
        <v>48</v>
      </c>
      <c r="F2957" s="38" t="s">
        <v>48</v>
      </c>
      <c r="G2957" s="39">
        <v>0</v>
      </c>
    </row>
    <row r="2958" spans="1:7" ht="15" x14ac:dyDescent="0.2">
      <c r="A2958" s="38" t="s">
        <v>5695</v>
      </c>
      <c r="B2958" s="38" t="s">
        <v>55</v>
      </c>
      <c r="C2958" s="38" t="s">
        <v>5696</v>
      </c>
      <c r="D2958" s="38" t="s">
        <v>48</v>
      </c>
      <c r="E2958" s="38" t="s">
        <v>48</v>
      </c>
      <c r="F2958" s="38" t="s">
        <v>48</v>
      </c>
      <c r="G2958" s="39">
        <v>0</v>
      </c>
    </row>
    <row r="2959" spans="1:7" ht="15" x14ac:dyDescent="0.2">
      <c r="A2959" s="38" t="s">
        <v>5697</v>
      </c>
      <c r="B2959" s="38" t="s">
        <v>55</v>
      </c>
      <c r="C2959" s="38" t="s">
        <v>5698</v>
      </c>
      <c r="D2959" s="38" t="s">
        <v>48</v>
      </c>
      <c r="E2959" s="38" t="s">
        <v>48</v>
      </c>
      <c r="F2959" s="38" t="s">
        <v>48</v>
      </c>
      <c r="G2959" s="39">
        <v>0</v>
      </c>
    </row>
    <row r="2960" spans="1:7" ht="15" x14ac:dyDescent="0.2">
      <c r="A2960" s="38" t="s">
        <v>5699</v>
      </c>
      <c r="B2960" s="38" t="s">
        <v>55</v>
      </c>
      <c r="C2960" s="38" t="s">
        <v>5700</v>
      </c>
      <c r="D2960" s="38" t="s">
        <v>48</v>
      </c>
      <c r="E2960" s="38" t="s">
        <v>48</v>
      </c>
      <c r="F2960" s="38" t="s">
        <v>48</v>
      </c>
      <c r="G2960" s="39">
        <v>0</v>
      </c>
    </row>
    <row r="2961" spans="1:7" ht="15" x14ac:dyDescent="0.2">
      <c r="A2961" s="38" t="s">
        <v>5701</v>
      </c>
      <c r="B2961" s="38" t="s">
        <v>55</v>
      </c>
      <c r="C2961" s="38" t="s">
        <v>5702</v>
      </c>
      <c r="D2961" s="38" t="s">
        <v>48</v>
      </c>
      <c r="E2961" s="38" t="s">
        <v>48</v>
      </c>
      <c r="F2961" s="38" t="s">
        <v>48</v>
      </c>
      <c r="G2961" s="39">
        <v>0</v>
      </c>
    </row>
    <row r="2962" spans="1:7" ht="15" x14ac:dyDescent="0.2">
      <c r="A2962" s="38" t="s">
        <v>5703</v>
      </c>
      <c r="B2962" s="38" t="s">
        <v>55</v>
      </c>
      <c r="C2962" s="38" t="s">
        <v>5704</v>
      </c>
      <c r="D2962" s="38" t="s">
        <v>48</v>
      </c>
      <c r="E2962" s="38" t="s">
        <v>48</v>
      </c>
      <c r="F2962" s="38" t="s">
        <v>48</v>
      </c>
      <c r="G2962" s="39">
        <v>0</v>
      </c>
    </row>
    <row r="2963" spans="1:7" ht="15" x14ac:dyDescent="0.2">
      <c r="A2963" s="38" t="s">
        <v>5705</v>
      </c>
      <c r="B2963" s="38" t="s">
        <v>55</v>
      </c>
      <c r="C2963" s="38" t="s">
        <v>5706</v>
      </c>
      <c r="D2963" s="38" t="s">
        <v>48</v>
      </c>
      <c r="E2963" s="38" t="s">
        <v>48</v>
      </c>
      <c r="F2963" s="38" t="s">
        <v>48</v>
      </c>
      <c r="G2963" s="39">
        <v>0</v>
      </c>
    </row>
    <row r="2964" spans="1:7" ht="15" x14ac:dyDescent="0.2">
      <c r="A2964" s="38" t="s">
        <v>5707</v>
      </c>
      <c r="B2964" s="38" t="s">
        <v>55</v>
      </c>
      <c r="C2964" s="38" t="s">
        <v>5708</v>
      </c>
      <c r="D2964" s="38" t="s">
        <v>48</v>
      </c>
      <c r="E2964" s="38" t="s">
        <v>48</v>
      </c>
      <c r="F2964" s="38" t="s">
        <v>48</v>
      </c>
      <c r="G2964" s="39">
        <v>0</v>
      </c>
    </row>
    <row r="2965" spans="1:7" ht="15" x14ac:dyDescent="0.2">
      <c r="A2965" s="38" t="s">
        <v>5709</v>
      </c>
      <c r="B2965" s="38" t="s">
        <v>55</v>
      </c>
      <c r="C2965" s="38" t="s">
        <v>5710</v>
      </c>
      <c r="D2965" s="38" t="s">
        <v>48</v>
      </c>
      <c r="E2965" s="38" t="s">
        <v>48</v>
      </c>
      <c r="F2965" s="38" t="s">
        <v>48</v>
      </c>
      <c r="G2965" s="39">
        <v>0</v>
      </c>
    </row>
    <row r="2966" spans="1:7" ht="15" x14ac:dyDescent="0.2">
      <c r="A2966" s="38" t="s">
        <v>5711</v>
      </c>
      <c r="B2966" s="38" t="s">
        <v>55</v>
      </c>
      <c r="C2966" s="38" t="s">
        <v>5712</v>
      </c>
      <c r="D2966" s="38" t="s">
        <v>48</v>
      </c>
      <c r="E2966" s="38" t="s">
        <v>48</v>
      </c>
      <c r="F2966" s="38" t="s">
        <v>48</v>
      </c>
      <c r="G2966" s="39">
        <v>0</v>
      </c>
    </row>
    <row r="2967" spans="1:7" ht="15" x14ac:dyDescent="0.2">
      <c r="A2967" s="38" t="s">
        <v>5713</v>
      </c>
      <c r="B2967" s="38" t="s">
        <v>55</v>
      </c>
      <c r="C2967" s="38" t="s">
        <v>5714</v>
      </c>
      <c r="D2967" s="38" t="s">
        <v>48</v>
      </c>
      <c r="E2967" s="38" t="s">
        <v>48</v>
      </c>
      <c r="F2967" s="38" t="s">
        <v>48</v>
      </c>
      <c r="G2967" s="39">
        <v>0</v>
      </c>
    </row>
    <row r="2968" spans="1:7" ht="15" x14ac:dyDescent="0.2">
      <c r="A2968" s="38" t="s">
        <v>5715</v>
      </c>
      <c r="B2968" s="38" t="s">
        <v>55</v>
      </c>
      <c r="C2968" s="38" t="s">
        <v>5716</v>
      </c>
      <c r="D2968" s="38" t="s">
        <v>48</v>
      </c>
      <c r="E2968" s="38" t="s">
        <v>48</v>
      </c>
      <c r="F2968" s="38" t="s">
        <v>48</v>
      </c>
      <c r="G2968" s="39">
        <v>0</v>
      </c>
    </row>
    <row r="2969" spans="1:7" ht="15" x14ac:dyDescent="0.2">
      <c r="A2969" s="38" t="s">
        <v>5717</v>
      </c>
      <c r="B2969" s="38" t="s">
        <v>55</v>
      </c>
      <c r="C2969" s="38" t="s">
        <v>5718</v>
      </c>
      <c r="D2969" s="38" t="s">
        <v>48</v>
      </c>
      <c r="E2969" s="38" t="s">
        <v>48</v>
      </c>
      <c r="F2969" s="38" t="s">
        <v>48</v>
      </c>
      <c r="G2969" s="39">
        <v>0</v>
      </c>
    </row>
    <row r="2970" spans="1:7" ht="15" x14ac:dyDescent="0.2">
      <c r="A2970" s="38" t="s">
        <v>5719</v>
      </c>
      <c r="B2970" s="38" t="s">
        <v>55</v>
      </c>
      <c r="C2970" s="38" t="s">
        <v>5720</v>
      </c>
      <c r="D2970" s="38" t="s">
        <v>48</v>
      </c>
      <c r="E2970" s="38" t="s">
        <v>48</v>
      </c>
      <c r="F2970" s="38" t="s">
        <v>48</v>
      </c>
      <c r="G2970" s="39">
        <v>0</v>
      </c>
    </row>
    <row r="2971" spans="1:7" ht="15" x14ac:dyDescent="0.2">
      <c r="A2971" s="38" t="s">
        <v>5721</v>
      </c>
      <c r="B2971" s="38" t="s">
        <v>55</v>
      </c>
      <c r="C2971" s="38" t="s">
        <v>5722</v>
      </c>
      <c r="D2971" s="38" t="s">
        <v>48</v>
      </c>
      <c r="E2971" s="38" t="s">
        <v>48</v>
      </c>
      <c r="F2971" s="38" t="s">
        <v>48</v>
      </c>
      <c r="G2971" s="39">
        <v>0</v>
      </c>
    </row>
    <row r="2972" spans="1:7" ht="15" x14ac:dyDescent="0.2">
      <c r="A2972" s="38" t="s">
        <v>5723</v>
      </c>
      <c r="B2972" s="38" t="s">
        <v>55</v>
      </c>
      <c r="C2972" s="38" t="s">
        <v>5724</v>
      </c>
      <c r="D2972" s="38" t="s">
        <v>48</v>
      </c>
      <c r="E2972" s="38" t="s">
        <v>48</v>
      </c>
      <c r="F2972" s="38" t="s">
        <v>48</v>
      </c>
      <c r="G2972" s="39">
        <v>0</v>
      </c>
    </row>
    <row r="2973" spans="1:7" ht="15" x14ac:dyDescent="0.2">
      <c r="A2973" s="38" t="s">
        <v>5725</v>
      </c>
      <c r="B2973" s="38" t="s">
        <v>55</v>
      </c>
      <c r="C2973" s="38" t="s">
        <v>5726</v>
      </c>
      <c r="D2973" s="38" t="s">
        <v>48</v>
      </c>
      <c r="E2973" s="38" t="s">
        <v>48</v>
      </c>
      <c r="F2973" s="38" t="s">
        <v>48</v>
      </c>
      <c r="G2973" s="39">
        <v>0</v>
      </c>
    </row>
    <row r="2974" spans="1:7" ht="15" x14ac:dyDescent="0.2">
      <c r="A2974" s="38" t="s">
        <v>5727</v>
      </c>
      <c r="B2974" s="38" t="s">
        <v>55</v>
      </c>
      <c r="C2974" s="38" t="s">
        <v>5728</v>
      </c>
      <c r="D2974" s="38" t="s">
        <v>48</v>
      </c>
      <c r="E2974" s="38" t="s">
        <v>48</v>
      </c>
      <c r="F2974" s="38" t="s">
        <v>48</v>
      </c>
      <c r="G2974" s="39">
        <v>0</v>
      </c>
    </row>
    <row r="2975" spans="1:7" ht="15" x14ac:dyDescent="0.2">
      <c r="A2975" s="38" t="s">
        <v>5729</v>
      </c>
      <c r="B2975" s="38" t="s">
        <v>55</v>
      </c>
      <c r="C2975" s="38" t="s">
        <v>5730</v>
      </c>
      <c r="D2975" s="38" t="s">
        <v>48</v>
      </c>
      <c r="E2975" s="38" t="s">
        <v>48</v>
      </c>
      <c r="F2975" s="38" t="s">
        <v>48</v>
      </c>
      <c r="G2975" s="39">
        <v>0</v>
      </c>
    </row>
    <row r="2976" spans="1:7" ht="15" x14ac:dyDescent="0.2">
      <c r="A2976" s="38" t="s">
        <v>5731</v>
      </c>
      <c r="B2976" s="38" t="s">
        <v>55</v>
      </c>
      <c r="C2976" s="38" t="s">
        <v>5732</v>
      </c>
      <c r="D2976" s="38" t="s">
        <v>48</v>
      </c>
      <c r="E2976" s="38" t="s">
        <v>48</v>
      </c>
      <c r="F2976" s="38" t="s">
        <v>48</v>
      </c>
      <c r="G2976" s="39">
        <v>0</v>
      </c>
    </row>
    <row r="2977" spans="1:7" ht="15" x14ac:dyDescent="0.2">
      <c r="A2977" s="38" t="s">
        <v>5733</v>
      </c>
      <c r="B2977" s="38" t="s">
        <v>55</v>
      </c>
      <c r="C2977" s="38" t="s">
        <v>5734</v>
      </c>
      <c r="D2977" s="38" t="s">
        <v>48</v>
      </c>
      <c r="E2977" s="38" t="s">
        <v>48</v>
      </c>
      <c r="F2977" s="38" t="s">
        <v>48</v>
      </c>
      <c r="G2977" s="39">
        <v>0</v>
      </c>
    </row>
    <row r="2978" spans="1:7" ht="15" x14ac:dyDescent="0.2">
      <c r="A2978" s="38" t="s">
        <v>5735</v>
      </c>
      <c r="B2978" s="38" t="s">
        <v>55</v>
      </c>
      <c r="C2978" s="38" t="s">
        <v>5736</v>
      </c>
      <c r="D2978" s="38" t="s">
        <v>48</v>
      </c>
      <c r="E2978" s="38" t="s">
        <v>48</v>
      </c>
      <c r="F2978" s="38" t="s">
        <v>48</v>
      </c>
      <c r="G2978" s="39">
        <v>0</v>
      </c>
    </row>
    <row r="2979" spans="1:7" ht="15" x14ac:dyDescent="0.2">
      <c r="A2979" s="38" t="s">
        <v>5737</v>
      </c>
      <c r="B2979" s="38" t="s">
        <v>55</v>
      </c>
      <c r="C2979" s="38" t="s">
        <v>5738</v>
      </c>
      <c r="D2979" s="38" t="s">
        <v>48</v>
      </c>
      <c r="E2979" s="38" t="s">
        <v>48</v>
      </c>
      <c r="F2979" s="38" t="s">
        <v>48</v>
      </c>
      <c r="G2979" s="39">
        <v>0</v>
      </c>
    </row>
    <row r="2980" spans="1:7" ht="15" x14ac:dyDescent="0.2">
      <c r="A2980" s="38" t="s">
        <v>5739</v>
      </c>
      <c r="B2980" s="38" t="s">
        <v>55</v>
      </c>
      <c r="C2980" s="38" t="s">
        <v>5740</v>
      </c>
      <c r="D2980" s="38" t="s">
        <v>48</v>
      </c>
      <c r="E2980" s="38" t="s">
        <v>48</v>
      </c>
      <c r="F2980" s="38" t="s">
        <v>48</v>
      </c>
      <c r="G2980" s="39">
        <v>0</v>
      </c>
    </row>
    <row r="2981" spans="1:7" ht="15" x14ac:dyDescent="0.2">
      <c r="A2981" s="38" t="s">
        <v>5741</v>
      </c>
      <c r="B2981" s="38" t="s">
        <v>55</v>
      </c>
      <c r="C2981" s="38" t="s">
        <v>5742</v>
      </c>
      <c r="D2981" s="38" t="s">
        <v>48</v>
      </c>
      <c r="E2981" s="38" t="s">
        <v>48</v>
      </c>
      <c r="F2981" s="38" t="s">
        <v>48</v>
      </c>
      <c r="G2981" s="39">
        <v>0</v>
      </c>
    </row>
    <row r="2982" spans="1:7" ht="15" x14ac:dyDescent="0.2">
      <c r="A2982" s="38" t="s">
        <v>5743</v>
      </c>
      <c r="B2982" s="38" t="s">
        <v>55</v>
      </c>
      <c r="C2982" s="38" t="s">
        <v>5744</v>
      </c>
      <c r="D2982" s="38" t="s">
        <v>48</v>
      </c>
      <c r="E2982" s="38" t="s">
        <v>48</v>
      </c>
      <c r="F2982" s="38" t="s">
        <v>48</v>
      </c>
      <c r="G2982" s="39">
        <v>0</v>
      </c>
    </row>
    <row r="2983" spans="1:7" ht="15" x14ac:dyDescent="0.2">
      <c r="A2983" s="38" t="s">
        <v>5745</v>
      </c>
      <c r="B2983" s="38" t="s">
        <v>55</v>
      </c>
      <c r="C2983" s="38" t="s">
        <v>5746</v>
      </c>
      <c r="D2983" s="38" t="s">
        <v>48</v>
      </c>
      <c r="E2983" s="38" t="s">
        <v>48</v>
      </c>
      <c r="F2983" s="38" t="s">
        <v>48</v>
      </c>
      <c r="G2983" s="39">
        <v>0</v>
      </c>
    </row>
    <row r="2984" spans="1:7" ht="15" x14ac:dyDescent="0.2">
      <c r="A2984" s="38" t="s">
        <v>5747</v>
      </c>
      <c r="B2984" s="38" t="s">
        <v>55</v>
      </c>
      <c r="C2984" s="38" t="s">
        <v>5748</v>
      </c>
      <c r="D2984" s="38" t="s">
        <v>48</v>
      </c>
      <c r="E2984" s="38" t="s">
        <v>48</v>
      </c>
      <c r="F2984" s="38" t="s">
        <v>48</v>
      </c>
      <c r="G2984" s="39">
        <v>0</v>
      </c>
    </row>
    <row r="2985" spans="1:7" ht="15" x14ac:dyDescent="0.2">
      <c r="A2985" s="38" t="s">
        <v>5749</v>
      </c>
      <c r="B2985" s="38" t="s">
        <v>55</v>
      </c>
      <c r="C2985" s="38" t="s">
        <v>5750</v>
      </c>
      <c r="D2985" s="38" t="s">
        <v>48</v>
      </c>
      <c r="E2985" s="38" t="s">
        <v>48</v>
      </c>
      <c r="F2985" s="38" t="s">
        <v>48</v>
      </c>
      <c r="G2985" s="39">
        <v>0</v>
      </c>
    </row>
    <row r="2986" spans="1:7" ht="15" x14ac:dyDescent="0.2">
      <c r="A2986" s="38" t="s">
        <v>5751</v>
      </c>
      <c r="B2986" s="38" t="s">
        <v>55</v>
      </c>
      <c r="C2986" s="38" t="s">
        <v>5752</v>
      </c>
      <c r="D2986" s="38" t="s">
        <v>48</v>
      </c>
      <c r="E2986" s="38" t="s">
        <v>48</v>
      </c>
      <c r="F2986" s="38" t="s">
        <v>48</v>
      </c>
      <c r="G2986" s="39">
        <v>0</v>
      </c>
    </row>
    <row r="2987" spans="1:7" ht="15" x14ac:dyDescent="0.2">
      <c r="A2987" s="38" t="s">
        <v>5753</v>
      </c>
      <c r="B2987" s="38" t="s">
        <v>55</v>
      </c>
      <c r="C2987" s="38" t="s">
        <v>5754</v>
      </c>
      <c r="D2987" s="38" t="s">
        <v>48</v>
      </c>
      <c r="E2987" s="38" t="s">
        <v>48</v>
      </c>
      <c r="F2987" s="38" t="s">
        <v>48</v>
      </c>
      <c r="G2987" s="39">
        <v>0</v>
      </c>
    </row>
    <row r="2988" spans="1:7" ht="15" x14ac:dyDescent="0.2">
      <c r="A2988" s="38" t="s">
        <v>5755</v>
      </c>
      <c r="B2988" s="38" t="s">
        <v>55</v>
      </c>
      <c r="C2988" s="38" t="s">
        <v>5756</v>
      </c>
      <c r="D2988" s="38" t="s">
        <v>48</v>
      </c>
      <c r="E2988" s="38" t="s">
        <v>48</v>
      </c>
      <c r="F2988" s="38" t="s">
        <v>48</v>
      </c>
      <c r="G2988" s="39">
        <v>0</v>
      </c>
    </row>
    <row r="2989" spans="1:7" ht="15" x14ac:dyDescent="0.2">
      <c r="A2989" s="38" t="s">
        <v>5757</v>
      </c>
      <c r="B2989" s="38" t="s">
        <v>55</v>
      </c>
      <c r="C2989" s="38" t="s">
        <v>5758</v>
      </c>
      <c r="D2989" s="38" t="s">
        <v>48</v>
      </c>
      <c r="E2989" s="38" t="s">
        <v>48</v>
      </c>
      <c r="F2989" s="38" t="s">
        <v>48</v>
      </c>
      <c r="G2989" s="39">
        <v>0</v>
      </c>
    </row>
    <row r="2990" spans="1:7" ht="15" x14ac:dyDescent="0.2">
      <c r="A2990" s="38" t="s">
        <v>5759</v>
      </c>
      <c r="B2990" s="38" t="s">
        <v>55</v>
      </c>
      <c r="C2990" s="38" t="s">
        <v>5760</v>
      </c>
      <c r="D2990" s="38" t="s">
        <v>48</v>
      </c>
      <c r="E2990" s="38" t="s">
        <v>48</v>
      </c>
      <c r="F2990" s="38" t="s">
        <v>48</v>
      </c>
      <c r="G2990" s="39">
        <v>0</v>
      </c>
    </row>
    <row r="2991" spans="1:7" ht="15" x14ac:dyDescent="0.2">
      <c r="A2991" s="38" t="s">
        <v>5761</v>
      </c>
      <c r="B2991" s="38" t="s">
        <v>55</v>
      </c>
      <c r="C2991" s="38" t="s">
        <v>5762</v>
      </c>
      <c r="D2991" s="38" t="s">
        <v>48</v>
      </c>
      <c r="E2991" s="38" t="s">
        <v>48</v>
      </c>
      <c r="F2991" s="38" t="s">
        <v>48</v>
      </c>
      <c r="G2991" s="39">
        <v>0</v>
      </c>
    </row>
    <row r="2992" spans="1:7" ht="15" x14ac:dyDescent="0.2">
      <c r="A2992" s="38" t="s">
        <v>5763</v>
      </c>
      <c r="B2992" s="38" t="s">
        <v>55</v>
      </c>
      <c r="C2992" s="38" t="s">
        <v>5764</v>
      </c>
      <c r="D2992" s="38" t="s">
        <v>48</v>
      </c>
      <c r="E2992" s="38" t="s">
        <v>48</v>
      </c>
      <c r="F2992" s="38" t="s">
        <v>48</v>
      </c>
      <c r="G2992" s="39">
        <v>0</v>
      </c>
    </row>
    <row r="2993" spans="1:7" ht="15" x14ac:dyDescent="0.2">
      <c r="A2993" s="38" t="s">
        <v>5765</v>
      </c>
      <c r="B2993" s="38" t="s">
        <v>55</v>
      </c>
      <c r="C2993" s="38" t="s">
        <v>5766</v>
      </c>
      <c r="D2993" s="38" t="s">
        <v>48</v>
      </c>
      <c r="E2993" s="38" t="s">
        <v>48</v>
      </c>
      <c r="F2993" s="38" t="s">
        <v>48</v>
      </c>
      <c r="G2993" s="39">
        <v>0</v>
      </c>
    </row>
    <row r="2994" spans="1:7" ht="15" x14ac:dyDescent="0.2">
      <c r="A2994" s="38" t="s">
        <v>5767</v>
      </c>
      <c r="B2994" s="38" t="s">
        <v>55</v>
      </c>
      <c r="C2994" s="38" t="s">
        <v>5768</v>
      </c>
      <c r="D2994" s="38" t="s">
        <v>48</v>
      </c>
      <c r="E2994" s="38" t="s">
        <v>48</v>
      </c>
      <c r="F2994" s="38" t="s">
        <v>48</v>
      </c>
      <c r="G2994" s="39">
        <v>0</v>
      </c>
    </row>
    <row r="2995" spans="1:7" ht="15" x14ac:dyDescent="0.2">
      <c r="A2995" s="38" t="s">
        <v>5769</v>
      </c>
      <c r="B2995" s="38" t="s">
        <v>55</v>
      </c>
      <c r="C2995" s="38" t="s">
        <v>5770</v>
      </c>
      <c r="D2995" s="38" t="s">
        <v>48</v>
      </c>
      <c r="E2995" s="38" t="s">
        <v>48</v>
      </c>
      <c r="F2995" s="38" t="s">
        <v>48</v>
      </c>
      <c r="G2995" s="39">
        <v>0</v>
      </c>
    </row>
    <row r="2996" spans="1:7" ht="15" x14ac:dyDescent="0.2">
      <c r="A2996" s="38" t="s">
        <v>5771</v>
      </c>
      <c r="B2996" s="38" t="s">
        <v>55</v>
      </c>
      <c r="C2996" s="38" t="s">
        <v>5772</v>
      </c>
      <c r="D2996" s="38" t="s">
        <v>48</v>
      </c>
      <c r="E2996" s="38" t="s">
        <v>48</v>
      </c>
      <c r="F2996" s="38" t="s">
        <v>48</v>
      </c>
      <c r="G2996" s="39">
        <v>0</v>
      </c>
    </row>
    <row r="2997" spans="1:7" ht="15" x14ac:dyDescent="0.2">
      <c r="A2997" s="38" t="s">
        <v>5773</v>
      </c>
      <c r="B2997" s="38" t="s">
        <v>55</v>
      </c>
      <c r="C2997" s="38" t="s">
        <v>5774</v>
      </c>
      <c r="D2997" s="38" t="s">
        <v>48</v>
      </c>
      <c r="E2997" s="38" t="s">
        <v>48</v>
      </c>
      <c r="F2997" s="38" t="s">
        <v>48</v>
      </c>
      <c r="G2997" s="39">
        <v>0</v>
      </c>
    </row>
    <row r="2998" spans="1:7" ht="15" x14ac:dyDescent="0.2">
      <c r="A2998" s="38" t="s">
        <v>5775</v>
      </c>
      <c r="B2998" s="38" t="s">
        <v>55</v>
      </c>
      <c r="C2998" s="38" t="s">
        <v>5776</v>
      </c>
      <c r="D2998" s="38" t="s">
        <v>48</v>
      </c>
      <c r="E2998" s="38" t="s">
        <v>48</v>
      </c>
      <c r="F2998" s="38" t="s">
        <v>48</v>
      </c>
      <c r="G2998" s="39">
        <v>0</v>
      </c>
    </row>
    <row r="2999" spans="1:7" ht="15" x14ac:dyDescent="0.2">
      <c r="A2999" s="38" t="s">
        <v>5777</v>
      </c>
      <c r="B2999" s="38" t="s">
        <v>55</v>
      </c>
      <c r="C2999" s="38" t="s">
        <v>5778</v>
      </c>
      <c r="D2999" s="38" t="s">
        <v>48</v>
      </c>
      <c r="E2999" s="38" t="s">
        <v>48</v>
      </c>
      <c r="F2999" s="38" t="s">
        <v>48</v>
      </c>
      <c r="G2999" s="39">
        <v>0</v>
      </c>
    </row>
    <row r="3000" spans="1:7" ht="15" x14ac:dyDescent="0.2">
      <c r="A3000" s="38" t="s">
        <v>5779</v>
      </c>
      <c r="B3000" s="38" t="s">
        <v>55</v>
      </c>
      <c r="C3000" s="38" t="s">
        <v>5780</v>
      </c>
      <c r="D3000" s="38" t="s">
        <v>48</v>
      </c>
      <c r="E3000" s="38" t="s">
        <v>48</v>
      </c>
      <c r="F3000" s="38" t="s">
        <v>48</v>
      </c>
      <c r="G3000" s="39">
        <v>0</v>
      </c>
    </row>
    <row r="3001" spans="1:7" ht="15" x14ac:dyDescent="0.2">
      <c r="A3001" s="38" t="s">
        <v>5781</v>
      </c>
      <c r="B3001" s="38" t="s">
        <v>55</v>
      </c>
      <c r="C3001" s="38" t="s">
        <v>5782</v>
      </c>
      <c r="D3001" s="38" t="s">
        <v>48</v>
      </c>
      <c r="E3001" s="38" t="s">
        <v>48</v>
      </c>
      <c r="F3001" s="38" t="s">
        <v>48</v>
      </c>
      <c r="G3001" s="39">
        <v>0</v>
      </c>
    </row>
    <row r="3002" spans="1:7" ht="15" x14ac:dyDescent="0.2">
      <c r="A3002" s="38" t="s">
        <v>5783</v>
      </c>
      <c r="B3002" s="38" t="s">
        <v>55</v>
      </c>
      <c r="C3002" s="38" t="s">
        <v>5784</v>
      </c>
      <c r="D3002" s="38" t="s">
        <v>48</v>
      </c>
      <c r="E3002" s="38" t="s">
        <v>48</v>
      </c>
      <c r="F3002" s="38" t="s">
        <v>48</v>
      </c>
      <c r="G3002" s="39">
        <v>0</v>
      </c>
    </row>
    <row r="3003" spans="1:7" ht="15" x14ac:dyDescent="0.2">
      <c r="A3003" s="38" t="s">
        <v>5785</v>
      </c>
      <c r="B3003" s="38" t="s">
        <v>55</v>
      </c>
      <c r="C3003" s="38" t="s">
        <v>5786</v>
      </c>
      <c r="D3003" s="38" t="s">
        <v>48</v>
      </c>
      <c r="E3003" s="38" t="s">
        <v>48</v>
      </c>
      <c r="F3003" s="38" t="s">
        <v>48</v>
      </c>
      <c r="G3003" s="39">
        <v>0</v>
      </c>
    </row>
    <row r="3004" spans="1:7" ht="15" x14ac:dyDescent="0.2">
      <c r="A3004" s="38" t="s">
        <v>5787</v>
      </c>
      <c r="B3004" s="38" t="s">
        <v>55</v>
      </c>
      <c r="C3004" s="38" t="s">
        <v>5788</v>
      </c>
      <c r="D3004" s="38" t="s">
        <v>48</v>
      </c>
      <c r="E3004" s="38" t="s">
        <v>48</v>
      </c>
      <c r="F3004" s="38" t="s">
        <v>48</v>
      </c>
      <c r="G3004" s="39">
        <v>0</v>
      </c>
    </row>
    <row r="3005" spans="1:7" ht="15" x14ac:dyDescent="0.2">
      <c r="A3005" s="38" t="s">
        <v>5789</v>
      </c>
      <c r="B3005" s="38" t="s">
        <v>55</v>
      </c>
      <c r="C3005" s="38" t="s">
        <v>5790</v>
      </c>
      <c r="D3005" s="38" t="s">
        <v>48</v>
      </c>
      <c r="E3005" s="38" t="s">
        <v>48</v>
      </c>
      <c r="F3005" s="38" t="s">
        <v>48</v>
      </c>
      <c r="G3005" s="39">
        <v>0</v>
      </c>
    </row>
    <row r="3006" spans="1:7" ht="15" x14ac:dyDescent="0.2">
      <c r="A3006" s="38" t="s">
        <v>5791</v>
      </c>
      <c r="B3006" s="38" t="s">
        <v>55</v>
      </c>
      <c r="C3006" s="38" t="s">
        <v>5792</v>
      </c>
      <c r="D3006" s="38" t="s">
        <v>48</v>
      </c>
      <c r="E3006" s="38" t="s">
        <v>48</v>
      </c>
      <c r="F3006" s="38" t="s">
        <v>48</v>
      </c>
      <c r="G3006" s="39">
        <v>0</v>
      </c>
    </row>
    <row r="3007" spans="1:7" ht="15" x14ac:dyDescent="0.2">
      <c r="A3007" s="38" t="s">
        <v>5793</v>
      </c>
      <c r="B3007" s="38" t="s">
        <v>55</v>
      </c>
      <c r="C3007" s="38" t="s">
        <v>5794</v>
      </c>
      <c r="D3007" s="38" t="s">
        <v>48</v>
      </c>
      <c r="E3007" s="38" t="s">
        <v>48</v>
      </c>
      <c r="F3007" s="38" t="s">
        <v>48</v>
      </c>
      <c r="G3007" s="39">
        <v>0</v>
      </c>
    </row>
    <row r="3008" spans="1:7" ht="15" x14ac:dyDescent="0.2">
      <c r="A3008" s="38" t="s">
        <v>5795</v>
      </c>
      <c r="B3008" s="38" t="s">
        <v>55</v>
      </c>
      <c r="C3008" s="38" t="s">
        <v>5796</v>
      </c>
      <c r="D3008" s="38" t="s">
        <v>48</v>
      </c>
      <c r="E3008" s="38" t="s">
        <v>48</v>
      </c>
      <c r="F3008" s="38" t="s">
        <v>48</v>
      </c>
      <c r="G3008" s="39">
        <v>0</v>
      </c>
    </row>
    <row r="3009" spans="1:7" ht="15" x14ac:dyDescent="0.2">
      <c r="A3009" s="38" t="s">
        <v>5797</v>
      </c>
      <c r="B3009" s="38" t="s">
        <v>55</v>
      </c>
      <c r="C3009" s="38" t="s">
        <v>5798</v>
      </c>
      <c r="D3009" s="38" t="s">
        <v>48</v>
      </c>
      <c r="E3009" s="38" t="s">
        <v>48</v>
      </c>
      <c r="F3009" s="38" t="s">
        <v>48</v>
      </c>
      <c r="G3009" s="39">
        <v>0</v>
      </c>
    </row>
    <row r="3010" spans="1:7" ht="15" x14ac:dyDescent="0.2">
      <c r="A3010" s="38" t="s">
        <v>5799</v>
      </c>
      <c r="B3010" s="38" t="s">
        <v>55</v>
      </c>
      <c r="C3010" s="38" t="s">
        <v>5800</v>
      </c>
      <c r="D3010" s="38" t="s">
        <v>48</v>
      </c>
      <c r="E3010" s="38" t="s">
        <v>48</v>
      </c>
      <c r="F3010" s="38" t="s">
        <v>48</v>
      </c>
      <c r="G3010" s="39">
        <v>0</v>
      </c>
    </row>
    <row r="3011" spans="1:7" ht="15" x14ac:dyDescent="0.2">
      <c r="A3011" s="38" t="s">
        <v>5801</v>
      </c>
      <c r="B3011" s="38" t="s">
        <v>55</v>
      </c>
      <c r="C3011" s="38" t="s">
        <v>5802</v>
      </c>
      <c r="D3011" s="38" t="s">
        <v>48</v>
      </c>
      <c r="E3011" s="38" t="s">
        <v>48</v>
      </c>
      <c r="F3011" s="38" t="s">
        <v>48</v>
      </c>
      <c r="G3011" s="39">
        <v>0</v>
      </c>
    </row>
    <row r="3012" spans="1:7" ht="15" x14ac:dyDescent="0.2">
      <c r="A3012" s="38" t="s">
        <v>5803</v>
      </c>
      <c r="B3012" s="38" t="s">
        <v>55</v>
      </c>
      <c r="C3012" s="38" t="s">
        <v>5804</v>
      </c>
      <c r="D3012" s="38" t="s">
        <v>48</v>
      </c>
      <c r="E3012" s="38" t="s">
        <v>48</v>
      </c>
      <c r="F3012" s="38" t="s">
        <v>48</v>
      </c>
      <c r="G3012" s="39">
        <v>0</v>
      </c>
    </row>
    <row r="3013" spans="1:7" ht="15" x14ac:dyDescent="0.2">
      <c r="A3013" s="38" t="s">
        <v>5805</v>
      </c>
      <c r="B3013" s="38" t="s">
        <v>55</v>
      </c>
      <c r="C3013" s="38" t="s">
        <v>5806</v>
      </c>
      <c r="D3013" s="38" t="s">
        <v>48</v>
      </c>
      <c r="E3013" s="38" t="s">
        <v>48</v>
      </c>
      <c r="F3013" s="38" t="s">
        <v>48</v>
      </c>
      <c r="G3013" s="39">
        <v>0</v>
      </c>
    </row>
    <row r="3014" spans="1:7" ht="15" x14ac:dyDescent="0.2">
      <c r="A3014" s="38" t="s">
        <v>5807</v>
      </c>
      <c r="B3014" s="38" t="s">
        <v>55</v>
      </c>
      <c r="C3014" s="38" t="s">
        <v>5808</v>
      </c>
      <c r="D3014" s="38" t="s">
        <v>48</v>
      </c>
      <c r="E3014" s="38" t="s">
        <v>48</v>
      </c>
      <c r="F3014" s="38" t="s">
        <v>48</v>
      </c>
      <c r="G3014" s="39">
        <v>0</v>
      </c>
    </row>
    <row r="3015" spans="1:7" ht="15" x14ac:dyDescent="0.2">
      <c r="A3015" s="38" t="s">
        <v>5809</v>
      </c>
      <c r="B3015" s="38" t="s">
        <v>55</v>
      </c>
      <c r="C3015" s="38" t="s">
        <v>5810</v>
      </c>
      <c r="D3015" s="38" t="s">
        <v>48</v>
      </c>
      <c r="E3015" s="38" t="s">
        <v>48</v>
      </c>
      <c r="F3015" s="38" t="s">
        <v>48</v>
      </c>
      <c r="G3015" s="39">
        <v>0</v>
      </c>
    </row>
    <row r="3016" spans="1:7" ht="15" x14ac:dyDescent="0.2">
      <c r="A3016" s="38" t="s">
        <v>5811</v>
      </c>
      <c r="B3016" s="38" t="s">
        <v>55</v>
      </c>
      <c r="C3016" s="38" t="s">
        <v>5812</v>
      </c>
      <c r="D3016" s="38" t="s">
        <v>48</v>
      </c>
      <c r="E3016" s="38" t="s">
        <v>48</v>
      </c>
      <c r="F3016" s="38" t="s">
        <v>48</v>
      </c>
      <c r="G3016" s="39">
        <v>0</v>
      </c>
    </row>
    <row r="3017" spans="1:7" ht="15" x14ac:dyDescent="0.2">
      <c r="A3017" s="38" t="s">
        <v>5813</v>
      </c>
      <c r="B3017" s="38" t="s">
        <v>55</v>
      </c>
      <c r="C3017" s="38" t="s">
        <v>5814</v>
      </c>
      <c r="D3017" s="38" t="s">
        <v>48</v>
      </c>
      <c r="E3017" s="38" t="s">
        <v>48</v>
      </c>
      <c r="F3017" s="38" t="s">
        <v>48</v>
      </c>
      <c r="G3017" s="39">
        <v>0</v>
      </c>
    </row>
    <row r="3018" spans="1:7" ht="15" x14ac:dyDescent="0.2">
      <c r="A3018" s="38" t="s">
        <v>5815</v>
      </c>
      <c r="B3018" s="38" t="s">
        <v>55</v>
      </c>
      <c r="C3018" s="38" t="s">
        <v>5816</v>
      </c>
      <c r="D3018" s="38" t="s">
        <v>48</v>
      </c>
      <c r="E3018" s="38" t="s">
        <v>48</v>
      </c>
      <c r="F3018" s="38" t="s">
        <v>48</v>
      </c>
      <c r="G3018" s="39">
        <v>0</v>
      </c>
    </row>
    <row r="3019" spans="1:7" ht="15" x14ac:dyDescent="0.2">
      <c r="A3019" s="38" t="s">
        <v>5817</v>
      </c>
      <c r="B3019" s="38" t="s">
        <v>55</v>
      </c>
      <c r="C3019" s="38" t="s">
        <v>5818</v>
      </c>
      <c r="D3019" s="38" t="s">
        <v>48</v>
      </c>
      <c r="E3019" s="38" t="s">
        <v>48</v>
      </c>
      <c r="F3019" s="38" t="s">
        <v>48</v>
      </c>
      <c r="G3019" s="39">
        <v>0</v>
      </c>
    </row>
    <row r="3020" spans="1:7" ht="15" x14ac:dyDescent="0.2">
      <c r="A3020" s="38" t="s">
        <v>5819</v>
      </c>
      <c r="B3020" s="38" t="s">
        <v>55</v>
      </c>
      <c r="C3020" s="38" t="s">
        <v>5820</v>
      </c>
      <c r="D3020" s="38" t="s">
        <v>48</v>
      </c>
      <c r="E3020" s="38" t="s">
        <v>48</v>
      </c>
      <c r="F3020" s="38" t="s">
        <v>48</v>
      </c>
      <c r="G3020" s="39">
        <v>0</v>
      </c>
    </row>
    <row r="3021" spans="1:7" ht="15" x14ac:dyDescent="0.2">
      <c r="A3021" s="38" t="s">
        <v>5821</v>
      </c>
      <c r="B3021" s="38" t="s">
        <v>55</v>
      </c>
      <c r="C3021" s="38" t="s">
        <v>5822</v>
      </c>
      <c r="D3021" s="38" t="s">
        <v>48</v>
      </c>
      <c r="E3021" s="38" t="s">
        <v>48</v>
      </c>
      <c r="F3021" s="38" t="s">
        <v>48</v>
      </c>
      <c r="G3021" s="39">
        <v>0</v>
      </c>
    </row>
    <row r="3022" spans="1:7" ht="15" x14ac:dyDescent="0.2">
      <c r="A3022" s="38" t="s">
        <v>5823</v>
      </c>
      <c r="B3022" s="38" t="s">
        <v>55</v>
      </c>
      <c r="C3022" s="38" t="s">
        <v>5824</v>
      </c>
      <c r="D3022" s="38" t="s">
        <v>48</v>
      </c>
      <c r="E3022" s="38" t="s">
        <v>48</v>
      </c>
      <c r="F3022" s="38" t="s">
        <v>48</v>
      </c>
      <c r="G3022" s="39">
        <v>0</v>
      </c>
    </row>
    <row r="3023" spans="1:7" ht="15" x14ac:dyDescent="0.2">
      <c r="A3023" s="38" t="s">
        <v>5825</v>
      </c>
      <c r="B3023" s="38" t="s">
        <v>55</v>
      </c>
      <c r="C3023" s="38" t="s">
        <v>5826</v>
      </c>
      <c r="D3023" s="38" t="s">
        <v>48</v>
      </c>
      <c r="E3023" s="38" t="s">
        <v>48</v>
      </c>
      <c r="F3023" s="38" t="s">
        <v>48</v>
      </c>
      <c r="G3023" s="39">
        <v>0</v>
      </c>
    </row>
    <row r="3024" spans="1:7" ht="15" x14ac:dyDescent="0.2">
      <c r="A3024" s="38" t="s">
        <v>5827</v>
      </c>
      <c r="B3024" s="38" t="s">
        <v>55</v>
      </c>
      <c r="C3024" s="38" t="s">
        <v>5828</v>
      </c>
      <c r="D3024" s="38" t="s">
        <v>48</v>
      </c>
      <c r="E3024" s="38" t="s">
        <v>48</v>
      </c>
      <c r="F3024" s="38" t="s">
        <v>48</v>
      </c>
      <c r="G3024" s="39">
        <v>0</v>
      </c>
    </row>
    <row r="3025" spans="1:7" ht="30" x14ac:dyDescent="0.2">
      <c r="A3025" s="38" t="s">
        <v>5829</v>
      </c>
      <c r="B3025" s="38" t="s">
        <v>55</v>
      </c>
      <c r="C3025" s="38" t="s">
        <v>5830</v>
      </c>
      <c r="D3025" s="38" t="s">
        <v>48</v>
      </c>
      <c r="E3025" s="38" t="s">
        <v>48</v>
      </c>
      <c r="F3025" s="38" t="s">
        <v>501</v>
      </c>
      <c r="G3025" s="39">
        <v>1</v>
      </c>
    </row>
    <row r="3026" spans="1:7" ht="15" x14ac:dyDescent="0.2">
      <c r="A3026" s="38" t="s">
        <v>5831</v>
      </c>
      <c r="B3026" s="38" t="s">
        <v>55</v>
      </c>
      <c r="C3026" s="38" t="s">
        <v>5832</v>
      </c>
      <c r="D3026" s="38" t="s">
        <v>48</v>
      </c>
      <c r="E3026" s="38" t="s">
        <v>48</v>
      </c>
      <c r="F3026" s="38" t="s">
        <v>48</v>
      </c>
      <c r="G3026" s="39">
        <v>0</v>
      </c>
    </row>
    <row r="3027" spans="1:7" ht="15" x14ac:dyDescent="0.2">
      <c r="A3027" s="38" t="s">
        <v>5833</v>
      </c>
      <c r="B3027" s="38" t="s">
        <v>55</v>
      </c>
      <c r="C3027" s="38" t="s">
        <v>5834</v>
      </c>
      <c r="D3027" s="38" t="s">
        <v>48</v>
      </c>
      <c r="E3027" s="38" t="s">
        <v>48</v>
      </c>
      <c r="F3027" s="38" t="s">
        <v>48</v>
      </c>
      <c r="G3027" s="39">
        <v>0</v>
      </c>
    </row>
    <row r="3028" spans="1:7" ht="15" x14ac:dyDescent="0.2">
      <c r="A3028" s="38" t="s">
        <v>5835</v>
      </c>
      <c r="B3028" s="38" t="s">
        <v>55</v>
      </c>
      <c r="C3028" s="38" t="s">
        <v>5836</v>
      </c>
      <c r="D3028" s="38" t="s">
        <v>48</v>
      </c>
      <c r="E3028" s="38" t="s">
        <v>48</v>
      </c>
      <c r="F3028" s="38" t="s">
        <v>48</v>
      </c>
      <c r="G3028" s="39">
        <v>0</v>
      </c>
    </row>
    <row r="3029" spans="1:7" ht="15" x14ac:dyDescent="0.2">
      <c r="A3029" s="38" t="s">
        <v>5837</v>
      </c>
      <c r="B3029" s="38" t="s">
        <v>55</v>
      </c>
      <c r="C3029" s="38" t="s">
        <v>5838</v>
      </c>
      <c r="D3029" s="38" t="s">
        <v>48</v>
      </c>
      <c r="E3029" s="38" t="s">
        <v>48</v>
      </c>
      <c r="F3029" s="38" t="s">
        <v>48</v>
      </c>
      <c r="G3029" s="39">
        <v>0</v>
      </c>
    </row>
    <row r="3030" spans="1:7" ht="15" x14ac:dyDescent="0.2">
      <c r="A3030" s="38" t="s">
        <v>5839</v>
      </c>
      <c r="B3030" s="38" t="s">
        <v>55</v>
      </c>
      <c r="C3030" s="38" t="s">
        <v>5840</v>
      </c>
      <c r="D3030" s="38" t="s">
        <v>48</v>
      </c>
      <c r="E3030" s="38" t="s">
        <v>48</v>
      </c>
      <c r="F3030" s="38" t="s">
        <v>48</v>
      </c>
      <c r="G3030" s="39">
        <v>0</v>
      </c>
    </row>
    <row r="3031" spans="1:7" ht="15" x14ac:dyDescent="0.2">
      <c r="A3031" s="38" t="s">
        <v>5841</v>
      </c>
      <c r="B3031" s="38" t="s">
        <v>55</v>
      </c>
      <c r="C3031" s="38" t="s">
        <v>5842</v>
      </c>
      <c r="D3031" s="38" t="s">
        <v>48</v>
      </c>
      <c r="E3031" s="38" t="s">
        <v>48</v>
      </c>
      <c r="F3031" s="38" t="s">
        <v>48</v>
      </c>
      <c r="G3031" s="39">
        <v>0</v>
      </c>
    </row>
    <row r="3032" spans="1:7" ht="15" x14ac:dyDescent="0.2">
      <c r="A3032" s="38" t="s">
        <v>5843</v>
      </c>
      <c r="B3032" s="38" t="s">
        <v>55</v>
      </c>
      <c r="C3032" s="38" t="s">
        <v>5844</v>
      </c>
      <c r="D3032" s="38" t="s">
        <v>48</v>
      </c>
      <c r="E3032" s="38" t="s">
        <v>48</v>
      </c>
      <c r="F3032" s="38" t="s">
        <v>48</v>
      </c>
      <c r="G3032" s="39">
        <v>0</v>
      </c>
    </row>
    <row r="3033" spans="1:7" ht="15" x14ac:dyDescent="0.2">
      <c r="A3033" s="38" t="s">
        <v>5845</v>
      </c>
      <c r="B3033" s="38" t="s">
        <v>55</v>
      </c>
      <c r="C3033" s="38" t="s">
        <v>5846</v>
      </c>
      <c r="D3033" s="38" t="s">
        <v>48</v>
      </c>
      <c r="E3033" s="38" t="s">
        <v>48</v>
      </c>
      <c r="F3033" s="38" t="s">
        <v>48</v>
      </c>
      <c r="G3033" s="39">
        <v>0</v>
      </c>
    </row>
    <row r="3034" spans="1:7" ht="15" x14ac:dyDescent="0.2">
      <c r="A3034" s="38" t="s">
        <v>5847</v>
      </c>
      <c r="B3034" s="38" t="s">
        <v>55</v>
      </c>
      <c r="C3034" s="38" t="s">
        <v>5848</v>
      </c>
      <c r="D3034" s="38" t="s">
        <v>48</v>
      </c>
      <c r="E3034" s="38" t="s">
        <v>48</v>
      </c>
      <c r="F3034" s="38" t="s">
        <v>48</v>
      </c>
      <c r="G3034" s="39">
        <v>0</v>
      </c>
    </row>
    <row r="3035" spans="1:7" ht="15" x14ac:dyDescent="0.2">
      <c r="A3035" s="38" t="s">
        <v>5849</v>
      </c>
      <c r="B3035" s="38" t="s">
        <v>55</v>
      </c>
      <c r="C3035" s="38" t="s">
        <v>5850</v>
      </c>
      <c r="D3035" s="38" t="s">
        <v>48</v>
      </c>
      <c r="E3035" s="38" t="s">
        <v>48</v>
      </c>
      <c r="F3035" s="38" t="s">
        <v>48</v>
      </c>
      <c r="G3035" s="39">
        <v>0</v>
      </c>
    </row>
    <row r="3036" spans="1:7" ht="15" x14ac:dyDescent="0.2">
      <c r="A3036" s="38" t="s">
        <v>5851</v>
      </c>
      <c r="B3036" s="38" t="s">
        <v>55</v>
      </c>
      <c r="C3036" s="38" t="s">
        <v>5852</v>
      </c>
      <c r="D3036" s="38" t="s">
        <v>48</v>
      </c>
      <c r="E3036" s="38" t="s">
        <v>48</v>
      </c>
      <c r="F3036" s="38" t="s">
        <v>48</v>
      </c>
      <c r="G3036" s="39">
        <v>0</v>
      </c>
    </row>
    <row r="3037" spans="1:7" ht="15" x14ac:dyDescent="0.2">
      <c r="A3037" s="38" t="s">
        <v>5853</v>
      </c>
      <c r="B3037" s="38" t="s">
        <v>55</v>
      </c>
      <c r="C3037" s="38" t="s">
        <v>5854</v>
      </c>
      <c r="D3037" s="38" t="s">
        <v>48</v>
      </c>
      <c r="E3037" s="38" t="s">
        <v>48</v>
      </c>
      <c r="F3037" s="38" t="s">
        <v>48</v>
      </c>
      <c r="G3037" s="39">
        <v>0</v>
      </c>
    </row>
    <row r="3038" spans="1:7" ht="15" x14ac:dyDescent="0.2">
      <c r="A3038" s="38" t="s">
        <v>5855</v>
      </c>
      <c r="B3038" s="38" t="s">
        <v>55</v>
      </c>
      <c r="C3038" s="38" t="s">
        <v>5856</v>
      </c>
      <c r="D3038" s="38" t="s">
        <v>48</v>
      </c>
      <c r="E3038" s="38" t="s">
        <v>48</v>
      </c>
      <c r="F3038" s="38" t="s">
        <v>48</v>
      </c>
      <c r="G3038" s="39">
        <v>0</v>
      </c>
    </row>
    <row r="3039" spans="1:7" ht="15" x14ac:dyDescent="0.2">
      <c r="A3039" s="38" t="s">
        <v>5857</v>
      </c>
      <c r="B3039" s="38" t="s">
        <v>55</v>
      </c>
      <c r="C3039" s="38" t="s">
        <v>5858</v>
      </c>
      <c r="D3039" s="38" t="s">
        <v>48</v>
      </c>
      <c r="E3039" s="38" t="s">
        <v>48</v>
      </c>
      <c r="F3039" s="38" t="s">
        <v>48</v>
      </c>
      <c r="G3039" s="39">
        <v>0</v>
      </c>
    </row>
    <row r="3040" spans="1:7" ht="15" x14ac:dyDescent="0.2">
      <c r="A3040" s="38" t="s">
        <v>5859</v>
      </c>
      <c r="B3040" s="38" t="s">
        <v>55</v>
      </c>
      <c r="C3040" s="38" t="s">
        <v>5860</v>
      </c>
      <c r="D3040" s="38" t="s">
        <v>48</v>
      </c>
      <c r="E3040" s="38" t="s">
        <v>48</v>
      </c>
      <c r="F3040" s="38" t="s">
        <v>48</v>
      </c>
      <c r="G3040" s="39">
        <v>0</v>
      </c>
    </row>
    <row r="3041" spans="1:7" ht="15" x14ac:dyDescent="0.2">
      <c r="A3041" s="38" t="s">
        <v>5861</v>
      </c>
      <c r="B3041" s="38" t="s">
        <v>55</v>
      </c>
      <c r="C3041" s="38" t="s">
        <v>5862</v>
      </c>
      <c r="D3041" s="38" t="s">
        <v>48</v>
      </c>
      <c r="E3041" s="38" t="s">
        <v>48</v>
      </c>
      <c r="F3041" s="38" t="s">
        <v>48</v>
      </c>
      <c r="G3041" s="39">
        <v>0</v>
      </c>
    </row>
    <row r="3042" spans="1:7" ht="15" x14ac:dyDescent="0.2">
      <c r="A3042" s="38" t="s">
        <v>5863</v>
      </c>
      <c r="B3042" s="38" t="s">
        <v>55</v>
      </c>
      <c r="C3042" s="38" t="s">
        <v>5864</v>
      </c>
      <c r="D3042" s="38" t="s">
        <v>48</v>
      </c>
      <c r="E3042" s="38" t="s">
        <v>48</v>
      </c>
      <c r="F3042" s="38" t="s">
        <v>48</v>
      </c>
      <c r="G3042" s="39">
        <v>0</v>
      </c>
    </row>
    <row r="3043" spans="1:7" ht="15" x14ac:dyDescent="0.2">
      <c r="A3043" s="38" t="s">
        <v>5865</v>
      </c>
      <c r="B3043" s="38" t="s">
        <v>55</v>
      </c>
      <c r="C3043" s="38" t="s">
        <v>5866</v>
      </c>
      <c r="D3043" s="38" t="s">
        <v>48</v>
      </c>
      <c r="E3043" s="38" t="s">
        <v>48</v>
      </c>
      <c r="F3043" s="38" t="s">
        <v>48</v>
      </c>
      <c r="G3043" s="39">
        <v>0</v>
      </c>
    </row>
    <row r="3044" spans="1:7" ht="15" x14ac:dyDescent="0.2">
      <c r="A3044" s="38" t="s">
        <v>5867</v>
      </c>
      <c r="B3044" s="38" t="s">
        <v>55</v>
      </c>
      <c r="C3044" s="38" t="s">
        <v>5868</v>
      </c>
      <c r="D3044" s="38" t="s">
        <v>48</v>
      </c>
      <c r="E3044" s="38" t="s">
        <v>48</v>
      </c>
      <c r="F3044" s="38" t="s">
        <v>48</v>
      </c>
      <c r="G3044" s="39">
        <v>0</v>
      </c>
    </row>
    <row r="3045" spans="1:7" ht="15" x14ac:dyDescent="0.2">
      <c r="A3045" s="38" t="s">
        <v>5869</v>
      </c>
      <c r="B3045" s="38" t="s">
        <v>55</v>
      </c>
      <c r="C3045" s="38" t="s">
        <v>5870</v>
      </c>
      <c r="D3045" s="38" t="s">
        <v>48</v>
      </c>
      <c r="E3045" s="38" t="s">
        <v>48</v>
      </c>
      <c r="F3045" s="38" t="s">
        <v>48</v>
      </c>
      <c r="G3045" s="39">
        <v>0</v>
      </c>
    </row>
    <row r="3046" spans="1:7" ht="15" x14ac:dyDescent="0.2">
      <c r="A3046" s="38" t="s">
        <v>5871</v>
      </c>
      <c r="B3046" s="38" t="s">
        <v>55</v>
      </c>
      <c r="C3046" s="38" t="s">
        <v>5872</v>
      </c>
      <c r="D3046" s="38" t="s">
        <v>48</v>
      </c>
      <c r="E3046" s="38" t="s">
        <v>48</v>
      </c>
      <c r="F3046" s="38" t="s">
        <v>48</v>
      </c>
      <c r="G3046" s="39">
        <v>0</v>
      </c>
    </row>
    <row r="3047" spans="1:7" ht="15" x14ac:dyDescent="0.2">
      <c r="A3047" s="38" t="s">
        <v>5873</v>
      </c>
      <c r="B3047" s="38" t="s">
        <v>55</v>
      </c>
      <c r="C3047" s="38" t="s">
        <v>5874</v>
      </c>
      <c r="D3047" s="38" t="s">
        <v>48</v>
      </c>
      <c r="E3047" s="38" t="s">
        <v>48</v>
      </c>
      <c r="F3047" s="38" t="s">
        <v>48</v>
      </c>
      <c r="G3047" s="39">
        <v>0</v>
      </c>
    </row>
    <row r="3048" spans="1:7" ht="15" x14ac:dyDescent="0.2">
      <c r="A3048" s="38" t="s">
        <v>5875</v>
      </c>
      <c r="B3048" s="38" t="s">
        <v>55</v>
      </c>
      <c r="C3048" s="38" t="s">
        <v>5876</v>
      </c>
      <c r="D3048" s="38" t="s">
        <v>48</v>
      </c>
      <c r="E3048" s="38" t="s">
        <v>48</v>
      </c>
      <c r="F3048" s="38" t="s">
        <v>48</v>
      </c>
      <c r="G3048" s="39">
        <v>0</v>
      </c>
    </row>
    <row r="3049" spans="1:7" ht="15" x14ac:dyDescent="0.2">
      <c r="A3049" s="38" t="s">
        <v>5877</v>
      </c>
      <c r="B3049" s="38" t="s">
        <v>55</v>
      </c>
      <c r="C3049" s="38" t="s">
        <v>5878</v>
      </c>
      <c r="D3049" s="38" t="s">
        <v>48</v>
      </c>
      <c r="E3049" s="38" t="s">
        <v>48</v>
      </c>
      <c r="F3049" s="38" t="s">
        <v>48</v>
      </c>
      <c r="G3049" s="39">
        <v>0</v>
      </c>
    </row>
    <row r="3050" spans="1:7" ht="15" x14ac:dyDescent="0.2">
      <c r="A3050" s="38" t="s">
        <v>5879</v>
      </c>
      <c r="B3050" s="38" t="s">
        <v>55</v>
      </c>
      <c r="C3050" s="38" t="s">
        <v>5880</v>
      </c>
      <c r="D3050" s="38" t="s">
        <v>48</v>
      </c>
      <c r="E3050" s="38" t="s">
        <v>48</v>
      </c>
      <c r="F3050" s="38" t="s">
        <v>48</v>
      </c>
      <c r="G3050" s="39">
        <v>0</v>
      </c>
    </row>
    <row r="3051" spans="1:7" ht="15" x14ac:dyDescent="0.2">
      <c r="A3051" s="38" t="s">
        <v>5881</v>
      </c>
      <c r="B3051" s="38" t="s">
        <v>55</v>
      </c>
      <c r="C3051" s="38" t="s">
        <v>5882</v>
      </c>
      <c r="D3051" s="38" t="s">
        <v>48</v>
      </c>
      <c r="E3051" s="38" t="s">
        <v>48</v>
      </c>
      <c r="F3051" s="38" t="s">
        <v>48</v>
      </c>
      <c r="G3051" s="39">
        <v>0</v>
      </c>
    </row>
    <row r="3052" spans="1:7" ht="30" x14ac:dyDescent="0.2">
      <c r="A3052" s="38" t="s">
        <v>5883</v>
      </c>
      <c r="B3052" s="38" t="s">
        <v>55</v>
      </c>
      <c r="C3052" s="38" t="s">
        <v>5884</v>
      </c>
      <c r="D3052" s="38" t="s">
        <v>48</v>
      </c>
      <c r="E3052" s="38" t="s">
        <v>48</v>
      </c>
      <c r="F3052" s="38" t="s">
        <v>501</v>
      </c>
      <c r="G3052" s="39">
        <v>1</v>
      </c>
    </row>
    <row r="3053" spans="1:7" ht="15" x14ac:dyDescent="0.2">
      <c r="A3053" s="38" t="s">
        <v>5885</v>
      </c>
      <c r="B3053" s="38" t="s">
        <v>55</v>
      </c>
      <c r="C3053" s="38" t="s">
        <v>5886</v>
      </c>
      <c r="D3053" s="38" t="s">
        <v>48</v>
      </c>
      <c r="E3053" s="38" t="s">
        <v>48</v>
      </c>
      <c r="F3053" s="38" t="s">
        <v>48</v>
      </c>
      <c r="G3053" s="39">
        <v>0</v>
      </c>
    </row>
    <row r="3054" spans="1:7" ht="15" x14ac:dyDescent="0.2">
      <c r="A3054" s="38" t="s">
        <v>5887</v>
      </c>
      <c r="B3054" s="38" t="s">
        <v>55</v>
      </c>
      <c r="C3054" s="38" t="s">
        <v>5888</v>
      </c>
      <c r="D3054" s="38" t="s">
        <v>48</v>
      </c>
      <c r="E3054" s="38" t="s">
        <v>48</v>
      </c>
      <c r="F3054" s="38" t="s">
        <v>48</v>
      </c>
      <c r="G3054" s="39">
        <v>0</v>
      </c>
    </row>
    <row r="3055" spans="1:7" ht="15" x14ac:dyDescent="0.2">
      <c r="A3055" s="38" t="s">
        <v>5889</v>
      </c>
      <c r="B3055" s="38" t="s">
        <v>55</v>
      </c>
      <c r="C3055" s="38" t="s">
        <v>5890</v>
      </c>
      <c r="D3055" s="38" t="s">
        <v>48</v>
      </c>
      <c r="E3055" s="38" t="s">
        <v>48</v>
      </c>
      <c r="F3055" s="38" t="s">
        <v>48</v>
      </c>
      <c r="G3055" s="39">
        <v>0</v>
      </c>
    </row>
    <row r="3056" spans="1:7" ht="15" x14ac:dyDescent="0.2">
      <c r="A3056" s="38" t="s">
        <v>5891</v>
      </c>
      <c r="B3056" s="38" t="s">
        <v>55</v>
      </c>
      <c r="C3056" s="38" t="s">
        <v>5892</v>
      </c>
      <c r="D3056" s="38" t="s">
        <v>48</v>
      </c>
      <c r="E3056" s="38" t="s">
        <v>48</v>
      </c>
      <c r="F3056" s="38" t="s">
        <v>48</v>
      </c>
      <c r="G3056" s="39">
        <v>0</v>
      </c>
    </row>
    <row r="3057" spans="1:7" ht="15" x14ac:dyDescent="0.2">
      <c r="A3057" s="38" t="s">
        <v>5893</v>
      </c>
      <c r="B3057" s="38" t="s">
        <v>55</v>
      </c>
      <c r="C3057" s="38" t="s">
        <v>5894</v>
      </c>
      <c r="D3057" s="38" t="s">
        <v>48</v>
      </c>
      <c r="E3057" s="38" t="s">
        <v>48</v>
      </c>
      <c r="F3057" s="38" t="s">
        <v>48</v>
      </c>
      <c r="G3057" s="39">
        <v>0</v>
      </c>
    </row>
    <row r="3058" spans="1:7" ht="15" x14ac:dyDescent="0.2">
      <c r="A3058" s="38" t="s">
        <v>5895</v>
      </c>
      <c r="B3058" s="38" t="s">
        <v>55</v>
      </c>
      <c r="C3058" s="38" t="s">
        <v>5896</v>
      </c>
      <c r="D3058" s="38" t="s">
        <v>48</v>
      </c>
      <c r="E3058" s="38" t="s">
        <v>48</v>
      </c>
      <c r="F3058" s="38" t="s">
        <v>48</v>
      </c>
      <c r="G3058" s="39">
        <v>0</v>
      </c>
    </row>
    <row r="3059" spans="1:7" ht="15" x14ac:dyDescent="0.2">
      <c r="A3059" s="38" t="s">
        <v>5897</v>
      </c>
      <c r="B3059" s="38" t="s">
        <v>55</v>
      </c>
      <c r="C3059" s="38" t="s">
        <v>5898</v>
      </c>
      <c r="D3059" s="38" t="s">
        <v>48</v>
      </c>
      <c r="E3059" s="38" t="s">
        <v>48</v>
      </c>
      <c r="F3059" s="38" t="s">
        <v>48</v>
      </c>
      <c r="G3059" s="39">
        <v>0</v>
      </c>
    </row>
    <row r="3060" spans="1:7" ht="15" x14ac:dyDescent="0.2">
      <c r="A3060" s="38" t="s">
        <v>5899</v>
      </c>
      <c r="B3060" s="38" t="s">
        <v>55</v>
      </c>
      <c r="C3060" s="38" t="s">
        <v>5900</v>
      </c>
      <c r="D3060" s="38" t="s">
        <v>48</v>
      </c>
      <c r="E3060" s="38" t="s">
        <v>48</v>
      </c>
      <c r="F3060" s="38" t="s">
        <v>48</v>
      </c>
      <c r="G3060" s="39">
        <v>0</v>
      </c>
    </row>
    <row r="3061" spans="1:7" ht="15" x14ac:dyDescent="0.2">
      <c r="A3061" s="38" t="s">
        <v>5901</v>
      </c>
      <c r="B3061" s="38" t="s">
        <v>55</v>
      </c>
      <c r="C3061" s="38" t="s">
        <v>5902</v>
      </c>
      <c r="D3061" s="38" t="s">
        <v>48</v>
      </c>
      <c r="E3061" s="38" t="s">
        <v>48</v>
      </c>
      <c r="F3061" s="38" t="s">
        <v>48</v>
      </c>
      <c r="G3061" s="39">
        <v>0</v>
      </c>
    </row>
    <row r="3062" spans="1:7" ht="15" x14ac:dyDescent="0.2">
      <c r="A3062" s="38" t="s">
        <v>5903</v>
      </c>
      <c r="B3062" s="38" t="s">
        <v>55</v>
      </c>
      <c r="C3062" s="38" t="s">
        <v>5904</v>
      </c>
      <c r="D3062" s="38" t="s">
        <v>48</v>
      </c>
      <c r="E3062" s="38" t="s">
        <v>48</v>
      </c>
      <c r="F3062" s="38" t="s">
        <v>48</v>
      </c>
      <c r="G3062" s="39">
        <v>0</v>
      </c>
    </row>
    <row r="3063" spans="1:7" ht="15" x14ac:dyDescent="0.2">
      <c r="A3063" s="38" t="s">
        <v>5905</v>
      </c>
      <c r="B3063" s="38" t="s">
        <v>156</v>
      </c>
      <c r="C3063" s="38" t="s">
        <v>5906</v>
      </c>
      <c r="D3063" s="38" t="s">
        <v>48</v>
      </c>
      <c r="E3063" s="38" t="s">
        <v>48</v>
      </c>
      <c r="F3063" s="38" t="s">
        <v>48</v>
      </c>
      <c r="G3063" s="39">
        <v>0</v>
      </c>
    </row>
    <row r="3064" spans="1:7" ht="15" x14ac:dyDescent="0.2">
      <c r="A3064" s="38" t="s">
        <v>5907</v>
      </c>
      <c r="B3064" s="38" t="s">
        <v>3</v>
      </c>
      <c r="C3064" s="38" t="s">
        <v>5908</v>
      </c>
      <c r="D3064" s="38" t="s">
        <v>48</v>
      </c>
      <c r="E3064" s="38" t="s">
        <v>48</v>
      </c>
      <c r="F3064" s="38" t="s">
        <v>48</v>
      </c>
      <c r="G3064" s="39">
        <v>0</v>
      </c>
    </row>
    <row r="3065" spans="1:7" ht="15" x14ac:dyDescent="0.2">
      <c r="A3065" s="38" t="s">
        <v>5909</v>
      </c>
      <c r="B3065" s="38" t="s">
        <v>55</v>
      </c>
      <c r="C3065" s="38" t="s">
        <v>5910</v>
      </c>
      <c r="D3065" s="38" t="s">
        <v>48</v>
      </c>
      <c r="E3065" s="38" t="s">
        <v>48</v>
      </c>
      <c r="F3065" s="38" t="s">
        <v>48</v>
      </c>
      <c r="G3065" s="39">
        <v>0</v>
      </c>
    </row>
    <row r="3066" spans="1:7" ht="15" x14ac:dyDescent="0.2">
      <c r="A3066" s="38" t="s">
        <v>5911</v>
      </c>
      <c r="B3066" s="38" t="s">
        <v>55</v>
      </c>
      <c r="C3066" s="38" t="s">
        <v>5912</v>
      </c>
      <c r="D3066" s="38" t="s">
        <v>48</v>
      </c>
      <c r="E3066" s="38" t="s">
        <v>48</v>
      </c>
      <c r="F3066" s="38" t="s">
        <v>48</v>
      </c>
      <c r="G3066" s="39">
        <v>0</v>
      </c>
    </row>
    <row r="3067" spans="1:7" ht="15" x14ac:dyDescent="0.2">
      <c r="A3067" s="38" t="s">
        <v>5913</v>
      </c>
      <c r="B3067" s="38" t="s">
        <v>55</v>
      </c>
      <c r="C3067" s="38" t="s">
        <v>5914</v>
      </c>
      <c r="D3067" s="38" t="s">
        <v>48</v>
      </c>
      <c r="E3067" s="38" t="s">
        <v>48</v>
      </c>
      <c r="F3067" s="38" t="s">
        <v>48</v>
      </c>
      <c r="G3067" s="39">
        <v>0</v>
      </c>
    </row>
    <row r="3068" spans="1:7" ht="15" x14ac:dyDescent="0.2">
      <c r="A3068" s="38" t="s">
        <v>5915</v>
      </c>
      <c r="B3068" s="38" t="s">
        <v>55</v>
      </c>
      <c r="C3068" s="38" t="s">
        <v>5916</v>
      </c>
      <c r="D3068" s="38" t="s">
        <v>48</v>
      </c>
      <c r="E3068" s="38" t="s">
        <v>48</v>
      </c>
      <c r="F3068" s="38" t="s">
        <v>48</v>
      </c>
      <c r="G3068" s="39">
        <v>0</v>
      </c>
    </row>
    <row r="3069" spans="1:7" ht="15" x14ac:dyDescent="0.2">
      <c r="A3069" s="38" t="s">
        <v>5917</v>
      </c>
      <c r="B3069" s="38" t="s">
        <v>55</v>
      </c>
      <c r="C3069" s="38" t="s">
        <v>5918</v>
      </c>
      <c r="D3069" s="38" t="s">
        <v>48</v>
      </c>
      <c r="E3069" s="38" t="s">
        <v>48</v>
      </c>
      <c r="F3069" s="38" t="s">
        <v>48</v>
      </c>
      <c r="G3069" s="39">
        <v>0</v>
      </c>
    </row>
    <row r="3070" spans="1:7" ht="30" x14ac:dyDescent="0.2">
      <c r="A3070" s="38" t="s">
        <v>5919</v>
      </c>
      <c r="B3070" s="38" t="s">
        <v>55</v>
      </c>
      <c r="C3070" s="38" t="s">
        <v>5920</v>
      </c>
      <c r="D3070" s="38" t="s">
        <v>48</v>
      </c>
      <c r="E3070" s="38" t="s">
        <v>48</v>
      </c>
      <c r="F3070" s="38" t="s">
        <v>501</v>
      </c>
      <c r="G3070" s="39">
        <v>1</v>
      </c>
    </row>
    <row r="3071" spans="1:7" ht="30" x14ac:dyDescent="0.2">
      <c r="A3071" s="38" t="s">
        <v>5921</v>
      </c>
      <c r="B3071" s="38" t="s">
        <v>3</v>
      </c>
      <c r="C3071" s="38" t="s">
        <v>5920</v>
      </c>
      <c r="D3071" s="38" t="s">
        <v>48</v>
      </c>
      <c r="E3071" s="38" t="s">
        <v>48</v>
      </c>
      <c r="F3071" s="38" t="s">
        <v>501</v>
      </c>
      <c r="G3071" s="39">
        <v>1</v>
      </c>
    </row>
    <row r="3072" spans="1:7" ht="30" x14ac:dyDescent="0.2">
      <c r="A3072" s="38" t="s">
        <v>5922</v>
      </c>
      <c r="B3072" s="38" t="s">
        <v>46</v>
      </c>
      <c r="C3072" s="38" t="s">
        <v>5920</v>
      </c>
      <c r="D3072" s="38" t="s">
        <v>48</v>
      </c>
      <c r="E3072" s="38" t="s">
        <v>48</v>
      </c>
      <c r="F3072" s="38" t="s">
        <v>501</v>
      </c>
      <c r="G3072" s="39">
        <v>1</v>
      </c>
    </row>
    <row r="3073" spans="1:7" ht="30" x14ac:dyDescent="0.2">
      <c r="A3073" s="38" t="s">
        <v>5923</v>
      </c>
      <c r="B3073" s="38" t="s">
        <v>55</v>
      </c>
      <c r="C3073" s="38" t="s">
        <v>5924</v>
      </c>
      <c r="D3073" s="38" t="s">
        <v>48</v>
      </c>
      <c r="E3073" s="38" t="s">
        <v>48</v>
      </c>
      <c r="F3073" s="38" t="s">
        <v>501</v>
      </c>
      <c r="G3073" s="39">
        <v>1</v>
      </c>
    </row>
    <row r="3074" spans="1:7" ht="15" x14ac:dyDescent="0.2">
      <c r="A3074" s="38" t="s">
        <v>5925</v>
      </c>
      <c r="B3074" s="38" t="s">
        <v>33</v>
      </c>
      <c r="C3074" s="38" t="s">
        <v>5926</v>
      </c>
      <c r="D3074" s="38" t="s">
        <v>48</v>
      </c>
      <c r="E3074" s="38" t="s">
        <v>48</v>
      </c>
      <c r="F3074" s="38" t="s">
        <v>48</v>
      </c>
      <c r="G3074" s="39">
        <v>0</v>
      </c>
    </row>
    <row r="3075" spans="1:7" ht="15" x14ac:dyDescent="0.2">
      <c r="A3075" s="38" t="s">
        <v>5927</v>
      </c>
      <c r="B3075" s="38" t="s">
        <v>33</v>
      </c>
      <c r="C3075" s="38" t="s">
        <v>5928</v>
      </c>
      <c r="D3075" s="38" t="s">
        <v>48</v>
      </c>
      <c r="E3075" s="38" t="s">
        <v>48</v>
      </c>
      <c r="F3075" s="38" t="s">
        <v>48</v>
      </c>
      <c r="G3075" s="39">
        <v>0</v>
      </c>
    </row>
    <row r="3076" spans="1:7" ht="15" x14ac:dyDescent="0.2">
      <c r="A3076" s="38" t="s">
        <v>5929</v>
      </c>
      <c r="B3076" s="38" t="s">
        <v>33</v>
      </c>
      <c r="C3076" s="38" t="s">
        <v>5930</v>
      </c>
      <c r="D3076" s="38" t="s">
        <v>48</v>
      </c>
      <c r="E3076" s="38" t="s">
        <v>48</v>
      </c>
      <c r="F3076" s="38" t="s">
        <v>48</v>
      </c>
      <c r="G3076" s="39">
        <v>0</v>
      </c>
    </row>
    <row r="3077" spans="1:7" ht="15" x14ac:dyDescent="0.2">
      <c r="A3077" s="38" t="s">
        <v>5931</v>
      </c>
      <c r="B3077" s="38" t="s">
        <v>33</v>
      </c>
      <c r="C3077" s="38" t="s">
        <v>5932</v>
      </c>
      <c r="D3077" s="38" t="s">
        <v>48</v>
      </c>
      <c r="E3077" s="38" t="s">
        <v>48</v>
      </c>
      <c r="F3077" s="38" t="s">
        <v>48</v>
      </c>
      <c r="G3077" s="39">
        <v>0</v>
      </c>
    </row>
    <row r="3078" spans="1:7" ht="15" x14ac:dyDescent="0.2">
      <c r="A3078" s="38" t="s">
        <v>5933</v>
      </c>
      <c r="B3078" s="38" t="s">
        <v>33</v>
      </c>
      <c r="C3078" s="38" t="s">
        <v>5934</v>
      </c>
      <c r="D3078" s="38" t="s">
        <v>48</v>
      </c>
      <c r="E3078" s="38" t="s">
        <v>48</v>
      </c>
      <c r="F3078" s="38" t="s">
        <v>48</v>
      </c>
      <c r="G3078" s="39">
        <v>0</v>
      </c>
    </row>
    <row r="3079" spans="1:7" ht="15" x14ac:dyDescent="0.2">
      <c r="A3079" s="38" t="s">
        <v>5935</v>
      </c>
      <c r="B3079" s="38" t="s">
        <v>33</v>
      </c>
      <c r="C3079" s="38" t="s">
        <v>5936</v>
      </c>
      <c r="D3079" s="38" t="s">
        <v>48</v>
      </c>
      <c r="E3079" s="38" t="s">
        <v>48</v>
      </c>
      <c r="F3079" s="38" t="s">
        <v>48</v>
      </c>
      <c r="G3079" s="39">
        <v>0</v>
      </c>
    </row>
    <row r="3080" spans="1:7" ht="15" x14ac:dyDescent="0.2">
      <c r="A3080" s="38" t="s">
        <v>5937</v>
      </c>
      <c r="B3080" s="38" t="s">
        <v>33</v>
      </c>
      <c r="C3080" s="38" t="s">
        <v>5938</v>
      </c>
      <c r="D3080" s="38" t="s">
        <v>48</v>
      </c>
      <c r="E3080" s="38" t="s">
        <v>48</v>
      </c>
      <c r="F3080" s="38" t="s">
        <v>48</v>
      </c>
      <c r="G3080" s="39">
        <v>0</v>
      </c>
    </row>
    <row r="3081" spans="1:7" ht="15" x14ac:dyDescent="0.2">
      <c r="A3081" s="38" t="s">
        <v>5939</v>
      </c>
      <c r="B3081" s="38" t="s">
        <v>33</v>
      </c>
      <c r="C3081" s="38" t="s">
        <v>5940</v>
      </c>
      <c r="D3081" s="38" t="s">
        <v>48</v>
      </c>
      <c r="E3081" s="38" t="s">
        <v>48</v>
      </c>
      <c r="F3081" s="38" t="s">
        <v>48</v>
      </c>
      <c r="G3081" s="39">
        <v>0</v>
      </c>
    </row>
    <row r="3082" spans="1:7" ht="15" x14ac:dyDescent="0.2">
      <c r="A3082" s="38" t="s">
        <v>5941</v>
      </c>
      <c r="B3082" s="38" t="s">
        <v>46</v>
      </c>
      <c r="C3082" s="38" t="s">
        <v>5926</v>
      </c>
      <c r="D3082" s="38" t="s">
        <v>48</v>
      </c>
      <c r="E3082" s="38" t="s">
        <v>48</v>
      </c>
      <c r="F3082" s="38" t="s">
        <v>48</v>
      </c>
      <c r="G3082" s="39">
        <v>0</v>
      </c>
    </row>
    <row r="3083" spans="1:7" ht="15" x14ac:dyDescent="0.2">
      <c r="A3083" s="38" t="s">
        <v>5942</v>
      </c>
      <c r="B3083" s="38" t="s">
        <v>46</v>
      </c>
      <c r="C3083" s="38" t="s">
        <v>5943</v>
      </c>
      <c r="D3083" s="38" t="s">
        <v>48</v>
      </c>
      <c r="E3083" s="38" t="s">
        <v>48</v>
      </c>
      <c r="F3083" s="38" t="s">
        <v>48</v>
      </c>
      <c r="G3083" s="39">
        <v>0</v>
      </c>
    </row>
    <row r="3084" spans="1:7" ht="15" x14ac:dyDescent="0.2">
      <c r="A3084" s="38" t="s">
        <v>5944</v>
      </c>
      <c r="B3084" s="38" t="s">
        <v>46</v>
      </c>
      <c r="C3084" s="38" t="s">
        <v>5945</v>
      </c>
      <c r="D3084" s="38" t="s">
        <v>48</v>
      </c>
      <c r="E3084" s="38" t="s">
        <v>48</v>
      </c>
      <c r="F3084" s="38" t="s">
        <v>48</v>
      </c>
      <c r="G3084" s="39">
        <v>0</v>
      </c>
    </row>
    <row r="3085" spans="1:7" ht="15" x14ac:dyDescent="0.2">
      <c r="A3085" s="38" t="s">
        <v>5946</v>
      </c>
      <c r="B3085" s="38" t="s">
        <v>589</v>
      </c>
      <c r="C3085" s="38" t="s">
        <v>5947</v>
      </c>
      <c r="D3085" s="38" t="s">
        <v>48</v>
      </c>
      <c r="E3085" s="38" t="s">
        <v>48</v>
      </c>
      <c r="F3085" s="38" t="s">
        <v>48</v>
      </c>
      <c r="G3085" s="39">
        <v>0</v>
      </c>
    </row>
    <row r="3086" spans="1:7" ht="15" x14ac:dyDescent="0.2">
      <c r="A3086" s="38" t="s">
        <v>5948</v>
      </c>
      <c r="B3086" s="38" t="s">
        <v>589</v>
      </c>
      <c r="C3086" s="38" t="s">
        <v>5949</v>
      </c>
      <c r="D3086" s="38" t="s">
        <v>48</v>
      </c>
      <c r="E3086" s="38" t="s">
        <v>48</v>
      </c>
      <c r="F3086" s="38" t="s">
        <v>48</v>
      </c>
      <c r="G3086" s="39">
        <v>0</v>
      </c>
    </row>
    <row r="3087" spans="1:7" ht="15" x14ac:dyDescent="0.2">
      <c r="A3087" s="38" t="s">
        <v>5950</v>
      </c>
      <c r="B3087" s="38" t="s">
        <v>589</v>
      </c>
      <c r="C3087" s="38" t="s">
        <v>5951</v>
      </c>
      <c r="D3087" s="38" t="s">
        <v>48</v>
      </c>
      <c r="E3087" s="38" t="s">
        <v>48</v>
      </c>
      <c r="F3087" s="38" t="s">
        <v>48</v>
      </c>
      <c r="G3087" s="39">
        <v>0</v>
      </c>
    </row>
    <row r="3088" spans="1:7" ht="15" x14ac:dyDescent="0.2">
      <c r="A3088" s="38" t="s">
        <v>5952</v>
      </c>
      <c r="B3088" s="38" t="s">
        <v>55</v>
      </c>
      <c r="C3088" s="38" t="s">
        <v>5953</v>
      </c>
      <c r="D3088" s="38" t="s">
        <v>48</v>
      </c>
      <c r="E3088" s="38" t="s">
        <v>48</v>
      </c>
      <c r="F3088" s="38" t="s">
        <v>48</v>
      </c>
      <c r="G3088" s="39">
        <v>0</v>
      </c>
    </row>
    <row r="3089" spans="1:7" ht="15" x14ac:dyDescent="0.2">
      <c r="A3089" s="38" t="s">
        <v>5954</v>
      </c>
      <c r="B3089" s="38" t="s">
        <v>3</v>
      </c>
      <c r="C3089" s="38" t="s">
        <v>5955</v>
      </c>
      <c r="D3089" s="38" t="s">
        <v>48</v>
      </c>
      <c r="E3089" s="38" t="s">
        <v>48</v>
      </c>
      <c r="F3089" s="38" t="s">
        <v>48</v>
      </c>
      <c r="G3089" s="39">
        <v>0</v>
      </c>
    </row>
    <row r="3090" spans="1:7" ht="15" x14ac:dyDescent="0.2">
      <c r="A3090" s="38" t="s">
        <v>5956</v>
      </c>
      <c r="B3090" s="38" t="s">
        <v>3</v>
      </c>
      <c r="C3090" s="38" t="s">
        <v>5957</v>
      </c>
      <c r="D3090" s="38" t="s">
        <v>48</v>
      </c>
      <c r="E3090" s="38" t="s">
        <v>48</v>
      </c>
      <c r="F3090" s="38" t="s">
        <v>48</v>
      </c>
      <c r="G3090" s="39">
        <v>0</v>
      </c>
    </row>
    <row r="3091" spans="1:7" ht="15" x14ac:dyDescent="0.2">
      <c r="A3091" s="38" t="s">
        <v>5958</v>
      </c>
      <c r="B3091" s="38" t="s">
        <v>3</v>
      </c>
      <c r="C3091" s="38" t="s">
        <v>5959</v>
      </c>
      <c r="D3091" s="38" t="s">
        <v>48</v>
      </c>
      <c r="E3091" s="38" t="s">
        <v>48</v>
      </c>
      <c r="F3091" s="38" t="s">
        <v>48</v>
      </c>
      <c r="G3091" s="39">
        <v>0</v>
      </c>
    </row>
    <row r="3092" spans="1:7" ht="15" x14ac:dyDescent="0.2">
      <c r="A3092" s="38" t="s">
        <v>5960</v>
      </c>
      <c r="B3092" s="38" t="s">
        <v>3</v>
      </c>
      <c r="C3092" s="38" t="s">
        <v>5961</v>
      </c>
      <c r="D3092" s="38" t="s">
        <v>48</v>
      </c>
      <c r="E3092" s="38" t="s">
        <v>48</v>
      </c>
      <c r="F3092" s="38" t="s">
        <v>48</v>
      </c>
      <c r="G3092" s="39">
        <v>0</v>
      </c>
    </row>
    <row r="3093" spans="1:7" ht="15" x14ac:dyDescent="0.2">
      <c r="A3093" s="38" t="s">
        <v>5962</v>
      </c>
      <c r="B3093" s="38" t="s">
        <v>3</v>
      </c>
      <c r="C3093" s="38" t="s">
        <v>5963</v>
      </c>
      <c r="D3093" s="38" t="s">
        <v>48</v>
      </c>
      <c r="E3093" s="38" t="s">
        <v>48</v>
      </c>
      <c r="F3093" s="38" t="s">
        <v>48</v>
      </c>
      <c r="G3093" s="39">
        <v>0</v>
      </c>
    </row>
    <row r="3094" spans="1:7" ht="15" x14ac:dyDescent="0.2">
      <c r="A3094" s="38" t="s">
        <v>5964</v>
      </c>
      <c r="B3094" s="38" t="s">
        <v>55</v>
      </c>
      <c r="C3094" s="38" t="s">
        <v>5965</v>
      </c>
      <c r="D3094" s="38" t="s">
        <v>48</v>
      </c>
      <c r="E3094" s="38" t="s">
        <v>48</v>
      </c>
      <c r="F3094" s="38" t="s">
        <v>48</v>
      </c>
      <c r="G3094" s="39">
        <v>0</v>
      </c>
    </row>
    <row r="3095" spans="1:7" ht="15" x14ac:dyDescent="0.2">
      <c r="A3095" s="38" t="s">
        <v>5966</v>
      </c>
      <c r="B3095" s="38" t="s">
        <v>55</v>
      </c>
      <c r="C3095" s="38" t="s">
        <v>5967</v>
      </c>
      <c r="D3095" s="38" t="s">
        <v>48</v>
      </c>
      <c r="E3095" s="38" t="s">
        <v>48</v>
      </c>
      <c r="F3095" s="38" t="s">
        <v>5968</v>
      </c>
      <c r="G3095" s="39">
        <v>0</v>
      </c>
    </row>
    <row r="3096" spans="1:7" ht="15" x14ac:dyDescent="0.2">
      <c r="A3096" s="38" t="s">
        <v>5969</v>
      </c>
      <c r="B3096" s="38" t="s">
        <v>55</v>
      </c>
      <c r="C3096" s="38" t="s">
        <v>5970</v>
      </c>
      <c r="D3096" s="38" t="s">
        <v>48</v>
      </c>
      <c r="E3096" s="38" t="s">
        <v>48</v>
      </c>
      <c r="F3096" s="38" t="s">
        <v>48</v>
      </c>
      <c r="G3096" s="39">
        <v>0</v>
      </c>
    </row>
    <row r="3097" spans="1:7" ht="30" x14ac:dyDescent="0.2">
      <c r="A3097" s="38" t="s">
        <v>5971</v>
      </c>
      <c r="B3097" s="38" t="s">
        <v>55</v>
      </c>
      <c r="C3097" s="38" t="s">
        <v>5972</v>
      </c>
      <c r="D3097" s="38" t="s">
        <v>48</v>
      </c>
      <c r="E3097" s="38" t="s">
        <v>48</v>
      </c>
      <c r="F3097" s="38" t="s">
        <v>48</v>
      </c>
      <c r="G3097" s="39">
        <v>0</v>
      </c>
    </row>
    <row r="3098" spans="1:7" ht="15" x14ac:dyDescent="0.2">
      <c r="A3098" s="38" t="s">
        <v>5973</v>
      </c>
      <c r="B3098" s="38" t="s">
        <v>55</v>
      </c>
      <c r="C3098" s="38" t="s">
        <v>5974</v>
      </c>
      <c r="D3098" s="38" t="s">
        <v>48</v>
      </c>
      <c r="E3098" s="38" t="s">
        <v>48</v>
      </c>
      <c r="F3098" s="38" t="s">
        <v>48</v>
      </c>
      <c r="G3098" s="39">
        <v>0</v>
      </c>
    </row>
    <row r="3099" spans="1:7" ht="30" x14ac:dyDescent="0.2">
      <c r="A3099" s="38" t="s">
        <v>5975</v>
      </c>
      <c r="B3099" s="38" t="s">
        <v>55</v>
      </c>
      <c r="C3099" s="38" t="s">
        <v>5976</v>
      </c>
      <c r="D3099" s="38" t="s">
        <v>48</v>
      </c>
      <c r="E3099" s="38" t="s">
        <v>48</v>
      </c>
      <c r="F3099" s="38" t="s">
        <v>48</v>
      </c>
      <c r="G3099" s="39">
        <v>0</v>
      </c>
    </row>
    <row r="3100" spans="1:7" ht="30" x14ac:dyDescent="0.2">
      <c r="A3100" s="38" t="s">
        <v>5977</v>
      </c>
      <c r="B3100" s="38" t="s">
        <v>55</v>
      </c>
      <c r="C3100" s="38" t="s">
        <v>5978</v>
      </c>
      <c r="D3100" s="38" t="s">
        <v>48</v>
      </c>
      <c r="E3100" s="38" t="s">
        <v>48</v>
      </c>
      <c r="F3100" s="38" t="s">
        <v>48</v>
      </c>
      <c r="G3100" s="39">
        <v>0</v>
      </c>
    </row>
    <row r="3101" spans="1:7" ht="30" x14ac:dyDescent="0.2">
      <c r="A3101" s="38" t="s">
        <v>5979</v>
      </c>
      <c r="B3101" s="38" t="s">
        <v>55</v>
      </c>
      <c r="C3101" s="38" t="s">
        <v>5980</v>
      </c>
      <c r="D3101" s="38" t="s">
        <v>48</v>
      </c>
      <c r="E3101" s="38" t="s">
        <v>48</v>
      </c>
      <c r="F3101" s="38" t="s">
        <v>48</v>
      </c>
      <c r="G3101" s="39">
        <v>0</v>
      </c>
    </row>
    <row r="3102" spans="1:7" ht="30" x14ac:dyDescent="0.2">
      <c r="A3102" s="38" t="s">
        <v>5981</v>
      </c>
      <c r="B3102" s="38" t="s">
        <v>55</v>
      </c>
      <c r="C3102" s="38" t="s">
        <v>5982</v>
      </c>
      <c r="D3102" s="38" t="s">
        <v>48</v>
      </c>
      <c r="E3102" s="38" t="s">
        <v>48</v>
      </c>
      <c r="F3102" s="38" t="s">
        <v>48</v>
      </c>
      <c r="G3102" s="39">
        <v>0</v>
      </c>
    </row>
    <row r="3103" spans="1:7" ht="30" x14ac:dyDescent="0.2">
      <c r="A3103" s="38" t="s">
        <v>5983</v>
      </c>
      <c r="B3103" s="38" t="s">
        <v>55</v>
      </c>
      <c r="C3103" s="38" t="s">
        <v>5984</v>
      </c>
      <c r="D3103" s="38" t="s">
        <v>48</v>
      </c>
      <c r="E3103" s="38" t="s">
        <v>48</v>
      </c>
      <c r="F3103" s="38" t="s">
        <v>48</v>
      </c>
      <c r="G3103" s="39">
        <v>0</v>
      </c>
    </row>
    <row r="3104" spans="1:7" ht="30" x14ac:dyDescent="0.2">
      <c r="A3104" s="38" t="s">
        <v>5985</v>
      </c>
      <c r="B3104" s="38" t="s">
        <v>55</v>
      </c>
      <c r="C3104" s="38" t="s">
        <v>5986</v>
      </c>
      <c r="D3104" s="38" t="s">
        <v>48</v>
      </c>
      <c r="E3104" s="38" t="s">
        <v>48</v>
      </c>
      <c r="F3104" s="38" t="s">
        <v>501</v>
      </c>
      <c r="G3104" s="39">
        <v>1</v>
      </c>
    </row>
    <row r="3105" spans="1:7" ht="15" x14ac:dyDescent="0.2">
      <c r="A3105" s="38" t="s">
        <v>5987</v>
      </c>
      <c r="B3105" s="38" t="s">
        <v>55</v>
      </c>
      <c r="C3105" s="38" t="s">
        <v>5988</v>
      </c>
      <c r="D3105" s="38" t="s">
        <v>48</v>
      </c>
      <c r="E3105" s="38" t="s">
        <v>48</v>
      </c>
      <c r="F3105" s="38" t="s">
        <v>48</v>
      </c>
      <c r="G3105" s="39">
        <v>0</v>
      </c>
    </row>
    <row r="3106" spans="1:7" ht="15" x14ac:dyDescent="0.2">
      <c r="A3106" s="38" t="s">
        <v>5989</v>
      </c>
      <c r="B3106" s="38" t="s">
        <v>46</v>
      </c>
      <c r="C3106" s="38" t="s">
        <v>5990</v>
      </c>
      <c r="D3106" s="38" t="s">
        <v>48</v>
      </c>
      <c r="E3106" s="38" t="s">
        <v>48</v>
      </c>
      <c r="F3106" s="38" t="s">
        <v>48</v>
      </c>
      <c r="G3106" s="39">
        <v>0</v>
      </c>
    </row>
    <row r="3107" spans="1:7" ht="15" x14ac:dyDescent="0.2">
      <c r="A3107" s="38" t="s">
        <v>5991</v>
      </c>
      <c r="B3107" s="38" t="s">
        <v>46</v>
      </c>
      <c r="C3107" s="38" t="s">
        <v>5992</v>
      </c>
      <c r="D3107" s="38" t="s">
        <v>48</v>
      </c>
      <c r="E3107" s="38" t="s">
        <v>48</v>
      </c>
      <c r="F3107" s="38" t="s">
        <v>48</v>
      </c>
      <c r="G3107" s="39">
        <v>0</v>
      </c>
    </row>
    <row r="3108" spans="1:7" ht="15" x14ac:dyDescent="0.2">
      <c r="A3108" s="38" t="s">
        <v>5993</v>
      </c>
      <c r="B3108" s="38" t="s">
        <v>3</v>
      </c>
      <c r="C3108" s="38" t="s">
        <v>5994</v>
      </c>
      <c r="D3108" s="38" t="s">
        <v>48</v>
      </c>
      <c r="E3108" s="38" t="s">
        <v>48</v>
      </c>
      <c r="F3108" s="38" t="s">
        <v>48</v>
      </c>
      <c r="G3108" s="39">
        <v>0</v>
      </c>
    </row>
    <row r="3109" spans="1:7" ht="15" x14ac:dyDescent="0.2">
      <c r="A3109" s="38" t="s">
        <v>5995</v>
      </c>
      <c r="B3109" s="38" t="s">
        <v>3</v>
      </c>
      <c r="C3109" s="38" t="s">
        <v>5996</v>
      </c>
      <c r="D3109" s="38" t="s">
        <v>48</v>
      </c>
      <c r="E3109" s="38" t="s">
        <v>48</v>
      </c>
      <c r="F3109" s="38" t="s">
        <v>48</v>
      </c>
      <c r="G3109" s="39">
        <v>0</v>
      </c>
    </row>
    <row r="3110" spans="1:7" ht="15" x14ac:dyDescent="0.2">
      <c r="A3110" s="38" t="s">
        <v>5997</v>
      </c>
      <c r="B3110" s="38" t="s">
        <v>3</v>
      </c>
      <c r="C3110" s="38" t="s">
        <v>5998</v>
      </c>
      <c r="D3110" s="38" t="s">
        <v>48</v>
      </c>
      <c r="E3110" s="38" t="s">
        <v>48</v>
      </c>
      <c r="F3110" s="38" t="s">
        <v>48</v>
      </c>
      <c r="G3110" s="39">
        <v>0</v>
      </c>
    </row>
    <row r="3111" spans="1:7" ht="15" x14ac:dyDescent="0.2">
      <c r="A3111" s="38" t="s">
        <v>5999</v>
      </c>
      <c r="B3111" s="38" t="s">
        <v>55</v>
      </c>
      <c r="C3111" s="38" t="s">
        <v>6000</v>
      </c>
      <c r="D3111" s="38" t="s">
        <v>48</v>
      </c>
      <c r="E3111" s="38" t="s">
        <v>48</v>
      </c>
      <c r="F3111" s="38" t="s">
        <v>711</v>
      </c>
      <c r="G3111" s="39">
        <v>0</v>
      </c>
    </row>
    <row r="3112" spans="1:7" ht="15" x14ac:dyDescent="0.2">
      <c r="A3112" s="38" t="s">
        <v>6001</v>
      </c>
      <c r="B3112" s="38" t="s">
        <v>3</v>
      </c>
      <c r="C3112" s="38" t="s">
        <v>6000</v>
      </c>
      <c r="D3112" s="38" t="s">
        <v>48</v>
      </c>
      <c r="E3112" s="38" t="s">
        <v>48</v>
      </c>
      <c r="F3112" s="38" t="s">
        <v>711</v>
      </c>
      <c r="G3112" s="39">
        <v>0</v>
      </c>
    </row>
    <row r="3113" spans="1:7" ht="15" x14ac:dyDescent="0.2">
      <c r="A3113" s="38" t="s">
        <v>6002</v>
      </c>
      <c r="B3113" s="38" t="s">
        <v>55</v>
      </c>
      <c r="C3113" s="38" t="s">
        <v>6003</v>
      </c>
      <c r="D3113" s="38" t="s">
        <v>48</v>
      </c>
      <c r="E3113" s="38" t="s">
        <v>48</v>
      </c>
      <c r="F3113" s="38" t="s">
        <v>48</v>
      </c>
      <c r="G3113" s="39">
        <v>0</v>
      </c>
    </row>
    <row r="3114" spans="1:7" ht="15" x14ac:dyDescent="0.2">
      <c r="A3114" s="38" t="s">
        <v>6004</v>
      </c>
      <c r="B3114" s="38" t="s">
        <v>55</v>
      </c>
      <c r="C3114" s="38" t="s">
        <v>6005</v>
      </c>
      <c r="D3114" s="38" t="s">
        <v>48</v>
      </c>
      <c r="E3114" s="38" t="s">
        <v>48</v>
      </c>
      <c r="F3114" s="38" t="s">
        <v>48</v>
      </c>
      <c r="G3114" s="39">
        <v>0</v>
      </c>
    </row>
    <row r="3115" spans="1:7" ht="15" x14ac:dyDescent="0.2">
      <c r="A3115" s="38" t="s">
        <v>6006</v>
      </c>
      <c r="B3115" s="38" t="s">
        <v>55</v>
      </c>
      <c r="C3115" s="38" t="s">
        <v>6007</v>
      </c>
      <c r="D3115" s="38" t="s">
        <v>48</v>
      </c>
      <c r="E3115" s="38" t="s">
        <v>48</v>
      </c>
      <c r="F3115" s="38" t="s">
        <v>48</v>
      </c>
      <c r="G3115" s="39">
        <v>0</v>
      </c>
    </row>
    <row r="3116" spans="1:7" ht="15" x14ac:dyDescent="0.2">
      <c r="A3116" s="38" t="s">
        <v>6008</v>
      </c>
      <c r="B3116" s="38" t="s">
        <v>55</v>
      </c>
      <c r="C3116" s="38" t="s">
        <v>6009</v>
      </c>
      <c r="D3116" s="38" t="s">
        <v>48</v>
      </c>
      <c r="E3116" s="38" t="s">
        <v>48</v>
      </c>
      <c r="F3116" s="38" t="s">
        <v>48</v>
      </c>
      <c r="G3116" s="39">
        <v>0</v>
      </c>
    </row>
    <row r="3117" spans="1:7" ht="15" x14ac:dyDescent="0.2">
      <c r="A3117" s="38" t="s">
        <v>6010</v>
      </c>
      <c r="B3117" s="38" t="s">
        <v>55</v>
      </c>
      <c r="C3117" s="38" t="s">
        <v>6011</v>
      </c>
      <c r="D3117" s="38" t="s">
        <v>48</v>
      </c>
      <c r="E3117" s="38" t="s">
        <v>48</v>
      </c>
      <c r="F3117" s="38" t="s">
        <v>48</v>
      </c>
      <c r="G3117" s="39">
        <v>0</v>
      </c>
    </row>
    <row r="3118" spans="1:7" ht="15" x14ac:dyDescent="0.2">
      <c r="A3118" s="38" t="s">
        <v>6012</v>
      </c>
      <c r="B3118" s="38" t="s">
        <v>55</v>
      </c>
      <c r="C3118" s="38" t="s">
        <v>6013</v>
      </c>
      <c r="D3118" s="38" t="s">
        <v>48</v>
      </c>
      <c r="E3118" s="38" t="s">
        <v>48</v>
      </c>
      <c r="F3118" s="38" t="s">
        <v>48</v>
      </c>
      <c r="G3118" s="39">
        <v>0</v>
      </c>
    </row>
    <row r="3119" spans="1:7" ht="15" x14ac:dyDescent="0.2">
      <c r="A3119" s="38" t="s">
        <v>6014</v>
      </c>
      <c r="B3119" s="38" t="s">
        <v>55</v>
      </c>
      <c r="C3119" s="38" t="s">
        <v>6015</v>
      </c>
      <c r="D3119" s="38" t="s">
        <v>48</v>
      </c>
      <c r="E3119" s="38" t="s">
        <v>48</v>
      </c>
      <c r="F3119" s="38" t="s">
        <v>48</v>
      </c>
      <c r="G3119" s="39">
        <v>0</v>
      </c>
    </row>
    <row r="3120" spans="1:7" ht="15" x14ac:dyDescent="0.2">
      <c r="A3120" s="38" t="s">
        <v>6016</v>
      </c>
      <c r="B3120" s="38" t="s">
        <v>55</v>
      </c>
      <c r="C3120" s="38" t="s">
        <v>6017</v>
      </c>
      <c r="D3120" s="38" t="s">
        <v>48</v>
      </c>
      <c r="E3120" s="38" t="s">
        <v>48</v>
      </c>
      <c r="F3120" s="38" t="s">
        <v>48</v>
      </c>
      <c r="G3120" s="39">
        <v>0</v>
      </c>
    </row>
    <row r="3121" spans="1:7" ht="15" x14ac:dyDescent="0.2">
      <c r="A3121" s="38" t="s">
        <v>6018</v>
      </c>
      <c r="B3121" s="38" t="s">
        <v>55</v>
      </c>
      <c r="C3121" s="38" t="s">
        <v>6019</v>
      </c>
      <c r="D3121" s="38" t="s">
        <v>48</v>
      </c>
      <c r="E3121" s="38" t="s">
        <v>48</v>
      </c>
      <c r="F3121" s="38" t="s">
        <v>48</v>
      </c>
      <c r="G3121" s="39">
        <v>0</v>
      </c>
    </row>
    <row r="3122" spans="1:7" ht="15" x14ac:dyDescent="0.2">
      <c r="A3122" s="38" t="s">
        <v>6020</v>
      </c>
      <c r="B3122" s="38" t="s">
        <v>55</v>
      </c>
      <c r="C3122" s="38" t="s">
        <v>6021</v>
      </c>
      <c r="D3122" s="38" t="s">
        <v>48</v>
      </c>
      <c r="E3122" s="38" t="s">
        <v>48</v>
      </c>
      <c r="F3122" s="38" t="s">
        <v>48</v>
      </c>
      <c r="G3122" s="39">
        <v>0</v>
      </c>
    </row>
    <row r="3123" spans="1:7" ht="15" x14ac:dyDescent="0.2">
      <c r="A3123" s="38" t="s">
        <v>6022</v>
      </c>
      <c r="B3123" s="38" t="s">
        <v>55</v>
      </c>
      <c r="C3123" s="38" t="s">
        <v>6023</v>
      </c>
      <c r="D3123" s="38" t="s">
        <v>48</v>
      </c>
      <c r="E3123" s="38" t="s">
        <v>48</v>
      </c>
      <c r="F3123" s="38" t="s">
        <v>48</v>
      </c>
      <c r="G3123" s="39">
        <v>0</v>
      </c>
    </row>
    <row r="3124" spans="1:7" ht="15" x14ac:dyDescent="0.2">
      <c r="A3124" s="38" t="s">
        <v>6024</v>
      </c>
      <c r="B3124" s="38" t="s">
        <v>55</v>
      </c>
      <c r="C3124" s="38" t="s">
        <v>6025</v>
      </c>
      <c r="D3124" s="38" t="s">
        <v>48</v>
      </c>
      <c r="E3124" s="38" t="s">
        <v>48</v>
      </c>
      <c r="F3124" s="38" t="s">
        <v>48</v>
      </c>
      <c r="G3124" s="39">
        <v>0</v>
      </c>
    </row>
    <row r="3125" spans="1:7" ht="15" x14ac:dyDescent="0.2">
      <c r="A3125" s="38" t="s">
        <v>6026</v>
      </c>
      <c r="B3125" s="38" t="s">
        <v>55</v>
      </c>
      <c r="C3125" s="38" t="s">
        <v>6027</v>
      </c>
      <c r="D3125" s="38" t="s">
        <v>48</v>
      </c>
      <c r="E3125" s="38" t="s">
        <v>48</v>
      </c>
      <c r="F3125" s="38" t="s">
        <v>48</v>
      </c>
      <c r="G3125" s="39">
        <v>0</v>
      </c>
    </row>
    <row r="3126" spans="1:7" ht="15" x14ac:dyDescent="0.2">
      <c r="A3126" s="38" t="s">
        <v>6028</v>
      </c>
      <c r="B3126" s="38" t="s">
        <v>55</v>
      </c>
      <c r="C3126" s="38" t="s">
        <v>6029</v>
      </c>
      <c r="D3126" s="38" t="s">
        <v>48</v>
      </c>
      <c r="E3126" s="38" t="s">
        <v>48</v>
      </c>
      <c r="F3126" s="38" t="s">
        <v>48</v>
      </c>
      <c r="G3126" s="39">
        <v>0</v>
      </c>
    </row>
    <row r="3127" spans="1:7" ht="15" x14ac:dyDescent="0.2">
      <c r="A3127" s="38" t="s">
        <v>6030</v>
      </c>
      <c r="B3127" s="38" t="s">
        <v>55</v>
      </c>
      <c r="C3127" s="38" t="s">
        <v>6031</v>
      </c>
      <c r="D3127" s="38" t="s">
        <v>48</v>
      </c>
      <c r="E3127" s="38" t="s">
        <v>48</v>
      </c>
      <c r="F3127" s="38" t="s">
        <v>48</v>
      </c>
      <c r="G3127" s="39">
        <v>0</v>
      </c>
    </row>
    <row r="3128" spans="1:7" ht="15" x14ac:dyDescent="0.2">
      <c r="A3128" s="38" t="s">
        <v>6032</v>
      </c>
      <c r="B3128" s="38" t="s">
        <v>55</v>
      </c>
      <c r="C3128" s="38" t="s">
        <v>6033</v>
      </c>
      <c r="D3128" s="38" t="s">
        <v>48</v>
      </c>
      <c r="E3128" s="38" t="s">
        <v>48</v>
      </c>
      <c r="F3128" s="38" t="s">
        <v>48</v>
      </c>
      <c r="G3128" s="39">
        <v>0</v>
      </c>
    </row>
    <row r="3129" spans="1:7" ht="15" x14ac:dyDescent="0.2">
      <c r="A3129" s="38" t="s">
        <v>6034</v>
      </c>
      <c r="B3129" s="38" t="s">
        <v>55</v>
      </c>
      <c r="C3129" s="38" t="s">
        <v>6035</v>
      </c>
      <c r="D3129" s="38" t="s">
        <v>48</v>
      </c>
      <c r="E3129" s="38" t="s">
        <v>48</v>
      </c>
      <c r="F3129" s="38" t="s">
        <v>48</v>
      </c>
      <c r="G3129" s="39">
        <v>0</v>
      </c>
    </row>
    <row r="3130" spans="1:7" ht="15" x14ac:dyDescent="0.2">
      <c r="A3130" s="38" t="s">
        <v>6036</v>
      </c>
      <c r="B3130" s="38" t="s">
        <v>55</v>
      </c>
      <c r="C3130" s="38" t="s">
        <v>6037</v>
      </c>
      <c r="D3130" s="38" t="s">
        <v>48</v>
      </c>
      <c r="E3130" s="38" t="s">
        <v>48</v>
      </c>
      <c r="F3130" s="38" t="s">
        <v>48</v>
      </c>
      <c r="G3130" s="39">
        <v>0</v>
      </c>
    </row>
    <row r="3131" spans="1:7" ht="15" x14ac:dyDescent="0.2">
      <c r="A3131" s="38" t="s">
        <v>6038</v>
      </c>
      <c r="B3131" s="38" t="s">
        <v>33</v>
      </c>
      <c r="C3131" s="38" t="s">
        <v>6039</v>
      </c>
      <c r="D3131" s="38" t="s">
        <v>48</v>
      </c>
      <c r="E3131" s="38" t="s">
        <v>48</v>
      </c>
      <c r="F3131" s="38" t="s">
        <v>48</v>
      </c>
      <c r="G3131" s="39">
        <v>0</v>
      </c>
    </row>
    <row r="3132" spans="1:7" ht="15" x14ac:dyDescent="0.2">
      <c r="A3132" s="38" t="s">
        <v>6040</v>
      </c>
      <c r="B3132" s="38" t="s">
        <v>33</v>
      </c>
      <c r="C3132" s="38" t="s">
        <v>6041</v>
      </c>
      <c r="D3132" s="38" t="s">
        <v>48</v>
      </c>
      <c r="E3132" s="38" t="s">
        <v>48</v>
      </c>
      <c r="F3132" s="38" t="s">
        <v>48</v>
      </c>
      <c r="G3132" s="39">
        <v>0</v>
      </c>
    </row>
    <row r="3133" spans="1:7" ht="30" x14ac:dyDescent="0.2">
      <c r="A3133" s="38" t="s">
        <v>6042</v>
      </c>
      <c r="B3133" s="38" t="s">
        <v>55</v>
      </c>
      <c r="C3133" s="38" t="s">
        <v>6043</v>
      </c>
      <c r="D3133" s="38" t="s">
        <v>48</v>
      </c>
      <c r="E3133" s="38" t="s">
        <v>48</v>
      </c>
      <c r="F3133" s="38" t="s">
        <v>6044</v>
      </c>
      <c r="G3133" s="39">
        <v>1</v>
      </c>
    </row>
    <row r="3134" spans="1:7" ht="30" x14ac:dyDescent="0.2">
      <c r="A3134" s="38" t="s">
        <v>6045</v>
      </c>
      <c r="B3134" s="38" t="s">
        <v>55</v>
      </c>
      <c r="C3134" s="38" t="s">
        <v>6046</v>
      </c>
      <c r="D3134" s="38" t="s">
        <v>48</v>
      </c>
      <c r="E3134" s="38" t="s">
        <v>48</v>
      </c>
      <c r="F3134" s="38" t="s">
        <v>6044</v>
      </c>
      <c r="G3134" s="39">
        <v>1</v>
      </c>
    </row>
    <row r="3135" spans="1:7" ht="30" x14ac:dyDescent="0.2">
      <c r="A3135" s="38" t="s">
        <v>6047</v>
      </c>
      <c r="B3135" s="38" t="s">
        <v>55</v>
      </c>
      <c r="C3135" s="38" t="s">
        <v>6048</v>
      </c>
      <c r="D3135" s="38" t="s">
        <v>48</v>
      </c>
      <c r="E3135" s="38" t="s">
        <v>48</v>
      </c>
      <c r="F3135" s="38" t="s">
        <v>6044</v>
      </c>
      <c r="G3135" s="39">
        <v>1</v>
      </c>
    </row>
    <row r="3136" spans="1:7" ht="30" x14ac:dyDescent="0.2">
      <c r="A3136" s="38" t="s">
        <v>6049</v>
      </c>
      <c r="B3136" s="38" t="s">
        <v>55</v>
      </c>
      <c r="C3136" s="38" t="s">
        <v>6050</v>
      </c>
      <c r="D3136" s="38" t="s">
        <v>48</v>
      </c>
      <c r="E3136" s="38" t="s">
        <v>48</v>
      </c>
      <c r="F3136" s="38" t="s">
        <v>6044</v>
      </c>
      <c r="G3136" s="39">
        <v>1</v>
      </c>
    </row>
    <row r="3137" spans="1:7" ht="30" x14ac:dyDescent="0.2">
      <c r="A3137" s="38" t="s">
        <v>6051</v>
      </c>
      <c r="B3137" s="38" t="s">
        <v>55</v>
      </c>
      <c r="C3137" s="38" t="s">
        <v>6052</v>
      </c>
      <c r="D3137" s="38" t="s">
        <v>48</v>
      </c>
      <c r="E3137" s="38" t="s">
        <v>48</v>
      </c>
      <c r="F3137" s="38" t="s">
        <v>6044</v>
      </c>
      <c r="G3137" s="39">
        <v>1</v>
      </c>
    </row>
    <row r="3138" spans="1:7" ht="15" x14ac:dyDescent="0.2">
      <c r="A3138" s="38" t="s">
        <v>6053</v>
      </c>
      <c r="B3138" s="38" t="s">
        <v>55</v>
      </c>
      <c r="C3138" s="38" t="s">
        <v>6054</v>
      </c>
      <c r="D3138" s="38" t="s">
        <v>48</v>
      </c>
      <c r="E3138" s="38" t="s">
        <v>48</v>
      </c>
      <c r="F3138" s="38" t="s">
        <v>48</v>
      </c>
      <c r="G3138" s="39">
        <v>0</v>
      </c>
    </row>
    <row r="3139" spans="1:7" ht="15" x14ac:dyDescent="0.2">
      <c r="A3139" s="38" t="s">
        <v>6055</v>
      </c>
      <c r="B3139" s="38" t="s">
        <v>55</v>
      </c>
      <c r="C3139" s="38" t="s">
        <v>6056</v>
      </c>
      <c r="D3139" s="38" t="s">
        <v>48</v>
      </c>
      <c r="E3139" s="38" t="s">
        <v>48</v>
      </c>
      <c r="F3139" s="38" t="s">
        <v>48</v>
      </c>
      <c r="G3139" s="39">
        <v>0</v>
      </c>
    </row>
    <row r="3140" spans="1:7" ht="15" x14ac:dyDescent="0.2">
      <c r="A3140" s="38" t="s">
        <v>6057</v>
      </c>
      <c r="B3140" s="38" t="s">
        <v>55</v>
      </c>
      <c r="C3140" s="38" t="s">
        <v>6058</v>
      </c>
      <c r="D3140" s="38" t="s">
        <v>48</v>
      </c>
      <c r="E3140" s="38" t="s">
        <v>48</v>
      </c>
      <c r="F3140" s="38" t="s">
        <v>48</v>
      </c>
      <c r="G3140" s="39">
        <v>0</v>
      </c>
    </row>
    <row r="3141" spans="1:7" ht="15" x14ac:dyDescent="0.2">
      <c r="A3141" s="38" t="s">
        <v>6059</v>
      </c>
      <c r="B3141" s="38" t="s">
        <v>55</v>
      </c>
      <c r="C3141" s="38" t="s">
        <v>6060</v>
      </c>
      <c r="D3141" s="38" t="s">
        <v>48</v>
      </c>
      <c r="E3141" s="38" t="s">
        <v>48</v>
      </c>
      <c r="F3141" s="38" t="s">
        <v>48</v>
      </c>
      <c r="G3141" s="39">
        <v>0</v>
      </c>
    </row>
    <row r="3142" spans="1:7" ht="15" x14ac:dyDescent="0.2">
      <c r="A3142" s="38" t="s">
        <v>6061</v>
      </c>
      <c r="B3142" s="38" t="s">
        <v>55</v>
      </c>
      <c r="C3142" s="38" t="s">
        <v>6062</v>
      </c>
      <c r="D3142" s="38" t="s">
        <v>48</v>
      </c>
      <c r="E3142" s="38" t="s">
        <v>48</v>
      </c>
      <c r="F3142" s="38" t="s">
        <v>48</v>
      </c>
      <c r="G3142" s="39">
        <v>0</v>
      </c>
    </row>
    <row r="3143" spans="1:7" ht="15" x14ac:dyDescent="0.2">
      <c r="A3143" s="38" t="s">
        <v>6063</v>
      </c>
      <c r="B3143" s="38" t="s">
        <v>55</v>
      </c>
      <c r="C3143" s="38" t="s">
        <v>6064</v>
      </c>
      <c r="D3143" s="38" t="s">
        <v>48</v>
      </c>
      <c r="E3143" s="38" t="s">
        <v>48</v>
      </c>
      <c r="F3143" s="38" t="s">
        <v>48</v>
      </c>
      <c r="G3143" s="39">
        <v>0</v>
      </c>
    </row>
    <row r="3144" spans="1:7" ht="30" x14ac:dyDescent="0.2">
      <c r="A3144" s="38" t="s">
        <v>6065</v>
      </c>
      <c r="B3144" s="38" t="s">
        <v>55</v>
      </c>
      <c r="C3144" s="38" t="s">
        <v>6066</v>
      </c>
      <c r="D3144" s="38" t="s">
        <v>48</v>
      </c>
      <c r="E3144" s="38" t="s">
        <v>48</v>
      </c>
      <c r="F3144" s="38" t="s">
        <v>48</v>
      </c>
      <c r="G3144" s="39">
        <v>0</v>
      </c>
    </row>
    <row r="3145" spans="1:7" ht="30" x14ac:dyDescent="0.2">
      <c r="A3145" s="38" t="s">
        <v>6067</v>
      </c>
      <c r="B3145" s="38" t="s">
        <v>55</v>
      </c>
      <c r="C3145" s="38" t="s">
        <v>6068</v>
      </c>
      <c r="D3145" s="38" t="s">
        <v>48</v>
      </c>
      <c r="E3145" s="38" t="s">
        <v>48</v>
      </c>
      <c r="F3145" s="38" t="s">
        <v>48</v>
      </c>
      <c r="G3145" s="39">
        <v>0</v>
      </c>
    </row>
    <row r="3146" spans="1:7" ht="15" x14ac:dyDescent="0.2">
      <c r="A3146" s="38" t="s">
        <v>6069</v>
      </c>
      <c r="B3146" s="38" t="s">
        <v>55</v>
      </c>
      <c r="C3146" s="38" t="s">
        <v>6070</v>
      </c>
      <c r="D3146" s="38" t="s">
        <v>48</v>
      </c>
      <c r="E3146" s="38" t="s">
        <v>48</v>
      </c>
      <c r="F3146" s="38" t="s">
        <v>48</v>
      </c>
      <c r="G3146" s="39">
        <v>0</v>
      </c>
    </row>
    <row r="3147" spans="1:7" ht="30" x14ac:dyDescent="0.2">
      <c r="A3147" s="38" t="s">
        <v>6071</v>
      </c>
      <c r="B3147" s="38" t="s">
        <v>6072</v>
      </c>
      <c r="C3147" s="38" t="s">
        <v>6073</v>
      </c>
      <c r="D3147" s="38" t="s">
        <v>48</v>
      </c>
      <c r="E3147" s="38" t="s">
        <v>48</v>
      </c>
      <c r="F3147" s="38" t="s">
        <v>49</v>
      </c>
      <c r="G3147" s="39">
        <v>0</v>
      </c>
    </row>
    <row r="3148" spans="1:7" ht="15" x14ac:dyDescent="0.2">
      <c r="A3148" s="38" t="s">
        <v>6074</v>
      </c>
      <c r="B3148" s="38" t="s">
        <v>55</v>
      </c>
      <c r="C3148" s="38" t="s">
        <v>6075</v>
      </c>
      <c r="D3148" s="38" t="s">
        <v>48</v>
      </c>
      <c r="E3148" s="38" t="s">
        <v>48</v>
      </c>
      <c r="F3148" s="38" t="s">
        <v>48</v>
      </c>
      <c r="G3148" s="39">
        <v>0</v>
      </c>
    </row>
    <row r="3149" spans="1:7" ht="30" x14ac:dyDescent="0.2">
      <c r="A3149" s="38" t="s">
        <v>6076</v>
      </c>
      <c r="B3149" s="38" t="s">
        <v>55</v>
      </c>
      <c r="C3149" s="38" t="s">
        <v>6077</v>
      </c>
      <c r="D3149" s="38" t="s">
        <v>48</v>
      </c>
      <c r="E3149" s="38" t="s">
        <v>48</v>
      </c>
      <c r="F3149" s="38" t="s">
        <v>501</v>
      </c>
      <c r="G3149" s="39">
        <v>1</v>
      </c>
    </row>
    <row r="3150" spans="1:7" ht="30" x14ac:dyDescent="0.2">
      <c r="A3150" s="38" t="s">
        <v>6078</v>
      </c>
      <c r="B3150" s="38" t="s">
        <v>46</v>
      </c>
      <c r="C3150" s="38" t="s">
        <v>6077</v>
      </c>
      <c r="D3150" s="38" t="s">
        <v>48</v>
      </c>
      <c r="E3150" s="38" t="s">
        <v>48</v>
      </c>
      <c r="F3150" s="38" t="s">
        <v>501</v>
      </c>
      <c r="G3150" s="39">
        <v>1</v>
      </c>
    </row>
    <row r="3151" spans="1:7" ht="30" x14ac:dyDescent="0.2">
      <c r="A3151" s="38" t="s">
        <v>6079</v>
      </c>
      <c r="B3151" s="38" t="s">
        <v>177</v>
      </c>
      <c r="C3151" s="38" t="s">
        <v>6077</v>
      </c>
      <c r="D3151" s="38" t="s">
        <v>48</v>
      </c>
      <c r="E3151" s="38" t="s">
        <v>48</v>
      </c>
      <c r="F3151" s="38" t="s">
        <v>501</v>
      </c>
      <c r="G3151" s="39">
        <v>1</v>
      </c>
    </row>
    <row r="3152" spans="1:7" ht="30" x14ac:dyDescent="0.2">
      <c r="A3152" s="38" t="s">
        <v>6080</v>
      </c>
      <c r="B3152" s="38" t="s">
        <v>589</v>
      </c>
      <c r="C3152" s="38" t="s">
        <v>6077</v>
      </c>
      <c r="D3152" s="38" t="s">
        <v>48</v>
      </c>
      <c r="E3152" s="38" t="s">
        <v>48</v>
      </c>
      <c r="F3152" s="38" t="s">
        <v>501</v>
      </c>
      <c r="G3152" s="39">
        <v>1</v>
      </c>
    </row>
    <row r="3153" spans="1:7" ht="30" x14ac:dyDescent="0.2">
      <c r="A3153" s="38" t="s">
        <v>6081</v>
      </c>
      <c r="B3153" s="38" t="s">
        <v>3</v>
      </c>
      <c r="C3153" s="38" t="s">
        <v>6077</v>
      </c>
      <c r="D3153" s="38" t="s">
        <v>48</v>
      </c>
      <c r="E3153" s="38" t="s">
        <v>48</v>
      </c>
      <c r="F3153" s="38" t="s">
        <v>501</v>
      </c>
      <c r="G3153" s="39">
        <v>1</v>
      </c>
    </row>
    <row r="3154" spans="1:7" ht="30" x14ac:dyDescent="0.2">
      <c r="A3154" s="38" t="s">
        <v>6082</v>
      </c>
      <c r="B3154" s="38" t="s">
        <v>3319</v>
      </c>
      <c r="C3154" s="38" t="s">
        <v>6077</v>
      </c>
      <c r="D3154" s="38" t="s">
        <v>48</v>
      </c>
      <c r="E3154" s="38" t="s">
        <v>48</v>
      </c>
      <c r="F3154" s="38" t="s">
        <v>501</v>
      </c>
      <c r="G3154" s="39">
        <v>1</v>
      </c>
    </row>
    <row r="3155" spans="1:7" ht="30" x14ac:dyDescent="0.2">
      <c r="A3155" s="38" t="s">
        <v>6083</v>
      </c>
      <c r="B3155" s="38" t="s">
        <v>6084</v>
      </c>
      <c r="C3155" s="38" t="s">
        <v>6077</v>
      </c>
      <c r="D3155" s="38" t="s">
        <v>48</v>
      </c>
      <c r="E3155" s="38" t="s">
        <v>48</v>
      </c>
      <c r="F3155" s="38" t="s">
        <v>501</v>
      </c>
      <c r="G3155" s="39">
        <v>1</v>
      </c>
    </row>
    <row r="3156" spans="1:7" ht="30" x14ac:dyDescent="0.2">
      <c r="A3156" s="38" t="s">
        <v>6085</v>
      </c>
      <c r="B3156" s="38" t="s">
        <v>33</v>
      </c>
      <c r="C3156" s="38" t="s">
        <v>6077</v>
      </c>
      <c r="D3156" s="38" t="s">
        <v>48</v>
      </c>
      <c r="E3156" s="38" t="s">
        <v>48</v>
      </c>
      <c r="F3156" s="38" t="s">
        <v>501</v>
      </c>
      <c r="G3156" s="39">
        <v>1</v>
      </c>
    </row>
    <row r="3157" spans="1:7" ht="15" x14ac:dyDescent="0.2">
      <c r="A3157" s="38" t="s">
        <v>6086</v>
      </c>
      <c r="B3157" s="38" t="s">
        <v>6087</v>
      </c>
      <c r="C3157" s="38" t="s">
        <v>6088</v>
      </c>
      <c r="D3157" s="38" t="s">
        <v>48</v>
      </c>
      <c r="E3157" s="38" t="s">
        <v>48</v>
      </c>
      <c r="F3157" s="38" t="s">
        <v>711</v>
      </c>
      <c r="G3157" s="39">
        <v>0</v>
      </c>
    </row>
    <row r="3158" spans="1:7" ht="15" x14ac:dyDescent="0.2">
      <c r="A3158" s="38" t="s">
        <v>6089</v>
      </c>
      <c r="B3158" s="38" t="s">
        <v>6087</v>
      </c>
      <c r="C3158" s="38" t="s">
        <v>6090</v>
      </c>
      <c r="D3158" s="38" t="s">
        <v>48</v>
      </c>
      <c r="E3158" s="38" t="s">
        <v>48</v>
      </c>
      <c r="F3158" s="38" t="s">
        <v>711</v>
      </c>
      <c r="G3158" s="39">
        <v>0</v>
      </c>
    </row>
    <row r="3159" spans="1:7" ht="15" x14ac:dyDescent="0.2">
      <c r="A3159" s="38" t="s">
        <v>6091</v>
      </c>
      <c r="B3159" s="38" t="s">
        <v>715</v>
      </c>
      <c r="C3159" s="38" t="s">
        <v>6092</v>
      </c>
      <c r="D3159" s="38" t="s">
        <v>48</v>
      </c>
      <c r="E3159" s="38" t="s">
        <v>48</v>
      </c>
      <c r="F3159" s="38" t="s">
        <v>48</v>
      </c>
      <c r="G3159" s="39">
        <v>0</v>
      </c>
    </row>
    <row r="3160" spans="1:7" ht="15" x14ac:dyDescent="0.2">
      <c r="A3160" s="38" t="s">
        <v>6093</v>
      </c>
      <c r="B3160" s="38" t="s">
        <v>715</v>
      </c>
      <c r="C3160" s="38" t="s">
        <v>6094</v>
      </c>
      <c r="D3160" s="38" t="s">
        <v>48</v>
      </c>
      <c r="E3160" s="38" t="s">
        <v>48</v>
      </c>
      <c r="F3160" s="38" t="s">
        <v>48</v>
      </c>
      <c r="G3160" s="39">
        <v>0</v>
      </c>
    </row>
    <row r="3161" spans="1:7" ht="15" x14ac:dyDescent="0.2">
      <c r="A3161" s="38" t="s">
        <v>6095</v>
      </c>
      <c r="B3161" s="38" t="s">
        <v>715</v>
      </c>
      <c r="C3161" s="38" t="s">
        <v>6096</v>
      </c>
      <c r="D3161" s="38" t="s">
        <v>48</v>
      </c>
      <c r="E3161" s="38" t="s">
        <v>48</v>
      </c>
      <c r="F3161" s="38" t="s">
        <v>48</v>
      </c>
      <c r="G3161" s="39">
        <v>0</v>
      </c>
    </row>
    <row r="3162" spans="1:7" ht="15" x14ac:dyDescent="0.2">
      <c r="A3162" s="38" t="s">
        <v>6097</v>
      </c>
      <c r="B3162" s="38" t="s">
        <v>715</v>
      </c>
      <c r="C3162" s="38" t="s">
        <v>6098</v>
      </c>
      <c r="D3162" s="38" t="s">
        <v>48</v>
      </c>
      <c r="E3162" s="38" t="s">
        <v>48</v>
      </c>
      <c r="F3162" s="38" t="s">
        <v>48</v>
      </c>
      <c r="G3162" s="39">
        <v>0</v>
      </c>
    </row>
    <row r="3163" spans="1:7" ht="15" x14ac:dyDescent="0.2">
      <c r="A3163" s="38" t="s">
        <v>6099</v>
      </c>
      <c r="B3163" s="38" t="s">
        <v>715</v>
      </c>
      <c r="C3163" s="38" t="s">
        <v>6100</v>
      </c>
      <c r="D3163" s="38" t="s">
        <v>48</v>
      </c>
      <c r="E3163" s="38" t="s">
        <v>48</v>
      </c>
      <c r="F3163" s="38" t="s">
        <v>48</v>
      </c>
      <c r="G3163" s="39">
        <v>0</v>
      </c>
    </row>
    <row r="3164" spans="1:7" ht="15" x14ac:dyDescent="0.2">
      <c r="A3164" s="38" t="s">
        <v>6101</v>
      </c>
      <c r="B3164" s="38" t="s">
        <v>715</v>
      </c>
      <c r="C3164" s="38" t="s">
        <v>6102</v>
      </c>
      <c r="D3164" s="38" t="s">
        <v>48</v>
      </c>
      <c r="E3164" s="38" t="s">
        <v>48</v>
      </c>
      <c r="F3164" s="38" t="s">
        <v>48</v>
      </c>
      <c r="G3164" s="39">
        <v>0</v>
      </c>
    </row>
    <row r="3165" spans="1:7" ht="15" x14ac:dyDescent="0.2">
      <c r="A3165" s="38" t="s">
        <v>6103</v>
      </c>
      <c r="B3165" s="38" t="s">
        <v>715</v>
      </c>
      <c r="C3165" s="38" t="s">
        <v>6104</v>
      </c>
      <c r="D3165" s="38" t="s">
        <v>48</v>
      </c>
      <c r="E3165" s="38" t="s">
        <v>48</v>
      </c>
      <c r="F3165" s="38" t="s">
        <v>48</v>
      </c>
      <c r="G3165" s="39">
        <v>0</v>
      </c>
    </row>
    <row r="3166" spans="1:7" ht="15" x14ac:dyDescent="0.2">
      <c r="A3166" s="38" t="s">
        <v>6105</v>
      </c>
      <c r="B3166" s="38" t="s">
        <v>715</v>
      </c>
      <c r="C3166" s="38" t="s">
        <v>6106</v>
      </c>
      <c r="D3166" s="38" t="s">
        <v>48</v>
      </c>
      <c r="E3166" s="38" t="s">
        <v>48</v>
      </c>
      <c r="F3166" s="38" t="s">
        <v>48</v>
      </c>
      <c r="G3166" s="39">
        <v>0</v>
      </c>
    </row>
    <row r="3167" spans="1:7" ht="15" x14ac:dyDescent="0.2">
      <c r="A3167" s="38" t="s">
        <v>6107</v>
      </c>
      <c r="B3167" s="38" t="s">
        <v>715</v>
      </c>
      <c r="C3167" s="38" t="s">
        <v>6108</v>
      </c>
      <c r="D3167" s="38" t="s">
        <v>48</v>
      </c>
      <c r="E3167" s="38" t="s">
        <v>48</v>
      </c>
      <c r="F3167" s="38" t="s">
        <v>48</v>
      </c>
      <c r="G3167" s="39">
        <v>0</v>
      </c>
    </row>
    <row r="3168" spans="1:7" ht="15" x14ac:dyDescent="0.2">
      <c r="A3168" s="38" t="s">
        <v>6109</v>
      </c>
      <c r="B3168" s="38" t="s">
        <v>715</v>
      </c>
      <c r="C3168" s="38" t="s">
        <v>6110</v>
      </c>
      <c r="D3168" s="38" t="s">
        <v>48</v>
      </c>
      <c r="E3168" s="38" t="s">
        <v>48</v>
      </c>
      <c r="F3168" s="38" t="s">
        <v>48</v>
      </c>
      <c r="G3168" s="39">
        <v>0</v>
      </c>
    </row>
    <row r="3169" spans="1:7" ht="15" x14ac:dyDescent="0.2">
      <c r="A3169" s="38" t="s">
        <v>6111</v>
      </c>
      <c r="B3169" s="38" t="s">
        <v>715</v>
      </c>
      <c r="C3169" s="38" t="s">
        <v>6112</v>
      </c>
      <c r="D3169" s="38" t="s">
        <v>48</v>
      </c>
      <c r="E3169" s="38" t="s">
        <v>48</v>
      </c>
      <c r="F3169" s="38" t="s">
        <v>48</v>
      </c>
      <c r="G3169" s="39">
        <v>0</v>
      </c>
    </row>
    <row r="3170" spans="1:7" ht="15" x14ac:dyDescent="0.2">
      <c r="A3170" s="38" t="s">
        <v>6113</v>
      </c>
      <c r="B3170" s="38" t="s">
        <v>715</v>
      </c>
      <c r="C3170" s="38" t="s">
        <v>6114</v>
      </c>
      <c r="D3170" s="38" t="s">
        <v>48</v>
      </c>
      <c r="E3170" s="38" t="s">
        <v>48</v>
      </c>
      <c r="F3170" s="38" t="s">
        <v>48</v>
      </c>
      <c r="G3170" s="39">
        <v>0</v>
      </c>
    </row>
    <row r="3171" spans="1:7" ht="15" x14ac:dyDescent="0.2">
      <c r="A3171" s="38" t="s">
        <v>6115</v>
      </c>
      <c r="B3171" s="38" t="s">
        <v>715</v>
      </c>
      <c r="C3171" s="38" t="s">
        <v>6116</v>
      </c>
      <c r="D3171" s="38" t="s">
        <v>48</v>
      </c>
      <c r="E3171" s="38" t="s">
        <v>48</v>
      </c>
      <c r="F3171" s="38" t="s">
        <v>48</v>
      </c>
      <c r="G3171" s="39">
        <v>0</v>
      </c>
    </row>
    <row r="3172" spans="1:7" ht="15" x14ac:dyDescent="0.2">
      <c r="A3172" s="38" t="s">
        <v>6117</v>
      </c>
      <c r="B3172" s="38" t="s">
        <v>715</v>
      </c>
      <c r="C3172" s="38" t="s">
        <v>6118</v>
      </c>
      <c r="D3172" s="38" t="s">
        <v>48</v>
      </c>
      <c r="E3172" s="38" t="s">
        <v>48</v>
      </c>
      <c r="F3172" s="38" t="s">
        <v>48</v>
      </c>
      <c r="G3172" s="39">
        <v>0</v>
      </c>
    </row>
    <row r="3173" spans="1:7" ht="15" x14ac:dyDescent="0.2">
      <c r="A3173" s="38" t="s">
        <v>6119</v>
      </c>
      <c r="B3173" s="38" t="s">
        <v>715</v>
      </c>
      <c r="C3173" s="38" t="s">
        <v>6120</v>
      </c>
      <c r="D3173" s="38" t="s">
        <v>48</v>
      </c>
      <c r="E3173" s="38" t="s">
        <v>48</v>
      </c>
      <c r="F3173" s="38" t="s">
        <v>48</v>
      </c>
      <c r="G3173" s="39">
        <v>0</v>
      </c>
    </row>
    <row r="3174" spans="1:7" ht="15" x14ac:dyDescent="0.2">
      <c r="A3174" s="38" t="s">
        <v>6121</v>
      </c>
      <c r="B3174" s="38" t="s">
        <v>715</v>
      </c>
      <c r="C3174" s="38" t="s">
        <v>6122</v>
      </c>
      <c r="D3174" s="38" t="s">
        <v>48</v>
      </c>
      <c r="E3174" s="38" t="s">
        <v>48</v>
      </c>
      <c r="F3174" s="38" t="s">
        <v>48</v>
      </c>
      <c r="G3174" s="39">
        <v>0</v>
      </c>
    </row>
    <row r="3175" spans="1:7" ht="15" x14ac:dyDescent="0.2">
      <c r="A3175" s="38" t="s">
        <v>6123</v>
      </c>
      <c r="B3175" s="38" t="s">
        <v>715</v>
      </c>
      <c r="C3175" s="38" t="s">
        <v>6124</v>
      </c>
      <c r="D3175" s="38" t="s">
        <v>48</v>
      </c>
      <c r="E3175" s="38" t="s">
        <v>48</v>
      </c>
      <c r="F3175" s="38" t="s">
        <v>48</v>
      </c>
      <c r="G3175" s="39">
        <v>0</v>
      </c>
    </row>
    <row r="3176" spans="1:7" ht="15" x14ac:dyDescent="0.2">
      <c r="A3176" s="38" t="s">
        <v>6125</v>
      </c>
      <c r="B3176" s="38" t="s">
        <v>715</v>
      </c>
      <c r="C3176" s="38" t="s">
        <v>6126</v>
      </c>
      <c r="D3176" s="38" t="s">
        <v>48</v>
      </c>
      <c r="E3176" s="38" t="s">
        <v>48</v>
      </c>
      <c r="F3176" s="38" t="s">
        <v>48</v>
      </c>
      <c r="G3176" s="39">
        <v>0</v>
      </c>
    </row>
    <row r="3177" spans="1:7" ht="15" x14ac:dyDescent="0.2">
      <c r="A3177" s="38" t="s">
        <v>6127</v>
      </c>
      <c r="B3177" s="38" t="s">
        <v>715</v>
      </c>
      <c r="C3177" s="38" t="s">
        <v>6128</v>
      </c>
      <c r="D3177" s="38" t="s">
        <v>48</v>
      </c>
      <c r="E3177" s="38" t="s">
        <v>48</v>
      </c>
      <c r="F3177" s="38" t="s">
        <v>48</v>
      </c>
      <c r="G3177" s="39">
        <v>0</v>
      </c>
    </row>
    <row r="3178" spans="1:7" ht="15" x14ac:dyDescent="0.2">
      <c r="A3178" s="38" t="s">
        <v>6129</v>
      </c>
      <c r="B3178" s="38" t="s">
        <v>715</v>
      </c>
      <c r="C3178" s="38" t="s">
        <v>6130</v>
      </c>
      <c r="D3178" s="38" t="s">
        <v>48</v>
      </c>
      <c r="E3178" s="38" t="s">
        <v>48</v>
      </c>
      <c r="F3178" s="38" t="s">
        <v>48</v>
      </c>
      <c r="G3178" s="39">
        <v>0</v>
      </c>
    </row>
    <row r="3179" spans="1:7" ht="15" x14ac:dyDescent="0.2">
      <c r="A3179" s="38" t="s">
        <v>6131</v>
      </c>
      <c r="B3179" s="38" t="s">
        <v>715</v>
      </c>
      <c r="C3179" s="38" t="s">
        <v>6132</v>
      </c>
      <c r="D3179" s="38" t="s">
        <v>48</v>
      </c>
      <c r="E3179" s="38" t="s">
        <v>48</v>
      </c>
      <c r="F3179" s="38" t="s">
        <v>48</v>
      </c>
      <c r="G3179" s="39">
        <v>0</v>
      </c>
    </row>
    <row r="3180" spans="1:7" ht="15" x14ac:dyDescent="0.2">
      <c r="A3180" s="38" t="s">
        <v>6133</v>
      </c>
      <c r="B3180" s="38" t="s">
        <v>715</v>
      </c>
      <c r="C3180" s="38" t="s">
        <v>6134</v>
      </c>
      <c r="D3180" s="38" t="s">
        <v>48</v>
      </c>
      <c r="E3180" s="38" t="s">
        <v>48</v>
      </c>
      <c r="F3180" s="38" t="s">
        <v>48</v>
      </c>
      <c r="G3180" s="39">
        <v>0</v>
      </c>
    </row>
    <row r="3181" spans="1:7" ht="15" x14ac:dyDescent="0.2">
      <c r="A3181" s="38" t="s">
        <v>6135</v>
      </c>
      <c r="B3181" s="38" t="s">
        <v>715</v>
      </c>
      <c r="C3181" s="38" t="s">
        <v>6136</v>
      </c>
      <c r="D3181" s="38" t="s">
        <v>48</v>
      </c>
      <c r="E3181" s="38" t="s">
        <v>48</v>
      </c>
      <c r="F3181" s="38" t="s">
        <v>48</v>
      </c>
      <c r="G3181" s="39">
        <v>0</v>
      </c>
    </row>
    <row r="3182" spans="1:7" ht="15" x14ac:dyDescent="0.2">
      <c r="A3182" s="38" t="s">
        <v>6137</v>
      </c>
      <c r="B3182" s="38" t="s">
        <v>715</v>
      </c>
      <c r="C3182" s="38" t="s">
        <v>6138</v>
      </c>
      <c r="D3182" s="38" t="s">
        <v>48</v>
      </c>
      <c r="E3182" s="38" t="s">
        <v>48</v>
      </c>
      <c r="F3182" s="38" t="s">
        <v>48</v>
      </c>
      <c r="G3182" s="39">
        <v>0</v>
      </c>
    </row>
    <row r="3183" spans="1:7" ht="15" x14ac:dyDescent="0.2">
      <c r="A3183" s="38" t="s">
        <v>6139</v>
      </c>
      <c r="B3183" s="38" t="s">
        <v>715</v>
      </c>
      <c r="C3183" s="38" t="s">
        <v>6140</v>
      </c>
      <c r="D3183" s="38" t="s">
        <v>48</v>
      </c>
      <c r="E3183" s="38" t="s">
        <v>48</v>
      </c>
      <c r="F3183" s="38" t="s">
        <v>48</v>
      </c>
      <c r="G3183" s="39">
        <v>0</v>
      </c>
    </row>
    <row r="3184" spans="1:7" ht="15" x14ac:dyDescent="0.2">
      <c r="A3184" s="38" t="s">
        <v>6141</v>
      </c>
      <c r="B3184" s="38" t="s">
        <v>715</v>
      </c>
      <c r="C3184" s="38" t="s">
        <v>6142</v>
      </c>
      <c r="D3184" s="38" t="s">
        <v>48</v>
      </c>
      <c r="E3184" s="38" t="s">
        <v>48</v>
      </c>
      <c r="F3184" s="38" t="s">
        <v>48</v>
      </c>
      <c r="G3184" s="39">
        <v>0</v>
      </c>
    </row>
    <row r="3185" spans="1:7" ht="15" x14ac:dyDescent="0.2">
      <c r="A3185" s="38" t="s">
        <v>6143</v>
      </c>
      <c r="B3185" s="38" t="s">
        <v>715</v>
      </c>
      <c r="C3185" s="38" t="s">
        <v>6144</v>
      </c>
      <c r="D3185" s="38" t="s">
        <v>48</v>
      </c>
      <c r="E3185" s="38" t="s">
        <v>48</v>
      </c>
      <c r="F3185" s="38" t="s">
        <v>48</v>
      </c>
      <c r="G3185" s="39">
        <v>0</v>
      </c>
    </row>
    <row r="3186" spans="1:7" ht="15" x14ac:dyDescent="0.2">
      <c r="A3186" s="38" t="s">
        <v>6145</v>
      </c>
      <c r="B3186" s="38" t="s">
        <v>715</v>
      </c>
      <c r="C3186" s="38" t="s">
        <v>6146</v>
      </c>
      <c r="D3186" s="38" t="s">
        <v>48</v>
      </c>
      <c r="E3186" s="38" t="s">
        <v>48</v>
      </c>
      <c r="F3186" s="38" t="s">
        <v>48</v>
      </c>
      <c r="G3186" s="39">
        <v>0</v>
      </c>
    </row>
    <row r="3187" spans="1:7" ht="15" x14ac:dyDescent="0.2">
      <c r="A3187" s="38" t="s">
        <v>6147</v>
      </c>
      <c r="B3187" s="38" t="s">
        <v>715</v>
      </c>
      <c r="C3187" s="38" t="s">
        <v>6148</v>
      </c>
      <c r="D3187" s="38" t="s">
        <v>48</v>
      </c>
      <c r="E3187" s="38" t="s">
        <v>48</v>
      </c>
      <c r="F3187" s="38" t="s">
        <v>48</v>
      </c>
      <c r="G3187" s="39">
        <v>0</v>
      </c>
    </row>
    <row r="3188" spans="1:7" ht="15" x14ac:dyDescent="0.2">
      <c r="A3188" s="38" t="s">
        <v>6149</v>
      </c>
      <c r="B3188" s="38" t="s">
        <v>715</v>
      </c>
      <c r="C3188" s="38" t="s">
        <v>6150</v>
      </c>
      <c r="D3188" s="38" t="s">
        <v>48</v>
      </c>
      <c r="E3188" s="38" t="s">
        <v>48</v>
      </c>
      <c r="F3188" s="38" t="s">
        <v>48</v>
      </c>
      <c r="G3188" s="39">
        <v>0</v>
      </c>
    </row>
    <row r="3189" spans="1:7" ht="15" x14ac:dyDescent="0.2">
      <c r="A3189" s="38" t="s">
        <v>6151</v>
      </c>
      <c r="B3189" s="38" t="s">
        <v>715</v>
      </c>
      <c r="C3189" s="38" t="s">
        <v>6152</v>
      </c>
      <c r="D3189" s="38" t="s">
        <v>48</v>
      </c>
      <c r="E3189" s="38" t="s">
        <v>48</v>
      </c>
      <c r="F3189" s="38" t="s">
        <v>48</v>
      </c>
      <c r="G3189" s="39">
        <v>0</v>
      </c>
    </row>
    <row r="3190" spans="1:7" ht="15" x14ac:dyDescent="0.2">
      <c r="A3190" s="38" t="s">
        <v>6153</v>
      </c>
      <c r="B3190" s="38" t="s">
        <v>715</v>
      </c>
      <c r="C3190" s="38" t="s">
        <v>6154</v>
      </c>
      <c r="D3190" s="38" t="s">
        <v>48</v>
      </c>
      <c r="E3190" s="38" t="s">
        <v>48</v>
      </c>
      <c r="F3190" s="38" t="s">
        <v>48</v>
      </c>
      <c r="G3190" s="39">
        <v>0</v>
      </c>
    </row>
    <row r="3191" spans="1:7" ht="15" x14ac:dyDescent="0.2">
      <c r="A3191" s="38" t="s">
        <v>6155</v>
      </c>
      <c r="B3191" s="38" t="s">
        <v>715</v>
      </c>
      <c r="C3191" s="38" t="s">
        <v>6156</v>
      </c>
      <c r="D3191" s="38" t="s">
        <v>48</v>
      </c>
      <c r="E3191" s="38" t="s">
        <v>48</v>
      </c>
      <c r="F3191" s="38" t="s">
        <v>48</v>
      </c>
      <c r="G3191" s="39">
        <v>0</v>
      </c>
    </row>
    <row r="3192" spans="1:7" ht="15" x14ac:dyDescent="0.2">
      <c r="A3192" s="38" t="s">
        <v>6157</v>
      </c>
      <c r="B3192" s="38" t="s">
        <v>715</v>
      </c>
      <c r="C3192" s="38" t="s">
        <v>6158</v>
      </c>
      <c r="D3192" s="38" t="s">
        <v>48</v>
      </c>
      <c r="E3192" s="38" t="s">
        <v>48</v>
      </c>
      <c r="F3192" s="38" t="s">
        <v>48</v>
      </c>
      <c r="G3192" s="39">
        <v>0</v>
      </c>
    </row>
    <row r="3193" spans="1:7" ht="15" x14ac:dyDescent="0.2">
      <c r="A3193" s="38" t="s">
        <v>6159</v>
      </c>
      <c r="B3193" s="38" t="s">
        <v>715</v>
      </c>
      <c r="C3193" s="38" t="s">
        <v>6160</v>
      </c>
      <c r="D3193" s="38" t="s">
        <v>48</v>
      </c>
      <c r="E3193" s="38" t="s">
        <v>48</v>
      </c>
      <c r="F3193" s="38" t="s">
        <v>48</v>
      </c>
      <c r="G3193" s="39">
        <v>0</v>
      </c>
    </row>
    <row r="3194" spans="1:7" ht="15" x14ac:dyDescent="0.2">
      <c r="A3194" s="38" t="s">
        <v>6161</v>
      </c>
      <c r="B3194" s="38" t="s">
        <v>715</v>
      </c>
      <c r="C3194" s="38" t="s">
        <v>6162</v>
      </c>
      <c r="D3194" s="38" t="s">
        <v>48</v>
      </c>
      <c r="E3194" s="38" t="s">
        <v>48</v>
      </c>
      <c r="F3194" s="38" t="s">
        <v>48</v>
      </c>
      <c r="G3194" s="39">
        <v>0</v>
      </c>
    </row>
    <row r="3195" spans="1:7" ht="15" x14ac:dyDescent="0.2">
      <c r="A3195" s="38" t="s">
        <v>6163</v>
      </c>
      <c r="B3195" s="38" t="s">
        <v>715</v>
      </c>
      <c r="C3195" s="38" t="s">
        <v>6164</v>
      </c>
      <c r="D3195" s="38" t="s">
        <v>48</v>
      </c>
      <c r="E3195" s="38" t="s">
        <v>48</v>
      </c>
      <c r="F3195" s="38" t="s">
        <v>48</v>
      </c>
      <c r="G3195" s="39">
        <v>0</v>
      </c>
    </row>
    <row r="3196" spans="1:7" ht="15" x14ac:dyDescent="0.2">
      <c r="A3196" s="38" t="s">
        <v>6165</v>
      </c>
      <c r="B3196" s="38" t="s">
        <v>715</v>
      </c>
      <c r="C3196" s="38" t="s">
        <v>6166</v>
      </c>
      <c r="D3196" s="38" t="s">
        <v>48</v>
      </c>
      <c r="E3196" s="38" t="s">
        <v>48</v>
      </c>
      <c r="F3196" s="38" t="s">
        <v>48</v>
      </c>
      <c r="G3196" s="39">
        <v>0</v>
      </c>
    </row>
    <row r="3197" spans="1:7" ht="15" x14ac:dyDescent="0.2">
      <c r="A3197" s="38" t="s">
        <v>6167</v>
      </c>
      <c r="B3197" s="38" t="s">
        <v>715</v>
      </c>
      <c r="C3197" s="38" t="s">
        <v>6168</v>
      </c>
      <c r="D3197" s="38" t="s">
        <v>48</v>
      </c>
      <c r="E3197" s="38" t="s">
        <v>48</v>
      </c>
      <c r="F3197" s="38" t="s">
        <v>48</v>
      </c>
      <c r="G3197" s="39">
        <v>0</v>
      </c>
    </row>
    <row r="3198" spans="1:7" ht="15" x14ac:dyDescent="0.2">
      <c r="A3198" s="38" t="s">
        <v>6169</v>
      </c>
      <c r="B3198" s="38" t="s">
        <v>715</v>
      </c>
      <c r="C3198" s="38" t="s">
        <v>6170</v>
      </c>
      <c r="D3198" s="38" t="s">
        <v>48</v>
      </c>
      <c r="E3198" s="38" t="s">
        <v>48</v>
      </c>
      <c r="F3198" s="38" t="s">
        <v>48</v>
      </c>
      <c r="G3198" s="39">
        <v>0</v>
      </c>
    </row>
    <row r="3199" spans="1:7" ht="15" x14ac:dyDescent="0.2">
      <c r="A3199" s="38" t="s">
        <v>6171</v>
      </c>
      <c r="B3199" s="38" t="s">
        <v>715</v>
      </c>
      <c r="C3199" s="38" t="s">
        <v>6172</v>
      </c>
      <c r="D3199" s="38" t="s">
        <v>48</v>
      </c>
      <c r="E3199" s="38" t="s">
        <v>48</v>
      </c>
      <c r="F3199" s="38" t="s">
        <v>48</v>
      </c>
      <c r="G3199" s="39">
        <v>0</v>
      </c>
    </row>
    <row r="3200" spans="1:7" ht="15" x14ac:dyDescent="0.2">
      <c r="A3200" s="38" t="s">
        <v>6173</v>
      </c>
      <c r="B3200" s="38" t="s">
        <v>715</v>
      </c>
      <c r="C3200" s="38" t="s">
        <v>6174</v>
      </c>
      <c r="D3200" s="38" t="s">
        <v>48</v>
      </c>
      <c r="E3200" s="38" t="s">
        <v>48</v>
      </c>
      <c r="F3200" s="38" t="s">
        <v>48</v>
      </c>
      <c r="G3200" s="39">
        <v>0</v>
      </c>
    </row>
    <row r="3201" spans="1:7" ht="15" x14ac:dyDescent="0.2">
      <c r="A3201" s="38" t="s">
        <v>6175</v>
      </c>
      <c r="B3201" s="38" t="s">
        <v>715</v>
      </c>
      <c r="C3201" s="38" t="s">
        <v>6176</v>
      </c>
      <c r="D3201" s="38" t="s">
        <v>48</v>
      </c>
      <c r="E3201" s="38" t="s">
        <v>48</v>
      </c>
      <c r="F3201" s="38" t="s">
        <v>48</v>
      </c>
      <c r="G3201" s="39">
        <v>0</v>
      </c>
    </row>
    <row r="3202" spans="1:7" ht="15" x14ac:dyDescent="0.2">
      <c r="A3202" s="38" t="s">
        <v>6177</v>
      </c>
      <c r="B3202" s="38" t="s">
        <v>715</v>
      </c>
      <c r="C3202" s="38" t="s">
        <v>6178</v>
      </c>
      <c r="D3202" s="38" t="s">
        <v>48</v>
      </c>
      <c r="E3202" s="38" t="s">
        <v>48</v>
      </c>
      <c r="F3202" s="38" t="s">
        <v>48</v>
      </c>
      <c r="G3202" s="39">
        <v>0</v>
      </c>
    </row>
    <row r="3203" spans="1:7" ht="15" x14ac:dyDescent="0.2">
      <c r="A3203" s="38" t="s">
        <v>6179</v>
      </c>
      <c r="B3203" s="38" t="s">
        <v>715</v>
      </c>
      <c r="C3203" s="38" t="s">
        <v>6180</v>
      </c>
      <c r="D3203" s="38" t="s">
        <v>48</v>
      </c>
      <c r="E3203" s="38" t="s">
        <v>48</v>
      </c>
      <c r="F3203" s="38" t="s">
        <v>48</v>
      </c>
      <c r="G3203" s="39">
        <v>0</v>
      </c>
    </row>
    <row r="3204" spans="1:7" ht="15" x14ac:dyDescent="0.2">
      <c r="A3204" s="38" t="s">
        <v>6181</v>
      </c>
      <c r="B3204" s="38" t="s">
        <v>715</v>
      </c>
      <c r="C3204" s="38" t="s">
        <v>6182</v>
      </c>
      <c r="D3204" s="38" t="s">
        <v>48</v>
      </c>
      <c r="E3204" s="38" t="s">
        <v>48</v>
      </c>
      <c r="F3204" s="38" t="s">
        <v>48</v>
      </c>
      <c r="G3204" s="39">
        <v>0</v>
      </c>
    </row>
    <row r="3205" spans="1:7" ht="15" x14ac:dyDescent="0.2">
      <c r="A3205" s="38" t="s">
        <v>6183</v>
      </c>
      <c r="B3205" s="38" t="s">
        <v>715</v>
      </c>
      <c r="C3205" s="38" t="s">
        <v>6184</v>
      </c>
      <c r="D3205" s="38" t="s">
        <v>48</v>
      </c>
      <c r="E3205" s="38" t="s">
        <v>48</v>
      </c>
      <c r="F3205" s="38" t="s">
        <v>48</v>
      </c>
      <c r="G3205" s="39">
        <v>0</v>
      </c>
    </row>
    <row r="3206" spans="1:7" ht="15" x14ac:dyDescent="0.2">
      <c r="A3206" s="38" t="s">
        <v>6185</v>
      </c>
      <c r="B3206" s="38" t="s">
        <v>715</v>
      </c>
      <c r="C3206" s="38" t="s">
        <v>6186</v>
      </c>
      <c r="D3206" s="38" t="s">
        <v>48</v>
      </c>
      <c r="E3206" s="38" t="s">
        <v>48</v>
      </c>
      <c r="F3206" s="38" t="s">
        <v>48</v>
      </c>
      <c r="G3206" s="39">
        <v>0</v>
      </c>
    </row>
    <row r="3207" spans="1:7" ht="15" x14ac:dyDescent="0.2">
      <c r="A3207" s="38" t="s">
        <v>6187</v>
      </c>
      <c r="B3207" s="38" t="s">
        <v>715</v>
      </c>
      <c r="C3207" s="38" t="s">
        <v>6188</v>
      </c>
      <c r="D3207" s="38" t="s">
        <v>48</v>
      </c>
      <c r="E3207" s="38" t="s">
        <v>48</v>
      </c>
      <c r="F3207" s="38" t="s">
        <v>48</v>
      </c>
      <c r="G3207" s="39">
        <v>0</v>
      </c>
    </row>
    <row r="3208" spans="1:7" ht="15" x14ac:dyDescent="0.2">
      <c r="A3208" s="38" t="s">
        <v>6189</v>
      </c>
      <c r="B3208" s="38" t="s">
        <v>715</v>
      </c>
      <c r="C3208" s="38" t="s">
        <v>6190</v>
      </c>
      <c r="D3208" s="38" t="s">
        <v>48</v>
      </c>
      <c r="E3208" s="38" t="s">
        <v>48</v>
      </c>
      <c r="F3208" s="38" t="s">
        <v>48</v>
      </c>
      <c r="G3208" s="39">
        <v>0</v>
      </c>
    </row>
    <row r="3209" spans="1:7" ht="15" x14ac:dyDescent="0.2">
      <c r="A3209" s="38" t="s">
        <v>6191</v>
      </c>
      <c r="B3209" s="38" t="s">
        <v>715</v>
      </c>
      <c r="C3209" s="38" t="s">
        <v>6192</v>
      </c>
      <c r="D3209" s="38" t="s">
        <v>48</v>
      </c>
      <c r="E3209" s="38" t="s">
        <v>48</v>
      </c>
      <c r="F3209" s="38" t="s">
        <v>48</v>
      </c>
      <c r="G3209" s="39">
        <v>0</v>
      </c>
    </row>
    <row r="3210" spans="1:7" ht="15" x14ac:dyDescent="0.2">
      <c r="A3210" s="38" t="s">
        <v>6193</v>
      </c>
      <c r="B3210" s="38" t="s">
        <v>715</v>
      </c>
      <c r="C3210" s="38" t="s">
        <v>6194</v>
      </c>
      <c r="D3210" s="38" t="s">
        <v>48</v>
      </c>
      <c r="E3210" s="38" t="s">
        <v>48</v>
      </c>
      <c r="F3210" s="38" t="s">
        <v>48</v>
      </c>
      <c r="G3210" s="39">
        <v>0</v>
      </c>
    </row>
    <row r="3211" spans="1:7" ht="15" x14ac:dyDescent="0.2">
      <c r="A3211" s="38" t="s">
        <v>6195</v>
      </c>
      <c r="B3211" s="38" t="s">
        <v>715</v>
      </c>
      <c r="C3211" s="38" t="s">
        <v>6196</v>
      </c>
      <c r="D3211" s="38" t="s">
        <v>48</v>
      </c>
      <c r="E3211" s="38" t="s">
        <v>48</v>
      </c>
      <c r="F3211" s="38" t="s">
        <v>48</v>
      </c>
      <c r="G3211" s="39">
        <v>0</v>
      </c>
    </row>
    <row r="3212" spans="1:7" ht="15" x14ac:dyDescent="0.2">
      <c r="A3212" s="38" t="s">
        <v>6197</v>
      </c>
      <c r="B3212" s="38" t="s">
        <v>715</v>
      </c>
      <c r="C3212" s="38" t="s">
        <v>6198</v>
      </c>
      <c r="D3212" s="38" t="s">
        <v>48</v>
      </c>
      <c r="E3212" s="38" t="s">
        <v>48</v>
      </c>
      <c r="F3212" s="38" t="s">
        <v>48</v>
      </c>
      <c r="G3212" s="39">
        <v>0</v>
      </c>
    </row>
    <row r="3213" spans="1:7" ht="15" x14ac:dyDescent="0.2">
      <c r="A3213" s="38" t="s">
        <v>6199</v>
      </c>
      <c r="B3213" s="38" t="s">
        <v>715</v>
      </c>
      <c r="C3213" s="38" t="s">
        <v>6200</v>
      </c>
      <c r="D3213" s="38" t="s">
        <v>48</v>
      </c>
      <c r="E3213" s="38" t="s">
        <v>48</v>
      </c>
      <c r="F3213" s="38" t="s">
        <v>48</v>
      </c>
      <c r="G3213" s="39">
        <v>0</v>
      </c>
    </row>
    <row r="3214" spans="1:7" ht="15" x14ac:dyDescent="0.2">
      <c r="A3214" s="38" t="s">
        <v>6201</v>
      </c>
      <c r="B3214" s="38" t="s">
        <v>715</v>
      </c>
      <c r="C3214" s="38" t="s">
        <v>6202</v>
      </c>
      <c r="D3214" s="38" t="s">
        <v>48</v>
      </c>
      <c r="E3214" s="38" t="s">
        <v>48</v>
      </c>
      <c r="F3214" s="38" t="s">
        <v>48</v>
      </c>
      <c r="G3214" s="39">
        <v>0</v>
      </c>
    </row>
    <row r="3215" spans="1:7" ht="15" x14ac:dyDescent="0.2">
      <c r="A3215" s="38" t="s">
        <v>6203</v>
      </c>
      <c r="B3215" s="38" t="s">
        <v>715</v>
      </c>
      <c r="C3215" s="38" t="s">
        <v>6204</v>
      </c>
      <c r="D3215" s="38" t="s">
        <v>48</v>
      </c>
      <c r="E3215" s="38" t="s">
        <v>48</v>
      </c>
      <c r="F3215" s="38" t="s">
        <v>48</v>
      </c>
      <c r="G3215" s="39">
        <v>0</v>
      </c>
    </row>
    <row r="3216" spans="1:7" ht="15" x14ac:dyDescent="0.2">
      <c r="A3216" s="38" t="s">
        <v>6205</v>
      </c>
      <c r="B3216" s="38" t="s">
        <v>715</v>
      </c>
      <c r="C3216" s="38" t="s">
        <v>6206</v>
      </c>
      <c r="D3216" s="38" t="s">
        <v>48</v>
      </c>
      <c r="E3216" s="38" t="s">
        <v>48</v>
      </c>
      <c r="F3216" s="38" t="s">
        <v>48</v>
      </c>
      <c r="G3216" s="39">
        <v>0</v>
      </c>
    </row>
    <row r="3217" spans="1:7" ht="15" x14ac:dyDescent="0.2">
      <c r="A3217" s="38" t="s">
        <v>6207</v>
      </c>
      <c r="B3217" s="38" t="s">
        <v>715</v>
      </c>
      <c r="C3217" s="38" t="s">
        <v>6208</v>
      </c>
      <c r="D3217" s="38" t="s">
        <v>48</v>
      </c>
      <c r="E3217" s="38" t="s">
        <v>48</v>
      </c>
      <c r="F3217" s="38" t="s">
        <v>48</v>
      </c>
      <c r="G3217" s="39">
        <v>0</v>
      </c>
    </row>
    <row r="3218" spans="1:7" ht="15" x14ac:dyDescent="0.2">
      <c r="A3218" s="38" t="s">
        <v>6209</v>
      </c>
      <c r="B3218" s="38" t="s">
        <v>715</v>
      </c>
      <c r="C3218" s="38" t="s">
        <v>6210</v>
      </c>
      <c r="D3218" s="38" t="s">
        <v>48</v>
      </c>
      <c r="E3218" s="38" t="s">
        <v>48</v>
      </c>
      <c r="F3218" s="38" t="s">
        <v>48</v>
      </c>
      <c r="G3218" s="39">
        <v>0</v>
      </c>
    </row>
    <row r="3219" spans="1:7" ht="15" x14ac:dyDescent="0.2">
      <c r="A3219" s="38" t="s">
        <v>6211</v>
      </c>
      <c r="B3219" s="38" t="s">
        <v>715</v>
      </c>
      <c r="C3219" s="38" t="s">
        <v>6212</v>
      </c>
      <c r="D3219" s="38" t="s">
        <v>48</v>
      </c>
      <c r="E3219" s="38" t="s">
        <v>48</v>
      </c>
      <c r="F3219" s="38" t="s">
        <v>48</v>
      </c>
      <c r="G3219" s="39">
        <v>0</v>
      </c>
    </row>
    <row r="3220" spans="1:7" ht="15" x14ac:dyDescent="0.2">
      <c r="A3220" s="38" t="s">
        <v>6213</v>
      </c>
      <c r="B3220" s="38" t="s">
        <v>715</v>
      </c>
      <c r="C3220" s="38" t="s">
        <v>6214</v>
      </c>
      <c r="D3220" s="38" t="s">
        <v>48</v>
      </c>
      <c r="E3220" s="38" t="s">
        <v>48</v>
      </c>
      <c r="F3220" s="38" t="s">
        <v>48</v>
      </c>
      <c r="G3220" s="39">
        <v>0</v>
      </c>
    </row>
    <row r="3221" spans="1:7" ht="15" x14ac:dyDescent="0.2">
      <c r="A3221" s="38" t="s">
        <v>6215</v>
      </c>
      <c r="B3221" s="38" t="s">
        <v>715</v>
      </c>
      <c r="C3221" s="38" t="s">
        <v>6216</v>
      </c>
      <c r="D3221" s="38" t="s">
        <v>48</v>
      </c>
      <c r="E3221" s="38" t="s">
        <v>48</v>
      </c>
      <c r="F3221" s="38" t="s">
        <v>48</v>
      </c>
      <c r="G3221" s="39">
        <v>0</v>
      </c>
    </row>
    <row r="3222" spans="1:7" ht="15" x14ac:dyDescent="0.2">
      <c r="A3222" s="38" t="s">
        <v>6217</v>
      </c>
      <c r="B3222" s="38" t="s">
        <v>715</v>
      </c>
      <c r="C3222" s="38" t="s">
        <v>6218</v>
      </c>
      <c r="D3222" s="38" t="s">
        <v>48</v>
      </c>
      <c r="E3222" s="38" t="s">
        <v>48</v>
      </c>
      <c r="F3222" s="38" t="s">
        <v>48</v>
      </c>
      <c r="G3222" s="39">
        <v>0</v>
      </c>
    </row>
    <row r="3223" spans="1:7" ht="15" x14ac:dyDescent="0.2">
      <c r="A3223" s="38" t="s">
        <v>6219</v>
      </c>
      <c r="B3223" s="38" t="s">
        <v>715</v>
      </c>
      <c r="C3223" s="38" t="s">
        <v>6220</v>
      </c>
      <c r="D3223" s="38" t="s">
        <v>48</v>
      </c>
      <c r="E3223" s="38" t="s">
        <v>48</v>
      </c>
      <c r="F3223" s="38" t="s">
        <v>48</v>
      </c>
      <c r="G3223" s="39">
        <v>0</v>
      </c>
    </row>
    <row r="3224" spans="1:7" ht="15" x14ac:dyDescent="0.2">
      <c r="A3224" s="38" t="s">
        <v>6221</v>
      </c>
      <c r="B3224" s="38" t="s">
        <v>715</v>
      </c>
      <c r="C3224" s="38" t="s">
        <v>6222</v>
      </c>
      <c r="D3224" s="38" t="s">
        <v>48</v>
      </c>
      <c r="E3224" s="38" t="s">
        <v>48</v>
      </c>
      <c r="F3224" s="38" t="s">
        <v>48</v>
      </c>
      <c r="G3224" s="39">
        <v>0</v>
      </c>
    </row>
    <row r="3225" spans="1:7" ht="15" x14ac:dyDescent="0.2">
      <c r="A3225" s="38" t="s">
        <v>6223</v>
      </c>
      <c r="B3225" s="38" t="s">
        <v>715</v>
      </c>
      <c r="C3225" s="38" t="s">
        <v>6224</v>
      </c>
      <c r="D3225" s="38" t="s">
        <v>48</v>
      </c>
      <c r="E3225" s="38" t="s">
        <v>48</v>
      </c>
      <c r="F3225" s="38" t="s">
        <v>48</v>
      </c>
      <c r="G3225" s="39">
        <v>0</v>
      </c>
    </row>
    <row r="3226" spans="1:7" ht="15" x14ac:dyDescent="0.2">
      <c r="A3226" s="38" t="s">
        <v>6225</v>
      </c>
      <c r="B3226" s="38" t="s">
        <v>715</v>
      </c>
      <c r="C3226" s="38" t="s">
        <v>6226</v>
      </c>
      <c r="D3226" s="38" t="s">
        <v>48</v>
      </c>
      <c r="E3226" s="38" t="s">
        <v>48</v>
      </c>
      <c r="F3226" s="38" t="s">
        <v>48</v>
      </c>
      <c r="G3226" s="39">
        <v>0</v>
      </c>
    </row>
    <row r="3227" spans="1:7" ht="15" x14ac:dyDescent="0.2">
      <c r="A3227" s="38" t="s">
        <v>6227</v>
      </c>
      <c r="B3227" s="38" t="s">
        <v>715</v>
      </c>
      <c r="C3227" s="38" t="s">
        <v>6228</v>
      </c>
      <c r="D3227" s="38" t="s">
        <v>48</v>
      </c>
      <c r="E3227" s="38" t="s">
        <v>48</v>
      </c>
      <c r="F3227" s="38" t="s">
        <v>48</v>
      </c>
      <c r="G3227" s="39">
        <v>0</v>
      </c>
    </row>
    <row r="3228" spans="1:7" ht="15" x14ac:dyDescent="0.2">
      <c r="A3228" s="38" t="s">
        <v>6229</v>
      </c>
      <c r="B3228" s="38" t="s">
        <v>715</v>
      </c>
      <c r="C3228" s="38" t="s">
        <v>6230</v>
      </c>
      <c r="D3228" s="38" t="s">
        <v>48</v>
      </c>
      <c r="E3228" s="38" t="s">
        <v>48</v>
      </c>
      <c r="F3228" s="38" t="s">
        <v>48</v>
      </c>
      <c r="G3228" s="39">
        <v>0</v>
      </c>
    </row>
    <row r="3229" spans="1:7" ht="15" x14ac:dyDescent="0.2">
      <c r="A3229" s="38" t="s">
        <v>6231</v>
      </c>
      <c r="B3229" s="38" t="s">
        <v>715</v>
      </c>
      <c r="C3229" s="38" t="s">
        <v>6232</v>
      </c>
      <c r="D3229" s="38" t="s">
        <v>48</v>
      </c>
      <c r="E3229" s="38" t="s">
        <v>48</v>
      </c>
      <c r="F3229" s="38" t="s">
        <v>48</v>
      </c>
      <c r="G3229" s="39">
        <v>0</v>
      </c>
    </row>
    <row r="3230" spans="1:7" ht="15" x14ac:dyDescent="0.2">
      <c r="A3230" s="38" t="s">
        <v>6233</v>
      </c>
      <c r="B3230" s="38" t="s">
        <v>715</v>
      </c>
      <c r="C3230" s="38" t="s">
        <v>6234</v>
      </c>
      <c r="D3230" s="38" t="s">
        <v>48</v>
      </c>
      <c r="E3230" s="38" t="s">
        <v>48</v>
      </c>
      <c r="F3230" s="38" t="s">
        <v>48</v>
      </c>
      <c r="G3230" s="39">
        <v>0</v>
      </c>
    </row>
    <row r="3231" spans="1:7" ht="15" x14ac:dyDescent="0.2">
      <c r="A3231" s="38" t="s">
        <v>6235</v>
      </c>
      <c r="B3231" s="38" t="s">
        <v>715</v>
      </c>
      <c r="C3231" s="38" t="s">
        <v>6236</v>
      </c>
      <c r="D3231" s="38" t="s">
        <v>48</v>
      </c>
      <c r="E3231" s="38" t="s">
        <v>48</v>
      </c>
      <c r="F3231" s="38" t="s">
        <v>48</v>
      </c>
      <c r="G3231" s="39">
        <v>0</v>
      </c>
    </row>
    <row r="3232" spans="1:7" ht="15" x14ac:dyDescent="0.2">
      <c r="A3232" s="38" t="s">
        <v>6237</v>
      </c>
      <c r="B3232" s="38" t="s">
        <v>3</v>
      </c>
      <c r="C3232" s="38" t="s">
        <v>6238</v>
      </c>
      <c r="D3232" s="38" t="s">
        <v>48</v>
      </c>
      <c r="E3232" s="38" t="s">
        <v>48</v>
      </c>
      <c r="F3232" s="38" t="s">
        <v>48</v>
      </c>
      <c r="G3232" s="39">
        <v>0</v>
      </c>
    </row>
    <row r="3233" spans="1:7" ht="15" x14ac:dyDescent="0.2">
      <c r="A3233" s="38" t="s">
        <v>6239</v>
      </c>
      <c r="B3233" s="38" t="s">
        <v>3</v>
      </c>
      <c r="C3233" s="38" t="s">
        <v>6240</v>
      </c>
      <c r="D3233" s="38" t="s">
        <v>48</v>
      </c>
      <c r="E3233" s="38" t="s">
        <v>48</v>
      </c>
      <c r="F3233" s="38" t="s">
        <v>48</v>
      </c>
      <c r="G3233" s="39">
        <v>0</v>
      </c>
    </row>
    <row r="3234" spans="1:7" ht="15" x14ac:dyDescent="0.2">
      <c r="A3234" s="38" t="s">
        <v>6241</v>
      </c>
      <c r="B3234" s="38" t="s">
        <v>3</v>
      </c>
      <c r="C3234" s="38" t="s">
        <v>6242</v>
      </c>
      <c r="D3234" s="38" t="s">
        <v>48</v>
      </c>
      <c r="E3234" s="38" t="s">
        <v>48</v>
      </c>
      <c r="F3234" s="38" t="s">
        <v>48</v>
      </c>
      <c r="G3234" s="39">
        <v>0</v>
      </c>
    </row>
    <row r="3235" spans="1:7" ht="15" x14ac:dyDescent="0.2">
      <c r="A3235" s="38" t="s">
        <v>6243</v>
      </c>
      <c r="B3235" s="38" t="s">
        <v>3</v>
      </c>
      <c r="C3235" s="38" t="s">
        <v>6244</v>
      </c>
      <c r="D3235" s="38" t="s">
        <v>48</v>
      </c>
      <c r="E3235" s="38" t="s">
        <v>48</v>
      </c>
      <c r="F3235" s="38" t="s">
        <v>48</v>
      </c>
      <c r="G3235" s="39">
        <v>0</v>
      </c>
    </row>
    <row r="3236" spans="1:7" ht="15" x14ac:dyDescent="0.2">
      <c r="A3236" s="38" t="s">
        <v>6245</v>
      </c>
      <c r="B3236" s="38" t="s">
        <v>3</v>
      </c>
      <c r="C3236" s="38" t="s">
        <v>6246</v>
      </c>
      <c r="D3236" s="38" t="s">
        <v>48</v>
      </c>
      <c r="E3236" s="38" t="s">
        <v>48</v>
      </c>
      <c r="F3236" s="38" t="s">
        <v>48</v>
      </c>
      <c r="G3236" s="39">
        <v>0</v>
      </c>
    </row>
    <row r="3237" spans="1:7" ht="15" x14ac:dyDescent="0.2">
      <c r="A3237" s="38" t="s">
        <v>6247</v>
      </c>
      <c r="B3237" s="38" t="s">
        <v>3</v>
      </c>
      <c r="C3237" s="38" t="s">
        <v>6248</v>
      </c>
      <c r="D3237" s="38" t="s">
        <v>48</v>
      </c>
      <c r="E3237" s="38" t="s">
        <v>48</v>
      </c>
      <c r="F3237" s="38" t="s">
        <v>48</v>
      </c>
      <c r="G3237" s="39">
        <v>0</v>
      </c>
    </row>
    <row r="3238" spans="1:7" ht="15" x14ac:dyDescent="0.2">
      <c r="A3238" s="38" t="s">
        <v>6249</v>
      </c>
      <c r="B3238" s="38" t="s">
        <v>3</v>
      </c>
      <c r="C3238" s="38" t="s">
        <v>6250</v>
      </c>
      <c r="D3238" s="38" t="s">
        <v>48</v>
      </c>
      <c r="E3238" s="38" t="s">
        <v>48</v>
      </c>
      <c r="F3238" s="38" t="s">
        <v>48</v>
      </c>
      <c r="G3238" s="39">
        <v>0</v>
      </c>
    </row>
    <row r="3239" spans="1:7" ht="15" x14ac:dyDescent="0.2">
      <c r="A3239" s="38" t="s">
        <v>6251</v>
      </c>
      <c r="B3239" s="38" t="s">
        <v>3</v>
      </c>
      <c r="C3239" s="38" t="s">
        <v>6252</v>
      </c>
      <c r="D3239" s="38" t="s">
        <v>48</v>
      </c>
      <c r="E3239" s="38" t="s">
        <v>48</v>
      </c>
      <c r="F3239" s="38" t="s">
        <v>48</v>
      </c>
      <c r="G3239" s="39">
        <v>0</v>
      </c>
    </row>
    <row r="3240" spans="1:7" ht="15" x14ac:dyDescent="0.2">
      <c r="A3240" s="38" t="s">
        <v>6253</v>
      </c>
      <c r="B3240" s="38" t="s">
        <v>3</v>
      </c>
      <c r="C3240" s="38" t="s">
        <v>6254</v>
      </c>
      <c r="D3240" s="38" t="s">
        <v>48</v>
      </c>
      <c r="E3240" s="38" t="s">
        <v>48</v>
      </c>
      <c r="F3240" s="38" t="s">
        <v>48</v>
      </c>
      <c r="G3240" s="39">
        <v>0</v>
      </c>
    </row>
    <row r="3241" spans="1:7" ht="15" x14ac:dyDescent="0.2">
      <c r="A3241" s="38" t="s">
        <v>6255</v>
      </c>
      <c r="B3241" s="38" t="s">
        <v>3</v>
      </c>
      <c r="C3241" s="38" t="s">
        <v>6256</v>
      </c>
      <c r="D3241" s="38" t="s">
        <v>48</v>
      </c>
      <c r="E3241" s="38" t="s">
        <v>48</v>
      </c>
      <c r="F3241" s="38" t="s">
        <v>48</v>
      </c>
      <c r="G3241" s="39">
        <v>0</v>
      </c>
    </row>
    <row r="3242" spans="1:7" ht="15" x14ac:dyDescent="0.2">
      <c r="A3242" s="38" t="s">
        <v>6257</v>
      </c>
      <c r="B3242" s="38" t="s">
        <v>3</v>
      </c>
      <c r="C3242" s="38" t="s">
        <v>6258</v>
      </c>
      <c r="D3242" s="38" t="s">
        <v>48</v>
      </c>
      <c r="E3242" s="38" t="s">
        <v>48</v>
      </c>
      <c r="F3242" s="38" t="s">
        <v>48</v>
      </c>
      <c r="G3242" s="39">
        <v>0</v>
      </c>
    </row>
    <row r="3243" spans="1:7" ht="15" x14ac:dyDescent="0.2">
      <c r="A3243" s="38" t="s">
        <v>6259</v>
      </c>
      <c r="B3243" s="38" t="s">
        <v>3</v>
      </c>
      <c r="C3243" s="38" t="s">
        <v>6260</v>
      </c>
      <c r="D3243" s="38" t="s">
        <v>48</v>
      </c>
      <c r="E3243" s="38" t="s">
        <v>48</v>
      </c>
      <c r="F3243" s="38" t="s">
        <v>48</v>
      </c>
      <c r="G3243" s="39">
        <v>0</v>
      </c>
    </row>
    <row r="3244" spans="1:7" ht="15" x14ac:dyDescent="0.2">
      <c r="A3244" s="38" t="s">
        <v>6261</v>
      </c>
      <c r="B3244" s="38" t="s">
        <v>3</v>
      </c>
      <c r="C3244" s="38" t="s">
        <v>6262</v>
      </c>
      <c r="D3244" s="38" t="s">
        <v>48</v>
      </c>
      <c r="E3244" s="38" t="s">
        <v>48</v>
      </c>
      <c r="F3244" s="38" t="s">
        <v>48</v>
      </c>
      <c r="G3244" s="39">
        <v>0</v>
      </c>
    </row>
    <row r="3245" spans="1:7" ht="15" x14ac:dyDescent="0.2">
      <c r="A3245" s="38" t="s">
        <v>6263</v>
      </c>
      <c r="B3245" s="38" t="s">
        <v>3</v>
      </c>
      <c r="C3245" s="38" t="s">
        <v>6264</v>
      </c>
      <c r="D3245" s="38" t="s">
        <v>48</v>
      </c>
      <c r="E3245" s="38" t="s">
        <v>48</v>
      </c>
      <c r="F3245" s="38" t="s">
        <v>48</v>
      </c>
      <c r="G3245" s="39">
        <v>0</v>
      </c>
    </row>
    <row r="3246" spans="1:7" ht="15" x14ac:dyDescent="0.2">
      <c r="A3246" s="38" t="s">
        <v>6265</v>
      </c>
      <c r="B3246" s="38" t="s">
        <v>3</v>
      </c>
      <c r="C3246" s="38" t="s">
        <v>6266</v>
      </c>
      <c r="D3246" s="38" t="s">
        <v>48</v>
      </c>
      <c r="E3246" s="38" t="s">
        <v>48</v>
      </c>
      <c r="F3246" s="38" t="s">
        <v>48</v>
      </c>
      <c r="G3246" s="39">
        <v>0</v>
      </c>
    </row>
    <row r="3247" spans="1:7" ht="15" x14ac:dyDescent="0.2">
      <c r="A3247" s="38" t="s">
        <v>6267</v>
      </c>
      <c r="B3247" s="38" t="s">
        <v>3</v>
      </c>
      <c r="C3247" s="38" t="s">
        <v>6268</v>
      </c>
      <c r="D3247" s="38" t="s">
        <v>48</v>
      </c>
      <c r="E3247" s="38" t="s">
        <v>48</v>
      </c>
      <c r="F3247" s="38" t="s">
        <v>48</v>
      </c>
      <c r="G3247" s="39">
        <v>0</v>
      </c>
    </row>
    <row r="3248" spans="1:7" ht="15" x14ac:dyDescent="0.2">
      <c r="A3248" s="38" t="s">
        <v>6269</v>
      </c>
      <c r="B3248" s="38" t="s">
        <v>3</v>
      </c>
      <c r="C3248" s="38" t="s">
        <v>6270</v>
      </c>
      <c r="D3248" s="38" t="s">
        <v>48</v>
      </c>
      <c r="E3248" s="38" t="s">
        <v>48</v>
      </c>
      <c r="F3248" s="38" t="s">
        <v>48</v>
      </c>
      <c r="G3248" s="39">
        <v>0</v>
      </c>
    </row>
    <row r="3249" spans="1:7" ht="15" x14ac:dyDescent="0.2">
      <c r="A3249" s="38" t="s">
        <v>6271</v>
      </c>
      <c r="B3249" s="38" t="s">
        <v>3</v>
      </c>
      <c r="C3249" s="38" t="s">
        <v>6272</v>
      </c>
      <c r="D3249" s="38" t="s">
        <v>48</v>
      </c>
      <c r="E3249" s="38" t="s">
        <v>48</v>
      </c>
      <c r="F3249" s="38" t="s">
        <v>48</v>
      </c>
      <c r="G3249" s="39">
        <v>0</v>
      </c>
    </row>
    <row r="3250" spans="1:7" ht="15" x14ac:dyDescent="0.2">
      <c r="A3250" s="38" t="s">
        <v>6273</v>
      </c>
      <c r="B3250" s="38" t="s">
        <v>3</v>
      </c>
      <c r="C3250" s="38" t="s">
        <v>6274</v>
      </c>
      <c r="D3250" s="38" t="s">
        <v>48</v>
      </c>
      <c r="E3250" s="38" t="s">
        <v>48</v>
      </c>
      <c r="F3250" s="38" t="s">
        <v>48</v>
      </c>
      <c r="G3250" s="39">
        <v>0</v>
      </c>
    </row>
    <row r="3251" spans="1:7" ht="15" x14ac:dyDescent="0.2">
      <c r="A3251" s="38" t="s">
        <v>6275</v>
      </c>
      <c r="B3251" s="38" t="s">
        <v>3</v>
      </c>
      <c r="C3251" s="38" t="s">
        <v>6276</v>
      </c>
      <c r="D3251" s="38" t="s">
        <v>48</v>
      </c>
      <c r="E3251" s="38" t="s">
        <v>48</v>
      </c>
      <c r="F3251" s="38" t="s">
        <v>48</v>
      </c>
      <c r="G3251" s="39">
        <v>0</v>
      </c>
    </row>
    <row r="3252" spans="1:7" ht="15" x14ac:dyDescent="0.2">
      <c r="A3252" s="38" t="s">
        <v>6277</v>
      </c>
      <c r="B3252" s="38" t="s">
        <v>3</v>
      </c>
      <c r="C3252" s="38" t="s">
        <v>6278</v>
      </c>
      <c r="D3252" s="38" t="s">
        <v>48</v>
      </c>
      <c r="E3252" s="38" t="s">
        <v>48</v>
      </c>
      <c r="F3252" s="38" t="s">
        <v>48</v>
      </c>
      <c r="G3252" s="39">
        <v>0</v>
      </c>
    </row>
    <row r="3253" spans="1:7" ht="15" x14ac:dyDescent="0.2">
      <c r="A3253" s="38" t="s">
        <v>6279</v>
      </c>
      <c r="B3253" s="38" t="s">
        <v>3</v>
      </c>
      <c r="C3253" s="38" t="s">
        <v>6280</v>
      </c>
      <c r="D3253" s="38" t="s">
        <v>48</v>
      </c>
      <c r="E3253" s="38" t="s">
        <v>48</v>
      </c>
      <c r="F3253" s="38" t="s">
        <v>48</v>
      </c>
      <c r="G3253" s="39">
        <v>0</v>
      </c>
    </row>
    <row r="3254" spans="1:7" ht="15" x14ac:dyDescent="0.2">
      <c r="A3254" s="38" t="s">
        <v>6281</v>
      </c>
      <c r="B3254" s="38" t="s">
        <v>3</v>
      </c>
      <c r="C3254" s="38" t="s">
        <v>6282</v>
      </c>
      <c r="D3254" s="38" t="s">
        <v>48</v>
      </c>
      <c r="E3254" s="38" t="s">
        <v>48</v>
      </c>
      <c r="F3254" s="38" t="s">
        <v>48</v>
      </c>
      <c r="G3254" s="39">
        <v>0</v>
      </c>
    </row>
    <row r="3255" spans="1:7" ht="15" x14ac:dyDescent="0.2">
      <c r="A3255" s="38" t="s">
        <v>6283</v>
      </c>
      <c r="B3255" s="38" t="s">
        <v>3</v>
      </c>
      <c r="C3255" s="38" t="s">
        <v>6284</v>
      </c>
      <c r="D3255" s="38" t="s">
        <v>48</v>
      </c>
      <c r="E3255" s="38" t="s">
        <v>48</v>
      </c>
      <c r="F3255" s="38" t="s">
        <v>48</v>
      </c>
      <c r="G3255" s="39">
        <v>0</v>
      </c>
    </row>
    <row r="3256" spans="1:7" ht="15" x14ac:dyDescent="0.2">
      <c r="A3256" s="38" t="s">
        <v>6285</v>
      </c>
      <c r="B3256" s="38" t="s">
        <v>3</v>
      </c>
      <c r="C3256" s="38" t="s">
        <v>6286</v>
      </c>
      <c r="D3256" s="38" t="s">
        <v>48</v>
      </c>
      <c r="E3256" s="38" t="s">
        <v>48</v>
      </c>
      <c r="F3256" s="38" t="s">
        <v>48</v>
      </c>
      <c r="G3256" s="39">
        <v>0</v>
      </c>
    </row>
    <row r="3257" spans="1:7" ht="15" x14ac:dyDescent="0.2">
      <c r="A3257" s="38" t="s">
        <v>6287</v>
      </c>
      <c r="B3257" s="38" t="s">
        <v>3</v>
      </c>
      <c r="C3257" s="38" t="s">
        <v>6288</v>
      </c>
      <c r="D3257" s="38" t="s">
        <v>48</v>
      </c>
      <c r="E3257" s="38" t="s">
        <v>48</v>
      </c>
      <c r="F3257" s="38" t="s">
        <v>48</v>
      </c>
      <c r="G3257" s="39">
        <v>0</v>
      </c>
    </row>
    <row r="3258" spans="1:7" ht="15" x14ac:dyDescent="0.2">
      <c r="A3258" s="38" t="s">
        <v>6289</v>
      </c>
      <c r="B3258" s="38" t="s">
        <v>3</v>
      </c>
      <c r="C3258" s="38" t="s">
        <v>6290</v>
      </c>
      <c r="D3258" s="38" t="s">
        <v>48</v>
      </c>
      <c r="E3258" s="38" t="s">
        <v>48</v>
      </c>
      <c r="F3258" s="38" t="s">
        <v>48</v>
      </c>
      <c r="G3258" s="39">
        <v>0</v>
      </c>
    </row>
    <row r="3259" spans="1:7" ht="15" x14ac:dyDescent="0.2">
      <c r="A3259" s="38" t="s">
        <v>6291</v>
      </c>
      <c r="B3259" s="38" t="s">
        <v>3</v>
      </c>
      <c r="C3259" s="38" t="s">
        <v>6292</v>
      </c>
      <c r="D3259" s="38" t="s">
        <v>48</v>
      </c>
      <c r="E3259" s="38" t="s">
        <v>48</v>
      </c>
      <c r="F3259" s="38" t="s">
        <v>48</v>
      </c>
      <c r="G3259" s="39">
        <v>0</v>
      </c>
    </row>
    <row r="3260" spans="1:7" ht="15" x14ac:dyDescent="0.2">
      <c r="A3260" s="38" t="s">
        <v>6293</v>
      </c>
      <c r="B3260" s="38" t="s">
        <v>3</v>
      </c>
      <c r="C3260" s="38" t="s">
        <v>6294</v>
      </c>
      <c r="D3260" s="38" t="s">
        <v>48</v>
      </c>
      <c r="E3260" s="38" t="s">
        <v>48</v>
      </c>
      <c r="F3260" s="38" t="s">
        <v>48</v>
      </c>
      <c r="G3260" s="39">
        <v>0</v>
      </c>
    </row>
    <row r="3261" spans="1:7" ht="15" x14ac:dyDescent="0.2">
      <c r="A3261" s="38" t="s">
        <v>6295</v>
      </c>
      <c r="B3261" s="38" t="s">
        <v>3</v>
      </c>
      <c r="C3261" s="38" t="s">
        <v>6296</v>
      </c>
      <c r="D3261" s="38" t="s">
        <v>48</v>
      </c>
      <c r="E3261" s="38" t="s">
        <v>48</v>
      </c>
      <c r="F3261" s="38" t="s">
        <v>48</v>
      </c>
      <c r="G3261" s="39">
        <v>0</v>
      </c>
    </row>
    <row r="3262" spans="1:7" ht="15" x14ac:dyDescent="0.2">
      <c r="A3262" s="38" t="s">
        <v>6297</v>
      </c>
      <c r="B3262" s="38" t="s">
        <v>3</v>
      </c>
      <c r="C3262" s="38" t="s">
        <v>6298</v>
      </c>
      <c r="D3262" s="38" t="s">
        <v>48</v>
      </c>
      <c r="E3262" s="38" t="s">
        <v>48</v>
      </c>
      <c r="F3262" s="38" t="s">
        <v>48</v>
      </c>
      <c r="G3262" s="39">
        <v>0</v>
      </c>
    </row>
    <row r="3263" spans="1:7" ht="15" x14ac:dyDescent="0.2">
      <c r="A3263" s="38" t="s">
        <v>6299</v>
      </c>
      <c r="B3263" s="38" t="s">
        <v>3</v>
      </c>
      <c r="C3263" s="38" t="s">
        <v>6300</v>
      </c>
      <c r="D3263" s="38" t="s">
        <v>48</v>
      </c>
      <c r="E3263" s="38" t="s">
        <v>48</v>
      </c>
      <c r="F3263" s="38" t="s">
        <v>48</v>
      </c>
      <c r="G3263" s="39">
        <v>0</v>
      </c>
    </row>
    <row r="3264" spans="1:7" ht="15" x14ac:dyDescent="0.2">
      <c r="A3264" s="38" t="s">
        <v>6301</v>
      </c>
      <c r="B3264" s="38" t="s">
        <v>3</v>
      </c>
      <c r="C3264" s="38" t="s">
        <v>6302</v>
      </c>
      <c r="D3264" s="38" t="s">
        <v>48</v>
      </c>
      <c r="E3264" s="38" t="s">
        <v>48</v>
      </c>
      <c r="F3264" s="38" t="s">
        <v>48</v>
      </c>
      <c r="G3264" s="39">
        <v>0</v>
      </c>
    </row>
    <row r="3265" spans="1:7" ht="15" x14ac:dyDescent="0.2">
      <c r="A3265" s="38" t="s">
        <v>6303</v>
      </c>
      <c r="B3265" s="38" t="s">
        <v>3</v>
      </c>
      <c r="C3265" s="38" t="s">
        <v>6304</v>
      </c>
      <c r="D3265" s="38" t="s">
        <v>48</v>
      </c>
      <c r="E3265" s="38" t="s">
        <v>48</v>
      </c>
      <c r="F3265" s="38" t="s">
        <v>48</v>
      </c>
      <c r="G3265" s="39">
        <v>0</v>
      </c>
    </row>
    <row r="3266" spans="1:7" ht="15" x14ac:dyDescent="0.2">
      <c r="A3266" s="38" t="s">
        <v>6305</v>
      </c>
      <c r="B3266" s="38" t="s">
        <v>3</v>
      </c>
      <c r="C3266" s="38" t="s">
        <v>6306</v>
      </c>
      <c r="D3266" s="38" t="s">
        <v>48</v>
      </c>
      <c r="E3266" s="38" t="s">
        <v>48</v>
      </c>
      <c r="F3266" s="38" t="s">
        <v>48</v>
      </c>
      <c r="G3266" s="39">
        <v>0</v>
      </c>
    </row>
    <row r="3267" spans="1:7" ht="15" x14ac:dyDescent="0.2">
      <c r="A3267" s="38" t="s">
        <v>6307</v>
      </c>
      <c r="B3267" s="38" t="s">
        <v>3</v>
      </c>
      <c r="C3267" s="38" t="s">
        <v>6308</v>
      </c>
      <c r="D3267" s="38" t="s">
        <v>48</v>
      </c>
      <c r="E3267" s="38" t="s">
        <v>48</v>
      </c>
      <c r="F3267" s="38" t="s">
        <v>48</v>
      </c>
      <c r="G3267" s="39">
        <v>0</v>
      </c>
    </row>
    <row r="3268" spans="1:7" ht="15" x14ac:dyDescent="0.2">
      <c r="A3268" s="38" t="s">
        <v>6309</v>
      </c>
      <c r="B3268" s="38" t="s">
        <v>3</v>
      </c>
      <c r="C3268" s="38" t="s">
        <v>6310</v>
      </c>
      <c r="D3268" s="38" t="s">
        <v>48</v>
      </c>
      <c r="E3268" s="38" t="s">
        <v>48</v>
      </c>
      <c r="F3268" s="38" t="s">
        <v>48</v>
      </c>
      <c r="G3268" s="39">
        <v>0</v>
      </c>
    </row>
    <row r="3269" spans="1:7" ht="15" x14ac:dyDescent="0.2">
      <c r="A3269" s="38" t="s">
        <v>6311</v>
      </c>
      <c r="B3269" s="38" t="s">
        <v>3</v>
      </c>
      <c r="C3269" s="38" t="s">
        <v>6312</v>
      </c>
      <c r="D3269" s="38" t="s">
        <v>48</v>
      </c>
      <c r="E3269" s="38" t="s">
        <v>48</v>
      </c>
      <c r="F3269" s="38" t="s">
        <v>48</v>
      </c>
      <c r="G3269" s="39">
        <v>0</v>
      </c>
    </row>
    <row r="3270" spans="1:7" ht="15" x14ac:dyDescent="0.2">
      <c r="A3270" s="38" t="s">
        <v>6313</v>
      </c>
      <c r="B3270" s="38" t="s">
        <v>3</v>
      </c>
      <c r="C3270" s="38" t="s">
        <v>6314</v>
      </c>
      <c r="D3270" s="38" t="s">
        <v>48</v>
      </c>
      <c r="E3270" s="38" t="s">
        <v>48</v>
      </c>
      <c r="F3270" s="38" t="s">
        <v>48</v>
      </c>
      <c r="G3270" s="39">
        <v>0</v>
      </c>
    </row>
    <row r="3271" spans="1:7" ht="15" x14ac:dyDescent="0.2">
      <c r="A3271" s="38" t="s">
        <v>6315</v>
      </c>
      <c r="B3271" s="38" t="s">
        <v>3</v>
      </c>
      <c r="C3271" s="38" t="s">
        <v>6316</v>
      </c>
      <c r="D3271" s="38" t="s">
        <v>48</v>
      </c>
      <c r="E3271" s="38" t="s">
        <v>48</v>
      </c>
      <c r="F3271" s="38" t="s">
        <v>48</v>
      </c>
      <c r="G3271" s="39">
        <v>0</v>
      </c>
    </row>
    <row r="3272" spans="1:7" ht="15" x14ac:dyDescent="0.2">
      <c r="A3272" s="38" t="s">
        <v>6317</v>
      </c>
      <c r="B3272" s="38" t="s">
        <v>3</v>
      </c>
      <c r="C3272" s="38" t="s">
        <v>6318</v>
      </c>
      <c r="D3272" s="38" t="s">
        <v>48</v>
      </c>
      <c r="E3272" s="38" t="s">
        <v>48</v>
      </c>
      <c r="F3272" s="38" t="s">
        <v>48</v>
      </c>
      <c r="G3272" s="39">
        <v>0</v>
      </c>
    </row>
    <row r="3273" spans="1:7" ht="15" x14ac:dyDescent="0.2">
      <c r="A3273" s="38" t="s">
        <v>6319</v>
      </c>
      <c r="B3273" s="38" t="s">
        <v>3</v>
      </c>
      <c r="C3273" s="38" t="s">
        <v>6320</v>
      </c>
      <c r="D3273" s="38" t="s">
        <v>48</v>
      </c>
      <c r="E3273" s="38" t="s">
        <v>48</v>
      </c>
      <c r="F3273" s="38" t="s">
        <v>48</v>
      </c>
      <c r="G3273" s="39">
        <v>0</v>
      </c>
    </row>
    <row r="3274" spans="1:7" ht="15" x14ac:dyDescent="0.2">
      <c r="A3274" s="38" t="s">
        <v>6321</v>
      </c>
      <c r="B3274" s="38" t="s">
        <v>3</v>
      </c>
      <c r="C3274" s="38" t="s">
        <v>6322</v>
      </c>
      <c r="D3274" s="38" t="s">
        <v>48</v>
      </c>
      <c r="E3274" s="38" t="s">
        <v>48</v>
      </c>
      <c r="F3274" s="38" t="s">
        <v>48</v>
      </c>
      <c r="G3274" s="39">
        <v>0</v>
      </c>
    </row>
    <row r="3275" spans="1:7" ht="15" x14ac:dyDescent="0.2">
      <c r="A3275" s="38" t="s">
        <v>6323</v>
      </c>
      <c r="B3275" s="38" t="s">
        <v>3</v>
      </c>
      <c r="C3275" s="38" t="s">
        <v>6324</v>
      </c>
      <c r="D3275" s="38" t="s">
        <v>48</v>
      </c>
      <c r="E3275" s="38" t="s">
        <v>48</v>
      </c>
      <c r="F3275" s="38" t="s">
        <v>48</v>
      </c>
      <c r="G3275" s="39">
        <v>0</v>
      </c>
    </row>
    <row r="3276" spans="1:7" ht="15" x14ac:dyDescent="0.2">
      <c r="A3276" s="38" t="s">
        <v>6325</v>
      </c>
      <c r="B3276" s="38" t="s">
        <v>3</v>
      </c>
      <c r="C3276" s="38" t="s">
        <v>6326</v>
      </c>
      <c r="D3276" s="38" t="s">
        <v>48</v>
      </c>
      <c r="E3276" s="38" t="s">
        <v>48</v>
      </c>
      <c r="F3276" s="38" t="s">
        <v>48</v>
      </c>
      <c r="G3276" s="39">
        <v>0</v>
      </c>
    </row>
    <row r="3277" spans="1:7" ht="15" x14ac:dyDescent="0.2">
      <c r="A3277" s="38" t="s">
        <v>6327</v>
      </c>
      <c r="B3277" s="38" t="s">
        <v>3</v>
      </c>
      <c r="C3277" s="38" t="s">
        <v>6328</v>
      </c>
      <c r="D3277" s="38" t="s">
        <v>48</v>
      </c>
      <c r="E3277" s="38" t="s">
        <v>48</v>
      </c>
      <c r="F3277" s="38" t="s">
        <v>48</v>
      </c>
      <c r="G3277" s="39">
        <v>0</v>
      </c>
    </row>
    <row r="3278" spans="1:7" ht="15" x14ac:dyDescent="0.2">
      <c r="A3278" s="38" t="s">
        <v>6329</v>
      </c>
      <c r="B3278" s="38" t="s">
        <v>3</v>
      </c>
      <c r="C3278" s="38" t="s">
        <v>6330</v>
      </c>
      <c r="D3278" s="38" t="s">
        <v>48</v>
      </c>
      <c r="E3278" s="38" t="s">
        <v>48</v>
      </c>
      <c r="F3278" s="38" t="s">
        <v>48</v>
      </c>
      <c r="G3278" s="39">
        <v>0</v>
      </c>
    </row>
    <row r="3279" spans="1:7" ht="15" x14ac:dyDescent="0.2">
      <c r="A3279" s="38" t="s">
        <v>6331</v>
      </c>
      <c r="B3279" s="38" t="s">
        <v>3</v>
      </c>
      <c r="C3279" s="38" t="s">
        <v>6332</v>
      </c>
      <c r="D3279" s="38" t="s">
        <v>48</v>
      </c>
      <c r="E3279" s="38" t="s">
        <v>48</v>
      </c>
      <c r="F3279" s="38" t="s">
        <v>48</v>
      </c>
      <c r="G3279" s="39">
        <v>0</v>
      </c>
    </row>
    <row r="3280" spans="1:7" ht="15" x14ac:dyDescent="0.2">
      <c r="A3280" s="38" t="s">
        <v>6333</v>
      </c>
      <c r="B3280" s="38" t="s">
        <v>3</v>
      </c>
      <c r="C3280" s="38" t="s">
        <v>6334</v>
      </c>
      <c r="D3280" s="38" t="s">
        <v>48</v>
      </c>
      <c r="E3280" s="38" t="s">
        <v>48</v>
      </c>
      <c r="F3280" s="38" t="s">
        <v>48</v>
      </c>
      <c r="G3280" s="39">
        <v>0</v>
      </c>
    </row>
    <row r="3281" spans="1:7" ht="15" x14ac:dyDescent="0.2">
      <c r="A3281" s="38" t="s">
        <v>6335</v>
      </c>
      <c r="B3281" s="38" t="s">
        <v>3</v>
      </c>
      <c r="C3281" s="38" t="s">
        <v>6336</v>
      </c>
      <c r="D3281" s="38" t="s">
        <v>48</v>
      </c>
      <c r="E3281" s="38" t="s">
        <v>48</v>
      </c>
      <c r="F3281" s="38" t="s">
        <v>48</v>
      </c>
      <c r="G3281" s="39">
        <v>0</v>
      </c>
    </row>
    <row r="3282" spans="1:7" ht="15" x14ac:dyDescent="0.2">
      <c r="A3282" s="38" t="s">
        <v>6337</v>
      </c>
      <c r="B3282" s="38" t="s">
        <v>3</v>
      </c>
      <c r="C3282" s="38" t="s">
        <v>6338</v>
      </c>
      <c r="D3282" s="38" t="s">
        <v>48</v>
      </c>
      <c r="E3282" s="38" t="s">
        <v>48</v>
      </c>
      <c r="F3282" s="38" t="s">
        <v>48</v>
      </c>
      <c r="G3282" s="39">
        <v>0</v>
      </c>
    </row>
    <row r="3283" spans="1:7" ht="15" x14ac:dyDescent="0.2">
      <c r="A3283" s="38" t="s">
        <v>6339</v>
      </c>
      <c r="B3283" s="38" t="s">
        <v>3</v>
      </c>
      <c r="C3283" s="38" t="s">
        <v>6340</v>
      </c>
      <c r="D3283" s="38" t="s">
        <v>48</v>
      </c>
      <c r="E3283" s="38" t="s">
        <v>48</v>
      </c>
      <c r="F3283" s="38" t="s">
        <v>48</v>
      </c>
      <c r="G3283" s="39">
        <v>0</v>
      </c>
    </row>
    <row r="3284" spans="1:7" ht="15" x14ac:dyDescent="0.2">
      <c r="A3284" s="38" t="s">
        <v>6341</v>
      </c>
      <c r="B3284" s="38" t="s">
        <v>3</v>
      </c>
      <c r="C3284" s="38" t="s">
        <v>6342</v>
      </c>
      <c r="D3284" s="38" t="s">
        <v>48</v>
      </c>
      <c r="E3284" s="38" t="s">
        <v>48</v>
      </c>
      <c r="F3284" s="38" t="s">
        <v>48</v>
      </c>
      <c r="G3284" s="39">
        <v>0</v>
      </c>
    </row>
    <row r="3285" spans="1:7" ht="15" x14ac:dyDescent="0.2">
      <c r="A3285" s="38" t="s">
        <v>6343</v>
      </c>
      <c r="B3285" s="38" t="s">
        <v>3</v>
      </c>
      <c r="C3285" s="38" t="s">
        <v>6344</v>
      </c>
      <c r="D3285" s="38" t="s">
        <v>48</v>
      </c>
      <c r="E3285" s="38" t="s">
        <v>48</v>
      </c>
      <c r="F3285" s="38" t="s">
        <v>48</v>
      </c>
      <c r="G3285" s="39">
        <v>0</v>
      </c>
    </row>
    <row r="3286" spans="1:7" ht="15" x14ac:dyDescent="0.2">
      <c r="A3286" s="38" t="s">
        <v>6345</v>
      </c>
      <c r="B3286" s="38" t="s">
        <v>3</v>
      </c>
      <c r="C3286" s="38" t="s">
        <v>6346</v>
      </c>
      <c r="D3286" s="38" t="s">
        <v>48</v>
      </c>
      <c r="E3286" s="38" t="s">
        <v>48</v>
      </c>
      <c r="F3286" s="38" t="s">
        <v>48</v>
      </c>
      <c r="G3286" s="39">
        <v>0</v>
      </c>
    </row>
    <row r="3287" spans="1:7" ht="15" x14ac:dyDescent="0.2">
      <c r="A3287" s="38" t="s">
        <v>6347</v>
      </c>
      <c r="B3287" s="38" t="s">
        <v>3</v>
      </c>
      <c r="C3287" s="38" t="s">
        <v>6348</v>
      </c>
      <c r="D3287" s="38" t="s">
        <v>48</v>
      </c>
      <c r="E3287" s="38" t="s">
        <v>48</v>
      </c>
      <c r="F3287" s="38" t="s">
        <v>48</v>
      </c>
      <c r="G3287" s="39">
        <v>0</v>
      </c>
    </row>
    <row r="3288" spans="1:7" ht="15" x14ac:dyDescent="0.2">
      <c r="A3288" s="38" t="s">
        <v>6349</v>
      </c>
      <c r="B3288" s="38" t="s">
        <v>3</v>
      </c>
      <c r="C3288" s="38" t="s">
        <v>6350</v>
      </c>
      <c r="D3288" s="38" t="s">
        <v>48</v>
      </c>
      <c r="E3288" s="38" t="s">
        <v>48</v>
      </c>
      <c r="F3288" s="38" t="s">
        <v>48</v>
      </c>
      <c r="G3288" s="39">
        <v>0</v>
      </c>
    </row>
    <row r="3289" spans="1:7" ht="15" x14ac:dyDescent="0.2">
      <c r="A3289" s="38" t="s">
        <v>6351</v>
      </c>
      <c r="B3289" s="38" t="s">
        <v>3</v>
      </c>
      <c r="C3289" s="38" t="s">
        <v>6352</v>
      </c>
      <c r="D3289" s="38" t="s">
        <v>48</v>
      </c>
      <c r="E3289" s="38" t="s">
        <v>48</v>
      </c>
      <c r="F3289" s="38" t="s">
        <v>48</v>
      </c>
      <c r="G3289" s="39">
        <v>0</v>
      </c>
    </row>
    <row r="3290" spans="1:7" ht="15" x14ac:dyDescent="0.2">
      <c r="A3290" s="38" t="s">
        <v>6353</v>
      </c>
      <c r="B3290" s="38" t="s">
        <v>3</v>
      </c>
      <c r="C3290" s="38" t="s">
        <v>6354</v>
      </c>
      <c r="D3290" s="38" t="s">
        <v>48</v>
      </c>
      <c r="E3290" s="38" t="s">
        <v>48</v>
      </c>
      <c r="F3290" s="38" t="s">
        <v>48</v>
      </c>
      <c r="G3290" s="39">
        <v>0</v>
      </c>
    </row>
    <row r="3291" spans="1:7" ht="15" x14ac:dyDescent="0.2">
      <c r="A3291" s="38" t="s">
        <v>6355</v>
      </c>
      <c r="B3291" s="38" t="s">
        <v>3</v>
      </c>
      <c r="C3291" s="38" t="s">
        <v>6356</v>
      </c>
      <c r="D3291" s="38" t="s">
        <v>48</v>
      </c>
      <c r="E3291" s="38" t="s">
        <v>48</v>
      </c>
      <c r="F3291" s="38" t="s">
        <v>48</v>
      </c>
      <c r="G3291" s="39">
        <v>0</v>
      </c>
    </row>
    <row r="3292" spans="1:7" ht="15" x14ac:dyDescent="0.2">
      <c r="A3292" s="38" t="s">
        <v>6357</v>
      </c>
      <c r="B3292" s="38" t="s">
        <v>3</v>
      </c>
      <c r="C3292" s="38" t="s">
        <v>6358</v>
      </c>
      <c r="D3292" s="38" t="s">
        <v>48</v>
      </c>
      <c r="E3292" s="38" t="s">
        <v>48</v>
      </c>
      <c r="F3292" s="38" t="s">
        <v>48</v>
      </c>
      <c r="G3292" s="39">
        <v>0</v>
      </c>
    </row>
    <row r="3293" spans="1:7" ht="15" x14ac:dyDescent="0.2">
      <c r="A3293" s="38" t="s">
        <v>6359</v>
      </c>
      <c r="B3293" s="38" t="s">
        <v>3</v>
      </c>
      <c r="C3293" s="38" t="s">
        <v>6360</v>
      </c>
      <c r="D3293" s="38" t="s">
        <v>48</v>
      </c>
      <c r="E3293" s="38" t="s">
        <v>48</v>
      </c>
      <c r="F3293" s="38" t="s">
        <v>48</v>
      </c>
      <c r="G3293" s="39">
        <v>0</v>
      </c>
    </row>
    <row r="3294" spans="1:7" ht="15" x14ac:dyDescent="0.2">
      <c r="A3294" s="38" t="s">
        <v>6361</v>
      </c>
      <c r="B3294" s="38" t="s">
        <v>3</v>
      </c>
      <c r="C3294" s="38" t="s">
        <v>6362</v>
      </c>
      <c r="D3294" s="38" t="s">
        <v>48</v>
      </c>
      <c r="E3294" s="38" t="s">
        <v>48</v>
      </c>
      <c r="F3294" s="38" t="s">
        <v>48</v>
      </c>
      <c r="G3294" s="39">
        <v>0</v>
      </c>
    </row>
    <row r="3295" spans="1:7" ht="15" x14ac:dyDescent="0.2">
      <c r="A3295" s="38" t="s">
        <v>6363</v>
      </c>
      <c r="B3295" s="38" t="s">
        <v>3</v>
      </c>
      <c r="C3295" s="38" t="s">
        <v>6364</v>
      </c>
      <c r="D3295" s="38" t="s">
        <v>48</v>
      </c>
      <c r="E3295" s="38" t="s">
        <v>48</v>
      </c>
      <c r="F3295" s="38" t="s">
        <v>48</v>
      </c>
      <c r="G3295" s="39">
        <v>0</v>
      </c>
    </row>
    <row r="3296" spans="1:7" ht="15" x14ac:dyDescent="0.2">
      <c r="A3296" s="38" t="s">
        <v>6365</v>
      </c>
      <c r="B3296" s="38" t="s">
        <v>3</v>
      </c>
      <c r="C3296" s="38" t="s">
        <v>6366</v>
      </c>
      <c r="D3296" s="38" t="s">
        <v>48</v>
      </c>
      <c r="E3296" s="38" t="s">
        <v>48</v>
      </c>
      <c r="F3296" s="38" t="s">
        <v>48</v>
      </c>
      <c r="G3296" s="39">
        <v>0</v>
      </c>
    </row>
    <row r="3297" spans="1:7" ht="15" x14ac:dyDescent="0.2">
      <c r="A3297" s="38" t="s">
        <v>6367</v>
      </c>
      <c r="B3297" s="38" t="s">
        <v>3</v>
      </c>
      <c r="C3297" s="38" t="s">
        <v>6368</v>
      </c>
      <c r="D3297" s="38" t="s">
        <v>48</v>
      </c>
      <c r="E3297" s="38" t="s">
        <v>48</v>
      </c>
      <c r="F3297" s="38" t="s">
        <v>48</v>
      </c>
      <c r="G3297" s="39">
        <v>0</v>
      </c>
    </row>
    <row r="3298" spans="1:7" ht="15" x14ac:dyDescent="0.2">
      <c r="A3298" s="38" t="s">
        <v>6369</v>
      </c>
      <c r="B3298" s="38" t="s">
        <v>3</v>
      </c>
      <c r="C3298" s="38" t="s">
        <v>6370</v>
      </c>
      <c r="D3298" s="38" t="s">
        <v>48</v>
      </c>
      <c r="E3298" s="38" t="s">
        <v>48</v>
      </c>
      <c r="F3298" s="38" t="s">
        <v>48</v>
      </c>
      <c r="G3298" s="39">
        <v>0</v>
      </c>
    </row>
    <row r="3299" spans="1:7" ht="15" x14ac:dyDescent="0.2">
      <c r="A3299" s="38" t="s">
        <v>6371</v>
      </c>
      <c r="B3299" s="38" t="s">
        <v>3</v>
      </c>
      <c r="C3299" s="38" t="s">
        <v>6372</v>
      </c>
      <c r="D3299" s="38" t="s">
        <v>48</v>
      </c>
      <c r="E3299" s="38" t="s">
        <v>48</v>
      </c>
      <c r="F3299" s="38" t="s">
        <v>48</v>
      </c>
      <c r="G3299" s="39">
        <v>0</v>
      </c>
    </row>
    <row r="3300" spans="1:7" ht="15" x14ac:dyDescent="0.2">
      <c r="A3300" s="38" t="s">
        <v>6373</v>
      </c>
      <c r="B3300" s="38" t="s">
        <v>3</v>
      </c>
      <c r="C3300" s="38" t="s">
        <v>6374</v>
      </c>
      <c r="D3300" s="38" t="s">
        <v>48</v>
      </c>
      <c r="E3300" s="38" t="s">
        <v>48</v>
      </c>
      <c r="F3300" s="38" t="s">
        <v>48</v>
      </c>
      <c r="G3300" s="39">
        <v>0</v>
      </c>
    </row>
    <row r="3301" spans="1:7" ht="15" x14ac:dyDescent="0.2">
      <c r="A3301" s="38" t="s">
        <v>6375</v>
      </c>
      <c r="B3301" s="38" t="s">
        <v>3</v>
      </c>
      <c r="C3301" s="38" t="s">
        <v>6376</v>
      </c>
      <c r="D3301" s="38" t="s">
        <v>48</v>
      </c>
      <c r="E3301" s="38" t="s">
        <v>48</v>
      </c>
      <c r="F3301" s="38" t="s">
        <v>48</v>
      </c>
      <c r="G3301" s="39">
        <v>0</v>
      </c>
    </row>
    <row r="3302" spans="1:7" ht="15" x14ac:dyDescent="0.2">
      <c r="A3302" s="38" t="s">
        <v>6377</v>
      </c>
      <c r="B3302" s="38" t="s">
        <v>3</v>
      </c>
      <c r="C3302" s="38" t="s">
        <v>6378</v>
      </c>
      <c r="D3302" s="38" t="s">
        <v>48</v>
      </c>
      <c r="E3302" s="38" t="s">
        <v>48</v>
      </c>
      <c r="F3302" s="38" t="s">
        <v>48</v>
      </c>
      <c r="G3302" s="39">
        <v>0</v>
      </c>
    </row>
    <row r="3303" spans="1:7" ht="15" x14ac:dyDescent="0.2">
      <c r="A3303" s="38" t="s">
        <v>6379</v>
      </c>
      <c r="B3303" s="38" t="s">
        <v>3</v>
      </c>
      <c r="C3303" s="38" t="s">
        <v>6380</v>
      </c>
      <c r="D3303" s="38" t="s">
        <v>48</v>
      </c>
      <c r="E3303" s="38" t="s">
        <v>48</v>
      </c>
      <c r="F3303" s="38" t="s">
        <v>48</v>
      </c>
      <c r="G3303" s="39">
        <v>0</v>
      </c>
    </row>
    <row r="3304" spans="1:7" ht="15" x14ac:dyDescent="0.2">
      <c r="A3304" s="38" t="s">
        <v>6381</v>
      </c>
      <c r="B3304" s="38" t="s">
        <v>3</v>
      </c>
      <c r="C3304" s="38" t="s">
        <v>6382</v>
      </c>
      <c r="D3304" s="38" t="s">
        <v>48</v>
      </c>
      <c r="E3304" s="38" t="s">
        <v>48</v>
      </c>
      <c r="F3304" s="38" t="s">
        <v>48</v>
      </c>
      <c r="G3304" s="39">
        <v>0</v>
      </c>
    </row>
    <row r="3305" spans="1:7" ht="15" x14ac:dyDescent="0.2">
      <c r="A3305" s="38" t="s">
        <v>6383</v>
      </c>
      <c r="B3305" s="38" t="s">
        <v>3</v>
      </c>
      <c r="C3305" s="38" t="s">
        <v>6384</v>
      </c>
      <c r="D3305" s="38" t="s">
        <v>48</v>
      </c>
      <c r="E3305" s="38" t="s">
        <v>48</v>
      </c>
      <c r="F3305" s="38" t="s">
        <v>48</v>
      </c>
      <c r="G3305" s="39">
        <v>0</v>
      </c>
    </row>
    <row r="3306" spans="1:7" ht="15" x14ac:dyDescent="0.2">
      <c r="A3306" s="38" t="s">
        <v>6385</v>
      </c>
      <c r="B3306" s="38" t="s">
        <v>3</v>
      </c>
      <c r="C3306" s="38" t="s">
        <v>6386</v>
      </c>
      <c r="D3306" s="38" t="s">
        <v>48</v>
      </c>
      <c r="E3306" s="38" t="s">
        <v>48</v>
      </c>
      <c r="F3306" s="38" t="s">
        <v>48</v>
      </c>
      <c r="G3306" s="39">
        <v>0</v>
      </c>
    </row>
    <row r="3307" spans="1:7" ht="15" x14ac:dyDescent="0.2">
      <c r="A3307" s="38" t="s">
        <v>6387</v>
      </c>
      <c r="B3307" s="38" t="s">
        <v>3</v>
      </c>
      <c r="C3307" s="38" t="s">
        <v>6388</v>
      </c>
      <c r="D3307" s="38" t="s">
        <v>48</v>
      </c>
      <c r="E3307" s="38" t="s">
        <v>48</v>
      </c>
      <c r="F3307" s="38" t="s">
        <v>48</v>
      </c>
      <c r="G3307" s="39">
        <v>0</v>
      </c>
    </row>
    <row r="3308" spans="1:7" ht="15" x14ac:dyDescent="0.2">
      <c r="A3308" s="38" t="s">
        <v>6389</v>
      </c>
      <c r="B3308" s="38" t="s">
        <v>3</v>
      </c>
      <c r="C3308" s="38" t="s">
        <v>6390</v>
      </c>
      <c r="D3308" s="38" t="s">
        <v>48</v>
      </c>
      <c r="E3308" s="38" t="s">
        <v>48</v>
      </c>
      <c r="F3308" s="38" t="s">
        <v>48</v>
      </c>
      <c r="G3308" s="39">
        <v>0</v>
      </c>
    </row>
    <row r="3309" spans="1:7" ht="15" x14ac:dyDescent="0.2">
      <c r="A3309" s="38" t="s">
        <v>6391</v>
      </c>
      <c r="B3309" s="38" t="s">
        <v>3</v>
      </c>
      <c r="C3309" s="38" t="s">
        <v>6392</v>
      </c>
      <c r="D3309" s="38" t="s">
        <v>48</v>
      </c>
      <c r="E3309" s="38" t="s">
        <v>48</v>
      </c>
      <c r="F3309" s="38" t="s">
        <v>48</v>
      </c>
      <c r="G3309" s="39">
        <v>0</v>
      </c>
    </row>
    <row r="3310" spans="1:7" ht="15" x14ac:dyDescent="0.2">
      <c r="A3310" s="38" t="s">
        <v>6393</v>
      </c>
      <c r="B3310" s="38" t="s">
        <v>3</v>
      </c>
      <c r="C3310" s="38" t="s">
        <v>6394</v>
      </c>
      <c r="D3310" s="38" t="s">
        <v>48</v>
      </c>
      <c r="E3310" s="38" t="s">
        <v>48</v>
      </c>
      <c r="F3310" s="38" t="s">
        <v>48</v>
      </c>
      <c r="G3310" s="39">
        <v>0</v>
      </c>
    </row>
    <row r="3311" spans="1:7" ht="15" x14ac:dyDescent="0.2">
      <c r="A3311" s="38" t="s">
        <v>6395</v>
      </c>
      <c r="B3311" s="38" t="s">
        <v>3</v>
      </c>
      <c r="C3311" s="38" t="s">
        <v>6396</v>
      </c>
      <c r="D3311" s="38" t="s">
        <v>48</v>
      </c>
      <c r="E3311" s="38" t="s">
        <v>48</v>
      </c>
      <c r="F3311" s="38" t="s">
        <v>48</v>
      </c>
      <c r="G3311" s="39">
        <v>0</v>
      </c>
    </row>
    <row r="3312" spans="1:7" ht="15" x14ac:dyDescent="0.2">
      <c r="A3312" s="38" t="s">
        <v>6397</v>
      </c>
      <c r="B3312" s="38" t="s">
        <v>3</v>
      </c>
      <c r="C3312" s="38" t="s">
        <v>6398</v>
      </c>
      <c r="D3312" s="38" t="s">
        <v>48</v>
      </c>
      <c r="E3312" s="38" t="s">
        <v>48</v>
      </c>
      <c r="F3312" s="38" t="s">
        <v>48</v>
      </c>
      <c r="G3312" s="39">
        <v>0</v>
      </c>
    </row>
    <row r="3313" spans="1:7" ht="15" x14ac:dyDescent="0.2">
      <c r="A3313" s="38" t="s">
        <v>6399</v>
      </c>
      <c r="B3313" s="38" t="s">
        <v>3</v>
      </c>
      <c r="C3313" s="38" t="s">
        <v>6400</v>
      </c>
      <c r="D3313" s="38" t="s">
        <v>48</v>
      </c>
      <c r="E3313" s="38" t="s">
        <v>48</v>
      </c>
      <c r="F3313" s="38" t="s">
        <v>48</v>
      </c>
      <c r="G3313" s="39">
        <v>0</v>
      </c>
    </row>
    <row r="3314" spans="1:7" ht="15" x14ac:dyDescent="0.2">
      <c r="A3314" s="38" t="s">
        <v>6401</v>
      </c>
      <c r="B3314" s="38" t="s">
        <v>3</v>
      </c>
      <c r="C3314" s="38" t="s">
        <v>6402</v>
      </c>
      <c r="D3314" s="38" t="s">
        <v>48</v>
      </c>
      <c r="E3314" s="38" t="s">
        <v>48</v>
      </c>
      <c r="F3314" s="38" t="s">
        <v>48</v>
      </c>
      <c r="G3314" s="39">
        <v>0</v>
      </c>
    </row>
    <row r="3315" spans="1:7" ht="15" x14ac:dyDescent="0.2">
      <c r="A3315" s="38" t="s">
        <v>6403</v>
      </c>
      <c r="B3315" s="38" t="s">
        <v>3</v>
      </c>
      <c r="C3315" s="38" t="s">
        <v>6404</v>
      </c>
      <c r="D3315" s="38" t="s">
        <v>48</v>
      </c>
      <c r="E3315" s="38" t="s">
        <v>48</v>
      </c>
      <c r="F3315" s="38" t="s">
        <v>48</v>
      </c>
      <c r="G3315" s="39">
        <v>0</v>
      </c>
    </row>
    <row r="3316" spans="1:7" ht="15" x14ac:dyDescent="0.2">
      <c r="A3316" s="38" t="s">
        <v>6405</v>
      </c>
      <c r="B3316" s="38" t="s">
        <v>3</v>
      </c>
      <c r="C3316" s="38" t="s">
        <v>6406</v>
      </c>
      <c r="D3316" s="38" t="s">
        <v>48</v>
      </c>
      <c r="E3316" s="38" t="s">
        <v>48</v>
      </c>
      <c r="F3316" s="38" t="s">
        <v>48</v>
      </c>
      <c r="G3316" s="39">
        <v>0</v>
      </c>
    </row>
    <row r="3317" spans="1:7" ht="15" x14ac:dyDescent="0.2">
      <c r="A3317" s="38" t="s">
        <v>6407</v>
      </c>
      <c r="B3317" s="38" t="s">
        <v>3</v>
      </c>
      <c r="C3317" s="38" t="s">
        <v>6408</v>
      </c>
      <c r="D3317" s="38" t="s">
        <v>48</v>
      </c>
      <c r="E3317" s="38" t="s">
        <v>48</v>
      </c>
      <c r="F3317" s="38" t="s">
        <v>48</v>
      </c>
      <c r="G3317" s="39">
        <v>0</v>
      </c>
    </row>
    <row r="3318" spans="1:7" ht="15" x14ac:dyDescent="0.2">
      <c r="A3318" s="38" t="s">
        <v>6409</v>
      </c>
      <c r="B3318" s="38" t="s">
        <v>3</v>
      </c>
      <c r="C3318" s="38" t="s">
        <v>6410</v>
      </c>
      <c r="D3318" s="38" t="s">
        <v>48</v>
      </c>
      <c r="E3318" s="38" t="s">
        <v>48</v>
      </c>
      <c r="F3318" s="38" t="s">
        <v>48</v>
      </c>
      <c r="G3318" s="39">
        <v>0</v>
      </c>
    </row>
    <row r="3319" spans="1:7" ht="15" x14ac:dyDescent="0.2">
      <c r="A3319" s="38" t="s">
        <v>6411</v>
      </c>
      <c r="B3319" s="38" t="s">
        <v>3</v>
      </c>
      <c r="C3319" s="38" t="s">
        <v>6412</v>
      </c>
      <c r="D3319" s="38" t="s">
        <v>48</v>
      </c>
      <c r="E3319" s="38" t="s">
        <v>48</v>
      </c>
      <c r="F3319" s="38" t="s">
        <v>48</v>
      </c>
      <c r="G3319" s="39">
        <v>0</v>
      </c>
    </row>
    <row r="3320" spans="1:7" ht="15" x14ac:dyDescent="0.2">
      <c r="A3320" s="38" t="s">
        <v>6413</v>
      </c>
      <c r="B3320" s="38" t="s">
        <v>3</v>
      </c>
      <c r="C3320" s="38" t="s">
        <v>6414</v>
      </c>
      <c r="D3320" s="38" t="s">
        <v>48</v>
      </c>
      <c r="E3320" s="38" t="s">
        <v>48</v>
      </c>
      <c r="F3320" s="38" t="s">
        <v>48</v>
      </c>
      <c r="G3320" s="39">
        <v>0</v>
      </c>
    </row>
    <row r="3321" spans="1:7" ht="15" x14ac:dyDescent="0.2">
      <c r="A3321" s="38" t="s">
        <v>6415</v>
      </c>
      <c r="B3321" s="38" t="s">
        <v>3</v>
      </c>
      <c r="C3321" s="38" t="s">
        <v>6416</v>
      </c>
      <c r="D3321" s="38" t="s">
        <v>48</v>
      </c>
      <c r="E3321" s="38" t="s">
        <v>48</v>
      </c>
      <c r="F3321" s="38" t="s">
        <v>48</v>
      </c>
      <c r="G3321" s="39">
        <v>0</v>
      </c>
    </row>
    <row r="3322" spans="1:7" ht="15" x14ac:dyDescent="0.2">
      <c r="A3322" s="38" t="s">
        <v>6417</v>
      </c>
      <c r="B3322" s="38" t="s">
        <v>3</v>
      </c>
      <c r="C3322" s="38" t="s">
        <v>6418</v>
      </c>
      <c r="D3322" s="38" t="s">
        <v>48</v>
      </c>
      <c r="E3322" s="38" t="s">
        <v>48</v>
      </c>
      <c r="F3322" s="38" t="s">
        <v>48</v>
      </c>
      <c r="G3322" s="39">
        <v>0</v>
      </c>
    </row>
    <row r="3323" spans="1:7" ht="15" x14ac:dyDescent="0.2">
      <c r="A3323" s="38" t="s">
        <v>6419</v>
      </c>
      <c r="B3323" s="38" t="s">
        <v>55</v>
      </c>
      <c r="C3323" s="38" t="s">
        <v>6420</v>
      </c>
      <c r="D3323" s="38" t="s">
        <v>48</v>
      </c>
      <c r="E3323" s="38" t="s">
        <v>48</v>
      </c>
      <c r="F3323" s="38" t="s">
        <v>48</v>
      </c>
      <c r="G3323" s="39">
        <v>0</v>
      </c>
    </row>
    <row r="3324" spans="1:7" ht="15" x14ac:dyDescent="0.2">
      <c r="A3324" s="38" t="s">
        <v>6421</v>
      </c>
      <c r="B3324" s="38" t="s">
        <v>55</v>
      </c>
      <c r="C3324" s="38" t="s">
        <v>6422</v>
      </c>
      <c r="D3324" s="38" t="s">
        <v>48</v>
      </c>
      <c r="E3324" s="38" t="s">
        <v>48</v>
      </c>
      <c r="F3324" s="38" t="s">
        <v>48</v>
      </c>
      <c r="G3324" s="39">
        <v>0</v>
      </c>
    </row>
    <row r="3325" spans="1:7" ht="15" x14ac:dyDescent="0.2">
      <c r="A3325" s="38" t="s">
        <v>6423</v>
      </c>
      <c r="B3325" s="38" t="s">
        <v>55</v>
      </c>
      <c r="C3325" s="38" t="s">
        <v>6424</v>
      </c>
      <c r="D3325" s="38" t="s">
        <v>48</v>
      </c>
      <c r="E3325" s="38" t="s">
        <v>48</v>
      </c>
      <c r="F3325" s="38" t="s">
        <v>48</v>
      </c>
      <c r="G3325" s="39">
        <v>0</v>
      </c>
    </row>
    <row r="3326" spans="1:7" ht="15" x14ac:dyDescent="0.2">
      <c r="A3326" s="38" t="s">
        <v>6425</v>
      </c>
      <c r="B3326" s="38" t="s">
        <v>55</v>
      </c>
      <c r="C3326" s="38" t="s">
        <v>6426</v>
      </c>
      <c r="D3326" s="38" t="s">
        <v>48</v>
      </c>
      <c r="E3326" s="38" t="s">
        <v>48</v>
      </c>
      <c r="F3326" s="38" t="s">
        <v>48</v>
      </c>
      <c r="G3326" s="39">
        <v>0</v>
      </c>
    </row>
    <row r="3327" spans="1:7" ht="15" x14ac:dyDescent="0.2">
      <c r="A3327" s="38" t="s">
        <v>6427</v>
      </c>
      <c r="B3327" s="38" t="s">
        <v>55</v>
      </c>
      <c r="C3327" s="38" t="s">
        <v>6428</v>
      </c>
      <c r="D3327" s="38" t="s">
        <v>48</v>
      </c>
      <c r="E3327" s="38" t="s">
        <v>48</v>
      </c>
      <c r="F3327" s="38" t="s">
        <v>48</v>
      </c>
      <c r="G3327" s="39">
        <v>0</v>
      </c>
    </row>
    <row r="3328" spans="1:7" ht="15" x14ac:dyDescent="0.2">
      <c r="A3328" s="38" t="s">
        <v>6429</v>
      </c>
      <c r="B3328" s="38" t="s">
        <v>55</v>
      </c>
      <c r="C3328" s="38" t="s">
        <v>6430</v>
      </c>
      <c r="D3328" s="38" t="s">
        <v>48</v>
      </c>
      <c r="E3328" s="38" t="s">
        <v>48</v>
      </c>
      <c r="F3328" s="38" t="s">
        <v>48</v>
      </c>
      <c r="G3328" s="39">
        <v>0</v>
      </c>
    </row>
    <row r="3329" spans="1:7" ht="15" x14ac:dyDescent="0.2">
      <c r="A3329" s="38" t="s">
        <v>6431</v>
      </c>
      <c r="B3329" s="38" t="s">
        <v>55</v>
      </c>
      <c r="C3329" s="38" t="s">
        <v>6432</v>
      </c>
      <c r="D3329" s="38" t="s">
        <v>48</v>
      </c>
      <c r="E3329" s="38" t="s">
        <v>48</v>
      </c>
      <c r="F3329" s="38" t="s">
        <v>48</v>
      </c>
      <c r="G3329" s="39">
        <v>0</v>
      </c>
    </row>
    <row r="3330" spans="1:7" ht="15" x14ac:dyDescent="0.2">
      <c r="A3330" s="38" t="s">
        <v>6433</v>
      </c>
      <c r="B3330" s="38" t="s">
        <v>55</v>
      </c>
      <c r="C3330" s="38" t="s">
        <v>6434</v>
      </c>
      <c r="D3330" s="38" t="s">
        <v>48</v>
      </c>
      <c r="E3330" s="38" t="s">
        <v>48</v>
      </c>
      <c r="F3330" s="38" t="s">
        <v>48</v>
      </c>
      <c r="G3330" s="39">
        <v>0</v>
      </c>
    </row>
    <row r="3331" spans="1:7" ht="15" x14ac:dyDescent="0.2">
      <c r="A3331" s="38" t="s">
        <v>6435</v>
      </c>
      <c r="B3331" s="38" t="s">
        <v>55</v>
      </c>
      <c r="C3331" s="38" t="s">
        <v>6436</v>
      </c>
      <c r="D3331" s="38" t="s">
        <v>48</v>
      </c>
      <c r="E3331" s="38" t="s">
        <v>48</v>
      </c>
      <c r="F3331" s="38" t="s">
        <v>48</v>
      </c>
      <c r="G3331" s="39">
        <v>0</v>
      </c>
    </row>
    <row r="3332" spans="1:7" ht="15" x14ac:dyDescent="0.2">
      <c r="A3332" s="38" t="s">
        <v>6437</v>
      </c>
      <c r="B3332" s="38" t="s">
        <v>55</v>
      </c>
      <c r="C3332" s="38" t="s">
        <v>6438</v>
      </c>
      <c r="D3332" s="38" t="s">
        <v>48</v>
      </c>
      <c r="E3332" s="38" t="s">
        <v>48</v>
      </c>
      <c r="F3332" s="38" t="s">
        <v>48</v>
      </c>
      <c r="G3332" s="39">
        <v>0</v>
      </c>
    </row>
    <row r="3333" spans="1:7" ht="15" x14ac:dyDescent="0.2">
      <c r="A3333" s="38" t="s">
        <v>6439</v>
      </c>
      <c r="B3333" s="38" t="s">
        <v>55</v>
      </c>
      <c r="C3333" s="38" t="s">
        <v>6440</v>
      </c>
      <c r="D3333" s="38" t="s">
        <v>48</v>
      </c>
      <c r="E3333" s="38" t="s">
        <v>48</v>
      </c>
      <c r="F3333" s="38" t="s">
        <v>48</v>
      </c>
      <c r="G3333" s="39">
        <v>0</v>
      </c>
    </row>
    <row r="3334" spans="1:7" ht="15" x14ac:dyDescent="0.2">
      <c r="A3334" s="38" t="s">
        <v>6441</v>
      </c>
      <c r="B3334" s="38" t="s">
        <v>55</v>
      </c>
      <c r="C3334" s="38" t="s">
        <v>6442</v>
      </c>
      <c r="D3334" s="38" t="s">
        <v>48</v>
      </c>
      <c r="E3334" s="38" t="s">
        <v>48</v>
      </c>
      <c r="F3334" s="38" t="s">
        <v>48</v>
      </c>
      <c r="G3334" s="39">
        <v>0</v>
      </c>
    </row>
    <row r="3335" spans="1:7" ht="15" x14ac:dyDescent="0.2">
      <c r="A3335" s="38" t="s">
        <v>6443</v>
      </c>
      <c r="B3335" s="38" t="s">
        <v>55</v>
      </c>
      <c r="C3335" s="38" t="s">
        <v>6444</v>
      </c>
      <c r="D3335" s="38" t="s">
        <v>48</v>
      </c>
      <c r="E3335" s="38" t="s">
        <v>48</v>
      </c>
      <c r="F3335" s="38" t="s">
        <v>48</v>
      </c>
      <c r="G3335" s="39">
        <v>0</v>
      </c>
    </row>
    <row r="3336" spans="1:7" ht="15" x14ac:dyDescent="0.2">
      <c r="A3336" s="38" t="s">
        <v>6445</v>
      </c>
      <c r="B3336" s="38" t="s">
        <v>55</v>
      </c>
      <c r="C3336" s="38" t="s">
        <v>6446</v>
      </c>
      <c r="D3336" s="38" t="s">
        <v>48</v>
      </c>
      <c r="E3336" s="38" t="s">
        <v>48</v>
      </c>
      <c r="F3336" s="38" t="s">
        <v>48</v>
      </c>
      <c r="G3336" s="39">
        <v>0</v>
      </c>
    </row>
    <row r="3337" spans="1:7" ht="15" x14ac:dyDescent="0.2">
      <c r="A3337" s="38" t="s">
        <v>6447</v>
      </c>
      <c r="B3337" s="38" t="s">
        <v>55</v>
      </c>
      <c r="C3337" s="38" t="s">
        <v>6448</v>
      </c>
      <c r="D3337" s="38" t="s">
        <v>48</v>
      </c>
      <c r="E3337" s="38" t="s">
        <v>48</v>
      </c>
      <c r="F3337" s="38" t="s">
        <v>48</v>
      </c>
      <c r="G3337" s="39">
        <v>0</v>
      </c>
    </row>
    <row r="3338" spans="1:7" ht="15" x14ac:dyDescent="0.2">
      <c r="A3338" s="38" t="s">
        <v>6449</v>
      </c>
      <c r="B3338" s="38" t="s">
        <v>55</v>
      </c>
      <c r="C3338" s="38" t="s">
        <v>6450</v>
      </c>
      <c r="D3338" s="38" t="s">
        <v>48</v>
      </c>
      <c r="E3338" s="38" t="s">
        <v>48</v>
      </c>
      <c r="F3338" s="38" t="s">
        <v>48</v>
      </c>
      <c r="G3338" s="39">
        <v>0</v>
      </c>
    </row>
    <row r="3339" spans="1:7" ht="15" x14ac:dyDescent="0.2">
      <c r="A3339" s="38" t="s">
        <v>6451</v>
      </c>
      <c r="B3339" s="38" t="s">
        <v>55</v>
      </c>
      <c r="C3339" s="38" t="s">
        <v>6452</v>
      </c>
      <c r="D3339" s="38" t="s">
        <v>48</v>
      </c>
      <c r="E3339" s="38" t="s">
        <v>48</v>
      </c>
      <c r="F3339" s="38" t="s">
        <v>48</v>
      </c>
      <c r="G3339" s="39">
        <v>0</v>
      </c>
    </row>
    <row r="3340" spans="1:7" ht="15" x14ac:dyDescent="0.2">
      <c r="A3340" s="38" t="s">
        <v>6453</v>
      </c>
      <c r="B3340" s="38" t="s">
        <v>55</v>
      </c>
      <c r="C3340" s="38" t="s">
        <v>6454</v>
      </c>
      <c r="D3340" s="38" t="s">
        <v>48</v>
      </c>
      <c r="E3340" s="38" t="s">
        <v>48</v>
      </c>
      <c r="F3340" s="38" t="s">
        <v>48</v>
      </c>
      <c r="G3340" s="39">
        <v>0</v>
      </c>
    </row>
    <row r="3341" spans="1:7" ht="15" x14ac:dyDescent="0.2">
      <c r="A3341" s="38" t="s">
        <v>6455</v>
      </c>
      <c r="B3341" s="38" t="s">
        <v>55</v>
      </c>
      <c r="C3341" s="38" t="s">
        <v>6456</v>
      </c>
      <c r="D3341" s="38" t="s">
        <v>48</v>
      </c>
      <c r="E3341" s="38" t="s">
        <v>48</v>
      </c>
      <c r="F3341" s="38" t="s">
        <v>48</v>
      </c>
      <c r="G3341" s="39">
        <v>0</v>
      </c>
    </row>
    <row r="3342" spans="1:7" ht="15" x14ac:dyDescent="0.2">
      <c r="A3342" s="38" t="s">
        <v>6457</v>
      </c>
      <c r="B3342" s="38" t="s">
        <v>55</v>
      </c>
      <c r="C3342" s="38" t="s">
        <v>6458</v>
      </c>
      <c r="D3342" s="38" t="s">
        <v>48</v>
      </c>
      <c r="E3342" s="38" t="s">
        <v>48</v>
      </c>
      <c r="F3342" s="38" t="s">
        <v>48</v>
      </c>
      <c r="G3342" s="39">
        <v>0</v>
      </c>
    </row>
    <row r="3343" spans="1:7" ht="15" x14ac:dyDescent="0.2">
      <c r="A3343" s="38" t="s">
        <v>6459</v>
      </c>
      <c r="B3343" s="38" t="s">
        <v>55</v>
      </c>
      <c r="C3343" s="38" t="s">
        <v>6460</v>
      </c>
      <c r="D3343" s="38" t="s">
        <v>48</v>
      </c>
      <c r="E3343" s="38" t="s">
        <v>48</v>
      </c>
      <c r="F3343" s="38" t="s">
        <v>48</v>
      </c>
      <c r="G3343" s="39">
        <v>0</v>
      </c>
    </row>
    <row r="3344" spans="1:7" ht="15" x14ac:dyDescent="0.2">
      <c r="A3344" s="38" t="s">
        <v>6461</v>
      </c>
      <c r="B3344" s="38" t="s">
        <v>55</v>
      </c>
      <c r="C3344" s="38" t="s">
        <v>6462</v>
      </c>
      <c r="D3344" s="38" t="s">
        <v>48</v>
      </c>
      <c r="E3344" s="38" t="s">
        <v>48</v>
      </c>
      <c r="F3344" s="38" t="s">
        <v>48</v>
      </c>
      <c r="G3344" s="39">
        <v>0</v>
      </c>
    </row>
    <row r="3345" spans="1:7" ht="15" x14ac:dyDescent="0.2">
      <c r="A3345" s="38" t="s">
        <v>6463</v>
      </c>
      <c r="B3345" s="38" t="s">
        <v>55</v>
      </c>
      <c r="C3345" s="38" t="s">
        <v>6464</v>
      </c>
      <c r="D3345" s="38" t="s">
        <v>48</v>
      </c>
      <c r="E3345" s="38" t="s">
        <v>48</v>
      </c>
      <c r="F3345" s="38" t="s">
        <v>48</v>
      </c>
      <c r="G3345" s="39">
        <v>0</v>
      </c>
    </row>
    <row r="3346" spans="1:7" ht="15" x14ac:dyDescent="0.2">
      <c r="A3346" s="38" t="s">
        <v>6465</v>
      </c>
      <c r="B3346" s="38" t="s">
        <v>55</v>
      </c>
      <c r="C3346" s="38" t="s">
        <v>6466</v>
      </c>
      <c r="D3346" s="38" t="s">
        <v>48</v>
      </c>
      <c r="E3346" s="38" t="s">
        <v>48</v>
      </c>
      <c r="F3346" s="38" t="s">
        <v>48</v>
      </c>
      <c r="G3346" s="39">
        <v>0</v>
      </c>
    </row>
    <row r="3347" spans="1:7" ht="15" x14ac:dyDescent="0.2">
      <c r="A3347" s="38" t="s">
        <v>6467</v>
      </c>
      <c r="B3347" s="38" t="s">
        <v>55</v>
      </c>
      <c r="C3347" s="38" t="s">
        <v>6468</v>
      </c>
      <c r="D3347" s="38" t="s">
        <v>48</v>
      </c>
      <c r="E3347" s="38" t="s">
        <v>48</v>
      </c>
      <c r="F3347" s="38" t="s">
        <v>48</v>
      </c>
      <c r="G3347" s="39">
        <v>0</v>
      </c>
    </row>
    <row r="3348" spans="1:7" ht="15" x14ac:dyDescent="0.2">
      <c r="A3348" s="38" t="s">
        <v>6469</v>
      </c>
      <c r="B3348" s="38" t="s">
        <v>55</v>
      </c>
      <c r="C3348" s="38" t="s">
        <v>6470</v>
      </c>
      <c r="D3348" s="38" t="s">
        <v>48</v>
      </c>
      <c r="E3348" s="38" t="s">
        <v>48</v>
      </c>
      <c r="F3348" s="38" t="s">
        <v>48</v>
      </c>
      <c r="G3348" s="39">
        <v>0</v>
      </c>
    </row>
    <row r="3349" spans="1:7" ht="15" x14ac:dyDescent="0.2">
      <c r="A3349" s="38" t="s">
        <v>6471</v>
      </c>
      <c r="B3349" s="38" t="s">
        <v>55</v>
      </c>
      <c r="C3349" s="38" t="s">
        <v>6472</v>
      </c>
      <c r="D3349" s="38" t="s">
        <v>48</v>
      </c>
      <c r="E3349" s="38" t="s">
        <v>48</v>
      </c>
      <c r="F3349" s="38" t="s">
        <v>48</v>
      </c>
      <c r="G3349" s="39">
        <v>0</v>
      </c>
    </row>
    <row r="3350" spans="1:7" ht="15" x14ac:dyDescent="0.2">
      <c r="A3350" s="38" t="s">
        <v>6473</v>
      </c>
      <c r="B3350" s="38" t="s">
        <v>55</v>
      </c>
      <c r="C3350" s="38" t="s">
        <v>6474</v>
      </c>
      <c r="D3350" s="38" t="s">
        <v>48</v>
      </c>
      <c r="E3350" s="38" t="s">
        <v>48</v>
      </c>
      <c r="F3350" s="38" t="s">
        <v>48</v>
      </c>
      <c r="G3350" s="39">
        <v>0</v>
      </c>
    </row>
    <row r="3351" spans="1:7" ht="15" x14ac:dyDescent="0.2">
      <c r="A3351" s="38" t="s">
        <v>6475</v>
      </c>
      <c r="B3351" s="38" t="s">
        <v>55</v>
      </c>
      <c r="C3351" s="38" t="s">
        <v>6476</v>
      </c>
      <c r="D3351" s="38" t="s">
        <v>48</v>
      </c>
      <c r="E3351" s="38" t="s">
        <v>48</v>
      </c>
      <c r="F3351" s="38" t="s">
        <v>48</v>
      </c>
      <c r="G3351" s="39">
        <v>0</v>
      </c>
    </row>
    <row r="3352" spans="1:7" ht="15" x14ac:dyDescent="0.2">
      <c r="A3352" s="38" t="s">
        <v>6477</v>
      </c>
      <c r="B3352" s="38" t="s">
        <v>55</v>
      </c>
      <c r="C3352" s="38" t="s">
        <v>6478</v>
      </c>
      <c r="D3352" s="38" t="s">
        <v>48</v>
      </c>
      <c r="E3352" s="38" t="s">
        <v>48</v>
      </c>
      <c r="F3352" s="38" t="s">
        <v>48</v>
      </c>
      <c r="G3352" s="39">
        <v>0</v>
      </c>
    </row>
    <row r="3353" spans="1:7" ht="15" x14ac:dyDescent="0.2">
      <c r="A3353" s="38" t="s">
        <v>6479</v>
      </c>
      <c r="B3353" s="38" t="s">
        <v>55</v>
      </c>
      <c r="C3353" s="38" t="s">
        <v>6480</v>
      </c>
      <c r="D3353" s="38" t="s">
        <v>48</v>
      </c>
      <c r="E3353" s="38" t="s">
        <v>48</v>
      </c>
      <c r="F3353" s="38" t="s">
        <v>48</v>
      </c>
      <c r="G3353" s="39">
        <v>0</v>
      </c>
    </row>
    <row r="3354" spans="1:7" ht="15" x14ac:dyDescent="0.2">
      <c r="A3354" s="38" t="s">
        <v>6481</v>
      </c>
      <c r="B3354" s="38" t="s">
        <v>177</v>
      </c>
      <c r="C3354" s="38" t="s">
        <v>6482</v>
      </c>
      <c r="D3354" s="38" t="s">
        <v>48</v>
      </c>
      <c r="E3354" s="38" t="s">
        <v>48</v>
      </c>
      <c r="F3354" s="38" t="s">
        <v>48</v>
      </c>
      <c r="G3354" s="39">
        <v>0</v>
      </c>
    </row>
    <row r="3355" spans="1:7" ht="15" x14ac:dyDescent="0.2">
      <c r="A3355" s="38" t="s">
        <v>6483</v>
      </c>
      <c r="B3355" s="38" t="s">
        <v>177</v>
      </c>
      <c r="C3355" s="38" t="s">
        <v>6484</v>
      </c>
      <c r="D3355" s="38" t="s">
        <v>48</v>
      </c>
      <c r="E3355" s="38" t="s">
        <v>48</v>
      </c>
      <c r="F3355" s="38" t="s">
        <v>48</v>
      </c>
      <c r="G3355" s="39">
        <v>0</v>
      </c>
    </row>
    <row r="3356" spans="1:7" ht="15" x14ac:dyDescent="0.2">
      <c r="A3356" s="38" t="s">
        <v>6485</v>
      </c>
      <c r="B3356" s="38" t="s">
        <v>177</v>
      </c>
      <c r="C3356" s="38" t="s">
        <v>6486</v>
      </c>
      <c r="D3356" s="38" t="s">
        <v>48</v>
      </c>
      <c r="E3356" s="38" t="s">
        <v>48</v>
      </c>
      <c r="F3356" s="38" t="s">
        <v>48</v>
      </c>
      <c r="G3356" s="39">
        <v>0</v>
      </c>
    </row>
    <row r="3357" spans="1:7" ht="15" x14ac:dyDescent="0.2">
      <c r="A3357" s="38" t="s">
        <v>6487</v>
      </c>
      <c r="B3357" s="38" t="s">
        <v>3</v>
      </c>
      <c r="C3357" s="38" t="s">
        <v>6488</v>
      </c>
      <c r="D3357" s="38" t="s">
        <v>48</v>
      </c>
      <c r="E3357" s="38" t="s">
        <v>48</v>
      </c>
      <c r="F3357" s="38" t="s">
        <v>48</v>
      </c>
      <c r="G3357" s="39">
        <v>0</v>
      </c>
    </row>
    <row r="3358" spans="1:7" ht="15" x14ac:dyDescent="0.2">
      <c r="A3358" s="38" t="s">
        <v>6489</v>
      </c>
      <c r="B3358" s="38" t="s">
        <v>55</v>
      </c>
      <c r="C3358" s="38" t="s">
        <v>6490</v>
      </c>
      <c r="D3358" s="38" t="s">
        <v>48</v>
      </c>
      <c r="E3358" s="38" t="s">
        <v>48</v>
      </c>
      <c r="F3358" s="38" t="s">
        <v>48</v>
      </c>
      <c r="G3358" s="39">
        <v>0</v>
      </c>
    </row>
    <row r="3359" spans="1:7" ht="15" x14ac:dyDescent="0.2">
      <c r="A3359" s="38" t="s">
        <v>6491</v>
      </c>
      <c r="B3359" s="38" t="s">
        <v>55</v>
      </c>
      <c r="C3359" s="38" t="s">
        <v>6492</v>
      </c>
      <c r="D3359" s="38" t="s">
        <v>48</v>
      </c>
      <c r="E3359" s="38" t="s">
        <v>48</v>
      </c>
      <c r="F3359" s="38" t="s">
        <v>48</v>
      </c>
      <c r="G3359" s="39">
        <v>0</v>
      </c>
    </row>
    <row r="3360" spans="1:7" ht="30" x14ac:dyDescent="0.2">
      <c r="A3360" s="38" t="s">
        <v>6493</v>
      </c>
      <c r="B3360" s="38" t="s">
        <v>715</v>
      </c>
      <c r="C3360" s="38" t="s">
        <v>6494</v>
      </c>
      <c r="D3360" s="38" t="s">
        <v>48</v>
      </c>
      <c r="E3360" s="38" t="s">
        <v>48</v>
      </c>
      <c r="F3360" s="38" t="s">
        <v>501</v>
      </c>
      <c r="G3360" s="39">
        <v>1</v>
      </c>
    </row>
    <row r="3361" spans="1:7" ht="30" x14ac:dyDescent="0.2">
      <c r="A3361" s="38" t="s">
        <v>6495</v>
      </c>
      <c r="B3361" s="38" t="s">
        <v>3</v>
      </c>
      <c r="C3361" s="38" t="s">
        <v>6494</v>
      </c>
      <c r="D3361" s="38" t="s">
        <v>48</v>
      </c>
      <c r="E3361" s="38" t="s">
        <v>48</v>
      </c>
      <c r="F3361" s="38" t="s">
        <v>501</v>
      </c>
      <c r="G3361" s="39">
        <v>1</v>
      </c>
    </row>
    <row r="3362" spans="1:7" ht="30" x14ac:dyDescent="0.2">
      <c r="A3362" s="38" t="s">
        <v>6496</v>
      </c>
      <c r="B3362" s="38" t="s">
        <v>55</v>
      </c>
      <c r="C3362" s="38" t="s">
        <v>6494</v>
      </c>
      <c r="D3362" s="38" t="s">
        <v>48</v>
      </c>
      <c r="E3362" s="38" t="s">
        <v>48</v>
      </c>
      <c r="F3362" s="38" t="s">
        <v>501</v>
      </c>
      <c r="G3362" s="39">
        <v>1</v>
      </c>
    </row>
    <row r="3363" spans="1:7" ht="30" x14ac:dyDescent="0.2">
      <c r="A3363" s="38" t="s">
        <v>6497</v>
      </c>
      <c r="B3363" s="38" t="s">
        <v>177</v>
      </c>
      <c r="C3363" s="38" t="s">
        <v>6494</v>
      </c>
      <c r="D3363" s="38" t="s">
        <v>48</v>
      </c>
      <c r="E3363" s="38" t="s">
        <v>48</v>
      </c>
      <c r="F3363" s="38" t="s">
        <v>501</v>
      </c>
      <c r="G3363" s="39">
        <v>1</v>
      </c>
    </row>
    <row r="3364" spans="1:7" ht="15" x14ac:dyDescent="0.2">
      <c r="A3364" s="38" t="s">
        <v>6498</v>
      </c>
      <c r="B3364" s="38" t="s">
        <v>46</v>
      </c>
      <c r="C3364" s="38" t="s">
        <v>6499</v>
      </c>
      <c r="D3364" s="38" t="s">
        <v>48</v>
      </c>
      <c r="E3364" s="38" t="s">
        <v>48</v>
      </c>
      <c r="F3364" s="38" t="s">
        <v>61</v>
      </c>
      <c r="G3364" s="39">
        <v>0</v>
      </c>
    </row>
    <row r="3365" spans="1:7" ht="15" x14ac:dyDescent="0.2">
      <c r="A3365" s="38" t="s">
        <v>6500</v>
      </c>
      <c r="B3365" s="38" t="s">
        <v>46</v>
      </c>
      <c r="C3365" s="38" t="s">
        <v>6501</v>
      </c>
      <c r="D3365" s="38" t="s">
        <v>48</v>
      </c>
      <c r="E3365" s="38" t="s">
        <v>48</v>
      </c>
      <c r="F3365" s="38" t="s">
        <v>48</v>
      </c>
      <c r="G3365" s="39">
        <v>0</v>
      </c>
    </row>
    <row r="3366" spans="1:7" ht="15" x14ac:dyDescent="0.2">
      <c r="A3366" s="38" t="s">
        <v>6502</v>
      </c>
      <c r="B3366" s="38" t="s">
        <v>46</v>
      </c>
      <c r="C3366" s="38" t="s">
        <v>6503</v>
      </c>
      <c r="D3366" s="38" t="s">
        <v>48</v>
      </c>
      <c r="E3366" s="38" t="s">
        <v>48</v>
      </c>
      <c r="F3366" s="38" t="s">
        <v>48</v>
      </c>
      <c r="G3366" s="39">
        <v>0</v>
      </c>
    </row>
    <row r="3367" spans="1:7" ht="15" x14ac:dyDescent="0.2">
      <c r="A3367" s="38" t="s">
        <v>6504</v>
      </c>
      <c r="B3367" s="38" t="s">
        <v>46</v>
      </c>
      <c r="C3367" s="38" t="s">
        <v>6505</v>
      </c>
      <c r="D3367" s="38" t="s">
        <v>48</v>
      </c>
      <c r="E3367" s="38" t="s">
        <v>48</v>
      </c>
      <c r="F3367" s="38" t="s">
        <v>48</v>
      </c>
      <c r="G3367" s="39">
        <v>0</v>
      </c>
    </row>
    <row r="3368" spans="1:7" ht="15" x14ac:dyDescent="0.2">
      <c r="A3368" s="38" t="s">
        <v>6506</v>
      </c>
      <c r="B3368" s="38" t="s">
        <v>24</v>
      </c>
      <c r="C3368" s="38" t="s">
        <v>6507</v>
      </c>
      <c r="D3368" s="38" t="s">
        <v>48</v>
      </c>
      <c r="E3368" s="38" t="s">
        <v>48</v>
      </c>
      <c r="F3368" s="38" t="s">
        <v>48</v>
      </c>
      <c r="G3368" s="39">
        <v>0</v>
      </c>
    </row>
    <row r="3369" spans="1:7" ht="15" x14ac:dyDescent="0.2">
      <c r="A3369" s="38" t="s">
        <v>6508</v>
      </c>
      <c r="B3369" s="38" t="s">
        <v>24</v>
      </c>
      <c r="C3369" s="38" t="s">
        <v>6509</v>
      </c>
      <c r="D3369" s="38" t="s">
        <v>48</v>
      </c>
      <c r="E3369" s="38" t="s">
        <v>48</v>
      </c>
      <c r="F3369" s="38" t="s">
        <v>48</v>
      </c>
      <c r="G3369" s="39">
        <v>0</v>
      </c>
    </row>
    <row r="3370" spans="1:7" ht="15" x14ac:dyDescent="0.2">
      <c r="A3370" s="38" t="s">
        <v>6510</v>
      </c>
      <c r="B3370" s="38" t="s">
        <v>24</v>
      </c>
      <c r="C3370" s="38" t="s">
        <v>6511</v>
      </c>
      <c r="D3370" s="38" t="s">
        <v>48</v>
      </c>
      <c r="E3370" s="38" t="s">
        <v>48</v>
      </c>
      <c r="F3370" s="38" t="s">
        <v>48</v>
      </c>
      <c r="G3370" s="39">
        <v>0</v>
      </c>
    </row>
    <row r="3371" spans="1:7" ht="15" x14ac:dyDescent="0.2">
      <c r="A3371" s="38" t="s">
        <v>6512</v>
      </c>
      <c r="B3371" s="38" t="s">
        <v>24</v>
      </c>
      <c r="C3371" s="38" t="s">
        <v>6513</v>
      </c>
      <c r="D3371" s="38" t="s">
        <v>48</v>
      </c>
      <c r="E3371" s="38" t="s">
        <v>48</v>
      </c>
      <c r="F3371" s="38" t="s">
        <v>48</v>
      </c>
      <c r="G3371" s="39">
        <v>0</v>
      </c>
    </row>
    <row r="3372" spans="1:7" ht="15" x14ac:dyDescent="0.2">
      <c r="A3372" s="38" t="s">
        <v>6514</v>
      </c>
      <c r="B3372" s="38" t="s">
        <v>46</v>
      </c>
      <c r="C3372" s="38" t="s">
        <v>6515</v>
      </c>
      <c r="D3372" s="38" t="s">
        <v>48</v>
      </c>
      <c r="E3372" s="38" t="s">
        <v>48</v>
      </c>
      <c r="F3372" s="38" t="s">
        <v>61</v>
      </c>
      <c r="G3372" s="39">
        <v>0</v>
      </c>
    </row>
    <row r="3373" spans="1:7" ht="15" x14ac:dyDescent="0.2">
      <c r="A3373" s="38" t="s">
        <v>6516</v>
      </c>
      <c r="B3373" s="38" t="s">
        <v>6517</v>
      </c>
      <c r="C3373" s="38" t="s">
        <v>6518</v>
      </c>
      <c r="D3373" s="38" t="s">
        <v>48</v>
      </c>
      <c r="E3373" s="38" t="s">
        <v>48</v>
      </c>
      <c r="F3373" s="38" t="s">
        <v>48</v>
      </c>
      <c r="G3373" s="39">
        <v>0</v>
      </c>
    </row>
    <row r="3374" spans="1:7" ht="15" x14ac:dyDescent="0.2">
      <c r="A3374" s="38" t="s">
        <v>6519</v>
      </c>
      <c r="B3374" s="38" t="s">
        <v>6517</v>
      </c>
      <c r="C3374" s="38" t="s">
        <v>6520</v>
      </c>
      <c r="D3374" s="38" t="s">
        <v>48</v>
      </c>
      <c r="E3374" s="38" t="s">
        <v>48</v>
      </c>
      <c r="F3374" s="38" t="s">
        <v>48</v>
      </c>
      <c r="G3374" s="39">
        <v>0</v>
      </c>
    </row>
    <row r="3375" spans="1:7" ht="15" x14ac:dyDescent="0.2">
      <c r="A3375" s="38" t="s">
        <v>6521</v>
      </c>
      <c r="B3375" s="38" t="s">
        <v>576</v>
      </c>
      <c r="C3375" s="38" t="s">
        <v>6522</v>
      </c>
      <c r="D3375" s="38" t="s">
        <v>48</v>
      </c>
      <c r="E3375" s="38" t="s">
        <v>48</v>
      </c>
      <c r="F3375" s="38" t="s">
        <v>48</v>
      </c>
      <c r="G3375" s="39">
        <v>0</v>
      </c>
    </row>
    <row r="3376" spans="1:7" ht="15" x14ac:dyDescent="0.2">
      <c r="A3376" s="38" t="s">
        <v>6523</v>
      </c>
      <c r="B3376" s="38" t="s">
        <v>33</v>
      </c>
      <c r="C3376" s="38" t="s">
        <v>6524</v>
      </c>
      <c r="D3376" s="38" t="s">
        <v>48</v>
      </c>
      <c r="E3376" s="38" t="s">
        <v>48</v>
      </c>
      <c r="F3376" s="38" t="s">
        <v>48</v>
      </c>
      <c r="G3376" s="39">
        <v>0</v>
      </c>
    </row>
    <row r="3377" spans="1:7" ht="15" x14ac:dyDescent="0.2">
      <c r="A3377" s="38" t="s">
        <v>6525</v>
      </c>
      <c r="B3377" s="38" t="s">
        <v>33</v>
      </c>
      <c r="C3377" s="38" t="s">
        <v>6526</v>
      </c>
      <c r="D3377" s="38" t="s">
        <v>48</v>
      </c>
      <c r="E3377" s="38" t="s">
        <v>48</v>
      </c>
      <c r="F3377" s="38" t="s">
        <v>48</v>
      </c>
      <c r="G3377" s="39">
        <v>0</v>
      </c>
    </row>
    <row r="3378" spans="1:7" ht="15" x14ac:dyDescent="0.2">
      <c r="A3378" s="38" t="s">
        <v>6527</v>
      </c>
      <c r="B3378" s="38" t="s">
        <v>576</v>
      </c>
      <c r="C3378" s="38" t="s">
        <v>6524</v>
      </c>
      <c r="D3378" s="38" t="s">
        <v>48</v>
      </c>
      <c r="E3378" s="38" t="s">
        <v>48</v>
      </c>
      <c r="F3378" s="38" t="s">
        <v>48</v>
      </c>
      <c r="G3378" s="39">
        <v>0</v>
      </c>
    </row>
    <row r="3379" spans="1:7" ht="15" x14ac:dyDescent="0.2">
      <c r="A3379" s="38" t="s">
        <v>6528</v>
      </c>
      <c r="B3379" s="38" t="s">
        <v>576</v>
      </c>
      <c r="C3379" s="38" t="s">
        <v>6526</v>
      </c>
      <c r="D3379" s="38" t="s">
        <v>48</v>
      </c>
      <c r="E3379" s="38" t="s">
        <v>48</v>
      </c>
      <c r="F3379" s="38" t="s">
        <v>48</v>
      </c>
      <c r="G3379" s="39">
        <v>0</v>
      </c>
    </row>
    <row r="3380" spans="1:7" ht="15" x14ac:dyDescent="0.2">
      <c r="A3380" s="38" t="s">
        <v>6529</v>
      </c>
      <c r="B3380" s="38" t="s">
        <v>24</v>
      </c>
      <c r="C3380" s="38" t="s">
        <v>6530</v>
      </c>
      <c r="D3380" s="38" t="s">
        <v>48</v>
      </c>
      <c r="E3380" s="38" t="s">
        <v>48</v>
      </c>
      <c r="F3380" s="38" t="s">
        <v>48</v>
      </c>
      <c r="G3380" s="39">
        <v>0</v>
      </c>
    </row>
    <row r="3381" spans="1:7" ht="15" x14ac:dyDescent="0.2">
      <c r="A3381" s="38" t="s">
        <v>6531</v>
      </c>
      <c r="B3381" s="38" t="s">
        <v>24</v>
      </c>
      <c r="C3381" s="38" t="s">
        <v>6532</v>
      </c>
      <c r="D3381" s="38" t="s">
        <v>48</v>
      </c>
      <c r="E3381" s="38" t="s">
        <v>48</v>
      </c>
      <c r="F3381" s="38" t="s">
        <v>48</v>
      </c>
      <c r="G3381" s="39">
        <v>0</v>
      </c>
    </row>
    <row r="3382" spans="1:7" ht="15" x14ac:dyDescent="0.2">
      <c r="A3382" s="38" t="s">
        <v>6533</v>
      </c>
      <c r="B3382" s="38" t="s">
        <v>6517</v>
      </c>
      <c r="C3382" s="38" t="s">
        <v>6518</v>
      </c>
      <c r="D3382" s="38" t="s">
        <v>48</v>
      </c>
      <c r="E3382" s="38" t="s">
        <v>48</v>
      </c>
      <c r="F3382" s="38" t="s">
        <v>48</v>
      </c>
      <c r="G3382" s="39">
        <v>0</v>
      </c>
    </row>
    <row r="3383" spans="1:7" ht="30" x14ac:dyDescent="0.2">
      <c r="A3383" s="38" t="s">
        <v>6534</v>
      </c>
      <c r="B3383" s="38" t="s">
        <v>24</v>
      </c>
      <c r="C3383" s="38" t="s">
        <v>6535</v>
      </c>
      <c r="D3383" s="38" t="s">
        <v>48</v>
      </c>
      <c r="E3383" s="38" t="s">
        <v>48</v>
      </c>
      <c r="F3383" s="38" t="s">
        <v>501</v>
      </c>
      <c r="G3383" s="39">
        <v>1</v>
      </c>
    </row>
    <row r="3384" spans="1:7" ht="30" x14ac:dyDescent="0.2">
      <c r="A3384" s="38" t="s">
        <v>6536</v>
      </c>
      <c r="B3384" s="38" t="s">
        <v>33</v>
      </c>
      <c r="C3384" s="38" t="s">
        <v>6535</v>
      </c>
      <c r="D3384" s="38" t="s">
        <v>48</v>
      </c>
      <c r="E3384" s="38" t="s">
        <v>48</v>
      </c>
      <c r="F3384" s="38" t="s">
        <v>501</v>
      </c>
      <c r="G3384" s="39">
        <v>1</v>
      </c>
    </row>
    <row r="3385" spans="1:7" ht="30" x14ac:dyDescent="0.2">
      <c r="A3385" s="38" t="s">
        <v>6537</v>
      </c>
      <c r="B3385" s="38" t="s">
        <v>576</v>
      </c>
      <c r="C3385" s="38" t="s">
        <v>6535</v>
      </c>
      <c r="D3385" s="38" t="s">
        <v>48</v>
      </c>
      <c r="E3385" s="38" t="s">
        <v>48</v>
      </c>
      <c r="F3385" s="38" t="s">
        <v>501</v>
      </c>
      <c r="G3385" s="39">
        <v>1</v>
      </c>
    </row>
    <row r="3386" spans="1:7" ht="15" x14ac:dyDescent="0.2">
      <c r="A3386" s="38" t="s">
        <v>6538</v>
      </c>
      <c r="B3386" s="38" t="s">
        <v>55</v>
      </c>
      <c r="C3386" s="38" t="s">
        <v>6539</v>
      </c>
      <c r="D3386" s="38" t="s">
        <v>48</v>
      </c>
      <c r="E3386" s="38" t="s">
        <v>48</v>
      </c>
      <c r="F3386" s="38" t="s">
        <v>48</v>
      </c>
      <c r="G3386" s="39">
        <v>0</v>
      </c>
    </row>
    <row r="3387" spans="1:7" ht="15" x14ac:dyDescent="0.2">
      <c r="A3387" s="38" t="s">
        <v>6540</v>
      </c>
      <c r="B3387" s="38" t="s">
        <v>55</v>
      </c>
      <c r="C3387" s="38" t="s">
        <v>6541</v>
      </c>
      <c r="D3387" s="38" t="s">
        <v>48</v>
      </c>
      <c r="E3387" s="38" t="s">
        <v>48</v>
      </c>
      <c r="F3387" s="38" t="s">
        <v>48</v>
      </c>
      <c r="G3387" s="39">
        <v>0</v>
      </c>
    </row>
    <row r="3388" spans="1:7" ht="15" x14ac:dyDescent="0.2">
      <c r="A3388" s="38" t="s">
        <v>6542</v>
      </c>
      <c r="B3388" s="38" t="s">
        <v>55</v>
      </c>
      <c r="C3388" s="38" t="s">
        <v>6543</v>
      </c>
      <c r="D3388" s="38" t="s">
        <v>48</v>
      </c>
      <c r="E3388" s="38" t="s">
        <v>48</v>
      </c>
      <c r="F3388" s="38" t="s">
        <v>48</v>
      </c>
      <c r="G3388" s="39">
        <v>0</v>
      </c>
    </row>
    <row r="3389" spans="1:7" ht="15" x14ac:dyDescent="0.2">
      <c r="A3389" s="38" t="s">
        <v>6544</v>
      </c>
      <c r="B3389" s="38" t="s">
        <v>55</v>
      </c>
      <c r="C3389" s="38" t="s">
        <v>6545</v>
      </c>
      <c r="D3389" s="38" t="s">
        <v>48</v>
      </c>
      <c r="E3389" s="38" t="s">
        <v>48</v>
      </c>
      <c r="F3389" s="38" t="s">
        <v>48</v>
      </c>
      <c r="G3389" s="39">
        <v>0</v>
      </c>
    </row>
    <row r="3390" spans="1:7" ht="15" x14ac:dyDescent="0.2">
      <c r="A3390" s="38" t="s">
        <v>6546</v>
      </c>
      <c r="B3390" s="38" t="s">
        <v>3</v>
      </c>
      <c r="C3390" s="38" t="s">
        <v>6547</v>
      </c>
      <c r="D3390" s="38" t="s">
        <v>48</v>
      </c>
      <c r="E3390" s="38" t="s">
        <v>48</v>
      </c>
      <c r="F3390" s="38" t="s">
        <v>711</v>
      </c>
      <c r="G3390" s="39">
        <v>0</v>
      </c>
    </row>
    <row r="3391" spans="1:7" ht="15" x14ac:dyDescent="0.2">
      <c r="A3391" s="38" t="s">
        <v>6548</v>
      </c>
      <c r="B3391" s="38" t="s">
        <v>3</v>
      </c>
      <c r="C3391" s="38" t="s">
        <v>6549</v>
      </c>
      <c r="D3391" s="38" t="s">
        <v>48</v>
      </c>
      <c r="E3391" s="38" t="s">
        <v>48</v>
      </c>
      <c r="F3391" s="38" t="s">
        <v>711</v>
      </c>
      <c r="G3391" s="39">
        <v>0</v>
      </c>
    </row>
    <row r="3392" spans="1:7" ht="15" x14ac:dyDescent="0.2">
      <c r="A3392" s="38" t="s">
        <v>6550</v>
      </c>
      <c r="B3392" s="38" t="s">
        <v>3</v>
      </c>
      <c r="C3392" s="38" t="s">
        <v>6551</v>
      </c>
      <c r="D3392" s="38" t="s">
        <v>48</v>
      </c>
      <c r="E3392" s="38" t="s">
        <v>48</v>
      </c>
      <c r="F3392" s="38" t="s">
        <v>711</v>
      </c>
      <c r="G3392" s="39">
        <v>0</v>
      </c>
    </row>
    <row r="3393" spans="1:7" ht="15" x14ac:dyDescent="0.2">
      <c r="A3393" s="38" t="s">
        <v>6552</v>
      </c>
      <c r="B3393" s="38" t="s">
        <v>3</v>
      </c>
      <c r="C3393" s="38" t="s">
        <v>6553</v>
      </c>
      <c r="D3393" s="38" t="s">
        <v>48</v>
      </c>
      <c r="E3393" s="38" t="s">
        <v>48</v>
      </c>
      <c r="F3393" s="38" t="s">
        <v>711</v>
      </c>
      <c r="G3393" s="39">
        <v>0</v>
      </c>
    </row>
    <row r="3394" spans="1:7" ht="15" x14ac:dyDescent="0.2">
      <c r="A3394" s="38" t="s">
        <v>6554</v>
      </c>
      <c r="B3394" s="38" t="s">
        <v>715</v>
      </c>
      <c r="C3394" s="38" t="s">
        <v>6547</v>
      </c>
      <c r="D3394" s="38" t="s">
        <v>48</v>
      </c>
      <c r="E3394" s="38" t="s">
        <v>48</v>
      </c>
      <c r="F3394" s="38" t="s">
        <v>711</v>
      </c>
      <c r="G3394" s="39">
        <v>0</v>
      </c>
    </row>
    <row r="3395" spans="1:7" ht="15" x14ac:dyDescent="0.2">
      <c r="A3395" s="38" t="s">
        <v>6555</v>
      </c>
      <c r="B3395" s="38" t="s">
        <v>715</v>
      </c>
      <c r="C3395" s="38" t="s">
        <v>6549</v>
      </c>
      <c r="D3395" s="38" t="s">
        <v>48</v>
      </c>
      <c r="E3395" s="38" t="s">
        <v>48</v>
      </c>
      <c r="F3395" s="38" t="s">
        <v>711</v>
      </c>
      <c r="G3395" s="39">
        <v>0</v>
      </c>
    </row>
    <row r="3396" spans="1:7" ht="15" x14ac:dyDescent="0.2">
      <c r="A3396" s="38" t="s">
        <v>6556</v>
      </c>
      <c r="B3396" s="38" t="s">
        <v>715</v>
      </c>
      <c r="C3396" s="38" t="s">
        <v>6551</v>
      </c>
      <c r="D3396" s="38" t="s">
        <v>48</v>
      </c>
      <c r="E3396" s="38" t="s">
        <v>48</v>
      </c>
      <c r="F3396" s="38" t="s">
        <v>711</v>
      </c>
      <c r="G3396" s="39">
        <v>0</v>
      </c>
    </row>
    <row r="3397" spans="1:7" ht="15" x14ac:dyDescent="0.2">
      <c r="A3397" s="38" t="s">
        <v>6557</v>
      </c>
      <c r="B3397" s="38" t="s">
        <v>3</v>
      </c>
      <c r="C3397" s="38" t="s">
        <v>6558</v>
      </c>
      <c r="D3397" s="38" t="s">
        <v>48</v>
      </c>
      <c r="E3397" s="38" t="s">
        <v>48</v>
      </c>
      <c r="F3397" s="38" t="s">
        <v>711</v>
      </c>
      <c r="G3397" s="39">
        <v>0</v>
      </c>
    </row>
    <row r="3398" spans="1:7" ht="15" x14ac:dyDescent="0.2">
      <c r="A3398" s="38" t="s">
        <v>6559</v>
      </c>
      <c r="B3398" s="38" t="s">
        <v>3</v>
      </c>
      <c r="C3398" s="38" t="s">
        <v>6560</v>
      </c>
      <c r="D3398" s="38" t="s">
        <v>48</v>
      </c>
      <c r="E3398" s="38" t="s">
        <v>48</v>
      </c>
      <c r="F3398" s="38" t="s">
        <v>711</v>
      </c>
      <c r="G3398" s="39">
        <v>0</v>
      </c>
    </row>
    <row r="3399" spans="1:7" ht="15" x14ac:dyDescent="0.2">
      <c r="A3399" s="38" t="s">
        <v>6561</v>
      </c>
      <c r="B3399" s="38" t="s">
        <v>3</v>
      </c>
      <c r="C3399" s="38" t="s">
        <v>6562</v>
      </c>
      <c r="D3399" s="38" t="s">
        <v>48</v>
      </c>
      <c r="E3399" s="38" t="s">
        <v>48</v>
      </c>
      <c r="F3399" s="38" t="s">
        <v>711</v>
      </c>
      <c r="G3399" s="39">
        <v>0</v>
      </c>
    </row>
    <row r="3400" spans="1:7" ht="15" x14ac:dyDescent="0.2">
      <c r="A3400" s="38" t="s">
        <v>6563</v>
      </c>
      <c r="B3400" s="38" t="s">
        <v>3</v>
      </c>
      <c r="C3400" s="38" t="s">
        <v>6564</v>
      </c>
      <c r="D3400" s="38" t="s">
        <v>48</v>
      </c>
      <c r="E3400" s="38" t="s">
        <v>48</v>
      </c>
      <c r="F3400" s="38" t="s">
        <v>711</v>
      </c>
      <c r="G3400" s="39">
        <v>0</v>
      </c>
    </row>
    <row r="3401" spans="1:7" ht="15" x14ac:dyDescent="0.2">
      <c r="A3401" s="38" t="s">
        <v>6565</v>
      </c>
      <c r="B3401" s="38" t="s">
        <v>715</v>
      </c>
      <c r="C3401" s="38" t="s">
        <v>6558</v>
      </c>
      <c r="D3401" s="38" t="s">
        <v>48</v>
      </c>
      <c r="E3401" s="38" t="s">
        <v>48</v>
      </c>
      <c r="F3401" s="38" t="s">
        <v>711</v>
      </c>
      <c r="G3401" s="39">
        <v>0</v>
      </c>
    </row>
    <row r="3402" spans="1:7" ht="15" x14ac:dyDescent="0.2">
      <c r="A3402" s="38" t="s">
        <v>6566</v>
      </c>
      <c r="B3402" s="38" t="s">
        <v>715</v>
      </c>
      <c r="C3402" s="38" t="s">
        <v>6567</v>
      </c>
      <c r="D3402" s="38" t="s">
        <v>48</v>
      </c>
      <c r="E3402" s="38" t="s">
        <v>48</v>
      </c>
      <c r="F3402" s="38" t="s">
        <v>711</v>
      </c>
      <c r="G3402" s="39">
        <v>0</v>
      </c>
    </row>
    <row r="3403" spans="1:7" ht="15" x14ac:dyDescent="0.2">
      <c r="A3403" s="38" t="s">
        <v>6568</v>
      </c>
      <c r="B3403" s="38" t="s">
        <v>715</v>
      </c>
      <c r="C3403" s="38" t="s">
        <v>6560</v>
      </c>
      <c r="D3403" s="38" t="s">
        <v>48</v>
      </c>
      <c r="E3403" s="38" t="s">
        <v>48</v>
      </c>
      <c r="F3403" s="38" t="s">
        <v>711</v>
      </c>
      <c r="G3403" s="39">
        <v>0</v>
      </c>
    </row>
    <row r="3404" spans="1:7" ht="15" x14ac:dyDescent="0.2">
      <c r="A3404" s="38" t="s">
        <v>6569</v>
      </c>
      <c r="B3404" s="38" t="s">
        <v>715</v>
      </c>
      <c r="C3404" s="38" t="s">
        <v>6562</v>
      </c>
      <c r="D3404" s="38" t="s">
        <v>48</v>
      </c>
      <c r="E3404" s="38" t="s">
        <v>48</v>
      </c>
      <c r="F3404" s="38" t="s">
        <v>711</v>
      </c>
      <c r="G3404" s="39">
        <v>0</v>
      </c>
    </row>
    <row r="3405" spans="1:7" ht="15" x14ac:dyDescent="0.2">
      <c r="A3405" s="38" t="s">
        <v>6570</v>
      </c>
      <c r="B3405" s="38" t="s">
        <v>715</v>
      </c>
      <c r="C3405" s="38" t="s">
        <v>6564</v>
      </c>
      <c r="D3405" s="38" t="s">
        <v>48</v>
      </c>
      <c r="E3405" s="38" t="s">
        <v>48</v>
      </c>
      <c r="F3405" s="38" t="s">
        <v>711</v>
      </c>
      <c r="G3405" s="39">
        <v>0</v>
      </c>
    </row>
    <row r="3406" spans="1:7" ht="15" x14ac:dyDescent="0.2">
      <c r="A3406" s="38" t="s">
        <v>6571</v>
      </c>
      <c r="B3406" s="38" t="s">
        <v>6084</v>
      </c>
      <c r="C3406" s="38" t="s">
        <v>6572</v>
      </c>
      <c r="D3406" s="38" t="s">
        <v>48</v>
      </c>
      <c r="E3406" s="38" t="s">
        <v>48</v>
      </c>
      <c r="F3406" s="38" t="s">
        <v>48</v>
      </c>
      <c r="G3406" s="39">
        <v>0</v>
      </c>
    </row>
    <row r="3407" spans="1:7" ht="15" x14ac:dyDescent="0.2">
      <c r="A3407" s="38" t="s">
        <v>6573</v>
      </c>
      <c r="B3407" s="38" t="s">
        <v>6084</v>
      </c>
      <c r="C3407" s="38" t="s">
        <v>6574</v>
      </c>
      <c r="D3407" s="38" t="s">
        <v>48</v>
      </c>
      <c r="E3407" s="38" t="s">
        <v>48</v>
      </c>
      <c r="F3407" s="38" t="s">
        <v>48</v>
      </c>
      <c r="G3407" s="39">
        <v>0</v>
      </c>
    </row>
    <row r="3408" spans="1:7" ht="15" x14ac:dyDescent="0.2">
      <c r="A3408" s="38" t="s">
        <v>6575</v>
      </c>
      <c r="B3408" s="38" t="s">
        <v>6084</v>
      </c>
      <c r="C3408" s="38" t="s">
        <v>6576</v>
      </c>
      <c r="D3408" s="38" t="s">
        <v>48</v>
      </c>
      <c r="E3408" s="38" t="s">
        <v>48</v>
      </c>
      <c r="F3408" s="38" t="s">
        <v>48</v>
      </c>
      <c r="G3408" s="39">
        <v>0</v>
      </c>
    </row>
    <row r="3409" spans="1:7" ht="15" x14ac:dyDescent="0.2">
      <c r="A3409" s="38" t="s">
        <v>6577</v>
      </c>
      <c r="B3409" s="38" t="s">
        <v>6084</v>
      </c>
      <c r="C3409" s="38" t="s">
        <v>6578</v>
      </c>
      <c r="D3409" s="38" t="s">
        <v>48</v>
      </c>
      <c r="E3409" s="38" t="s">
        <v>48</v>
      </c>
      <c r="F3409" s="38" t="s">
        <v>48</v>
      </c>
      <c r="G3409" s="39">
        <v>0</v>
      </c>
    </row>
    <row r="3410" spans="1:7" ht="15" x14ac:dyDescent="0.2">
      <c r="A3410" s="38" t="s">
        <v>6579</v>
      </c>
      <c r="B3410" s="38" t="s">
        <v>6084</v>
      </c>
      <c r="C3410" s="38" t="s">
        <v>6580</v>
      </c>
      <c r="D3410" s="38" t="s">
        <v>48</v>
      </c>
      <c r="E3410" s="38" t="s">
        <v>48</v>
      </c>
      <c r="F3410" s="38" t="s">
        <v>48</v>
      </c>
      <c r="G3410" s="39">
        <v>0</v>
      </c>
    </row>
    <row r="3411" spans="1:7" ht="15" x14ac:dyDescent="0.2">
      <c r="A3411" s="38" t="s">
        <v>6581</v>
      </c>
      <c r="B3411" s="38" t="s">
        <v>6084</v>
      </c>
      <c r="C3411" s="38" t="s">
        <v>6582</v>
      </c>
      <c r="D3411" s="38" t="s">
        <v>48</v>
      </c>
      <c r="E3411" s="38" t="s">
        <v>48</v>
      </c>
      <c r="F3411" s="38" t="s">
        <v>48</v>
      </c>
      <c r="G3411" s="39">
        <v>0</v>
      </c>
    </row>
    <row r="3412" spans="1:7" ht="15" x14ac:dyDescent="0.2">
      <c r="A3412" s="38" t="s">
        <v>6583</v>
      </c>
      <c r="B3412" s="38" t="s">
        <v>55</v>
      </c>
      <c r="C3412" s="38" t="s">
        <v>6584</v>
      </c>
      <c r="D3412" s="38" t="s">
        <v>48</v>
      </c>
      <c r="E3412" s="38" t="s">
        <v>48</v>
      </c>
      <c r="F3412" s="38" t="s">
        <v>48</v>
      </c>
      <c r="G3412" s="39">
        <v>0</v>
      </c>
    </row>
    <row r="3413" spans="1:7" ht="15" x14ac:dyDescent="0.2">
      <c r="A3413" s="38" t="s">
        <v>6585</v>
      </c>
      <c r="B3413" s="38" t="s">
        <v>55</v>
      </c>
      <c r="C3413" s="38" t="s">
        <v>6586</v>
      </c>
      <c r="D3413" s="38" t="s">
        <v>48</v>
      </c>
      <c r="E3413" s="38" t="s">
        <v>48</v>
      </c>
      <c r="F3413" s="38" t="s">
        <v>48</v>
      </c>
      <c r="G3413" s="39">
        <v>0</v>
      </c>
    </row>
    <row r="3414" spans="1:7" ht="15" x14ac:dyDescent="0.2">
      <c r="A3414" s="38" t="s">
        <v>6587</v>
      </c>
      <c r="B3414" s="38" t="s">
        <v>55</v>
      </c>
      <c r="C3414" s="38" t="s">
        <v>6588</v>
      </c>
      <c r="D3414" s="38" t="s">
        <v>48</v>
      </c>
      <c r="E3414" s="38" t="s">
        <v>48</v>
      </c>
      <c r="F3414" s="38" t="s">
        <v>48</v>
      </c>
      <c r="G3414" s="39">
        <v>0</v>
      </c>
    </row>
    <row r="3415" spans="1:7" ht="15" x14ac:dyDescent="0.2">
      <c r="A3415" s="38" t="s">
        <v>6589</v>
      </c>
      <c r="B3415" s="38" t="s">
        <v>55</v>
      </c>
      <c r="C3415" s="38" t="s">
        <v>6590</v>
      </c>
      <c r="D3415" s="38" t="s">
        <v>48</v>
      </c>
      <c r="E3415" s="38" t="s">
        <v>48</v>
      </c>
      <c r="F3415" s="38" t="s">
        <v>48</v>
      </c>
      <c r="G3415" s="39">
        <v>0</v>
      </c>
    </row>
    <row r="3416" spans="1:7" ht="15" x14ac:dyDescent="0.2">
      <c r="A3416" s="38" t="s">
        <v>6591</v>
      </c>
      <c r="B3416" s="38" t="s">
        <v>55</v>
      </c>
      <c r="C3416" s="38" t="s">
        <v>6592</v>
      </c>
      <c r="D3416" s="38" t="s">
        <v>48</v>
      </c>
      <c r="E3416" s="38" t="s">
        <v>48</v>
      </c>
      <c r="F3416" s="38" t="s">
        <v>48</v>
      </c>
      <c r="G3416" s="39">
        <v>0</v>
      </c>
    </row>
    <row r="3417" spans="1:7" ht="15" x14ac:dyDescent="0.2">
      <c r="A3417" s="38" t="s">
        <v>6593</v>
      </c>
      <c r="B3417" s="38" t="s">
        <v>55</v>
      </c>
      <c r="C3417" s="38" t="s">
        <v>6594</v>
      </c>
      <c r="D3417" s="38" t="s">
        <v>48</v>
      </c>
      <c r="E3417" s="38" t="s">
        <v>48</v>
      </c>
      <c r="F3417" s="38" t="s">
        <v>48</v>
      </c>
      <c r="G3417" s="39">
        <v>0</v>
      </c>
    </row>
    <row r="3418" spans="1:7" ht="15" x14ac:dyDescent="0.2">
      <c r="A3418" s="38" t="s">
        <v>6595</v>
      </c>
      <c r="B3418" s="38" t="s">
        <v>55</v>
      </c>
      <c r="C3418" s="38" t="s">
        <v>6596</v>
      </c>
      <c r="D3418" s="38" t="s">
        <v>48</v>
      </c>
      <c r="E3418" s="38" t="s">
        <v>48</v>
      </c>
      <c r="F3418" s="38" t="s">
        <v>48</v>
      </c>
      <c r="G3418" s="39">
        <v>0</v>
      </c>
    </row>
    <row r="3419" spans="1:7" ht="15" x14ac:dyDescent="0.2">
      <c r="A3419" s="38" t="s">
        <v>6597</v>
      </c>
      <c r="B3419" s="38" t="s">
        <v>46</v>
      </c>
      <c r="C3419" s="38" t="s">
        <v>6598</v>
      </c>
      <c r="D3419" s="38" t="s">
        <v>48</v>
      </c>
      <c r="E3419" s="38" t="s">
        <v>48</v>
      </c>
      <c r="F3419" s="38" t="s">
        <v>48</v>
      </c>
      <c r="G3419" s="39">
        <v>0</v>
      </c>
    </row>
    <row r="3420" spans="1:7" ht="15" x14ac:dyDescent="0.2">
      <c r="A3420" s="38" t="s">
        <v>6599</v>
      </c>
      <c r="B3420" s="38" t="s">
        <v>55</v>
      </c>
      <c r="C3420" s="38" t="s">
        <v>6600</v>
      </c>
      <c r="D3420" s="38" t="s">
        <v>48</v>
      </c>
      <c r="E3420" s="38" t="s">
        <v>48</v>
      </c>
      <c r="F3420" s="38" t="s">
        <v>48</v>
      </c>
      <c r="G3420" s="39">
        <v>0</v>
      </c>
    </row>
    <row r="3421" spans="1:7" ht="15" x14ac:dyDescent="0.2">
      <c r="A3421" s="38" t="s">
        <v>6601</v>
      </c>
      <c r="B3421" s="38" t="s">
        <v>55</v>
      </c>
      <c r="C3421" s="38" t="s">
        <v>6602</v>
      </c>
      <c r="D3421" s="38" t="s">
        <v>48</v>
      </c>
      <c r="E3421" s="38" t="s">
        <v>48</v>
      </c>
      <c r="F3421" s="38" t="s">
        <v>48</v>
      </c>
      <c r="G3421" s="39">
        <v>0</v>
      </c>
    </row>
    <row r="3422" spans="1:7" ht="15" x14ac:dyDescent="0.2">
      <c r="A3422" s="38" t="s">
        <v>6603</v>
      </c>
      <c r="B3422" s="38" t="s">
        <v>55</v>
      </c>
      <c r="C3422" s="38" t="s">
        <v>6604</v>
      </c>
      <c r="D3422" s="38" t="s">
        <v>48</v>
      </c>
      <c r="E3422" s="38" t="s">
        <v>48</v>
      </c>
      <c r="F3422" s="38" t="s">
        <v>48</v>
      </c>
      <c r="G3422" s="39">
        <v>0</v>
      </c>
    </row>
    <row r="3423" spans="1:7" ht="30" x14ac:dyDescent="0.2">
      <c r="A3423" s="38" t="s">
        <v>6605</v>
      </c>
      <c r="B3423" s="38" t="s">
        <v>55</v>
      </c>
      <c r="C3423" s="38" t="s">
        <v>6606</v>
      </c>
      <c r="D3423" s="38" t="s">
        <v>48</v>
      </c>
      <c r="E3423" s="38" t="s">
        <v>48</v>
      </c>
      <c r="F3423" s="38" t="s">
        <v>501</v>
      </c>
      <c r="G3423" s="39">
        <v>1</v>
      </c>
    </row>
    <row r="3424" spans="1:7" ht="30" x14ac:dyDescent="0.2">
      <c r="A3424" s="38" t="s">
        <v>6607</v>
      </c>
      <c r="B3424" s="38" t="s">
        <v>3</v>
      </c>
      <c r="C3424" s="38" t="s">
        <v>6606</v>
      </c>
      <c r="D3424" s="38" t="s">
        <v>48</v>
      </c>
      <c r="E3424" s="38" t="s">
        <v>48</v>
      </c>
      <c r="F3424" s="38" t="s">
        <v>501</v>
      </c>
      <c r="G3424" s="39">
        <v>1</v>
      </c>
    </row>
    <row r="3425" spans="1:7" ht="15" x14ac:dyDescent="0.2">
      <c r="A3425" s="38" t="s">
        <v>6608</v>
      </c>
      <c r="B3425" s="38" t="s">
        <v>55</v>
      </c>
      <c r="C3425" s="38" t="s">
        <v>6609</v>
      </c>
      <c r="D3425" s="38" t="s">
        <v>48</v>
      </c>
      <c r="E3425" s="38" t="s">
        <v>48</v>
      </c>
      <c r="F3425" s="38" t="s">
        <v>48</v>
      </c>
      <c r="G3425" s="39">
        <v>0</v>
      </c>
    </row>
    <row r="3426" spans="1:7" ht="15" x14ac:dyDescent="0.2">
      <c r="A3426" s="38" t="s">
        <v>6610</v>
      </c>
      <c r="B3426" s="38" t="s">
        <v>55</v>
      </c>
      <c r="C3426" s="38" t="s">
        <v>6611</v>
      </c>
      <c r="D3426" s="38" t="s">
        <v>48</v>
      </c>
      <c r="E3426" s="38" t="s">
        <v>48</v>
      </c>
      <c r="F3426" s="38" t="s">
        <v>48</v>
      </c>
      <c r="G3426" s="39">
        <v>0</v>
      </c>
    </row>
    <row r="3427" spans="1:7" ht="15" x14ac:dyDescent="0.2">
      <c r="A3427" s="38" t="s">
        <v>6612</v>
      </c>
      <c r="B3427" s="38" t="s">
        <v>55</v>
      </c>
      <c r="C3427" s="38" t="s">
        <v>6613</v>
      </c>
      <c r="D3427" s="38" t="s">
        <v>48</v>
      </c>
      <c r="E3427" s="38" t="s">
        <v>48</v>
      </c>
      <c r="F3427" s="38" t="s">
        <v>48</v>
      </c>
      <c r="G3427" s="39">
        <v>0</v>
      </c>
    </row>
    <row r="3428" spans="1:7" ht="15" x14ac:dyDescent="0.2">
      <c r="A3428" s="38" t="s">
        <v>6614</v>
      </c>
      <c r="B3428" s="38" t="s">
        <v>55</v>
      </c>
      <c r="C3428" s="38" t="s">
        <v>6615</v>
      </c>
      <c r="D3428" s="38" t="s">
        <v>48</v>
      </c>
      <c r="E3428" s="38" t="s">
        <v>48</v>
      </c>
      <c r="F3428" s="38" t="s">
        <v>48</v>
      </c>
      <c r="G3428" s="39">
        <v>0</v>
      </c>
    </row>
    <row r="3429" spans="1:7" ht="15" x14ac:dyDescent="0.2">
      <c r="A3429" s="38" t="s">
        <v>6616</v>
      </c>
      <c r="B3429" s="38" t="s">
        <v>55</v>
      </c>
      <c r="C3429" s="38" t="s">
        <v>6617</v>
      </c>
      <c r="D3429" s="38" t="s">
        <v>48</v>
      </c>
      <c r="E3429" s="38" t="s">
        <v>48</v>
      </c>
      <c r="F3429" s="38" t="s">
        <v>48</v>
      </c>
      <c r="G3429" s="39">
        <v>0</v>
      </c>
    </row>
    <row r="3430" spans="1:7" ht="15" x14ac:dyDescent="0.2">
      <c r="A3430" s="38" t="s">
        <v>6618</v>
      </c>
      <c r="B3430" s="38" t="s">
        <v>55</v>
      </c>
      <c r="C3430" s="38" t="s">
        <v>6619</v>
      </c>
      <c r="D3430" s="38" t="s">
        <v>48</v>
      </c>
      <c r="E3430" s="38" t="s">
        <v>48</v>
      </c>
      <c r="F3430" s="38" t="s">
        <v>48</v>
      </c>
      <c r="G3430" s="39">
        <v>0</v>
      </c>
    </row>
    <row r="3431" spans="1:7" ht="30" x14ac:dyDescent="0.2">
      <c r="A3431" s="38" t="s">
        <v>6620</v>
      </c>
      <c r="B3431" s="38" t="s">
        <v>55</v>
      </c>
      <c r="C3431" s="38" t="s">
        <v>6621</v>
      </c>
      <c r="D3431" s="38" t="s">
        <v>48</v>
      </c>
      <c r="E3431" s="38" t="s">
        <v>48</v>
      </c>
      <c r="F3431" s="38" t="s">
        <v>501</v>
      </c>
      <c r="G3431" s="39">
        <v>1</v>
      </c>
    </row>
    <row r="3432" spans="1:7" ht="30" x14ac:dyDescent="0.2">
      <c r="A3432" s="38" t="s">
        <v>6622</v>
      </c>
      <c r="B3432" s="38" t="s">
        <v>46</v>
      </c>
      <c r="C3432" s="38" t="s">
        <v>6621</v>
      </c>
      <c r="D3432" s="38" t="s">
        <v>48</v>
      </c>
      <c r="E3432" s="38" t="s">
        <v>48</v>
      </c>
      <c r="F3432" s="38" t="s">
        <v>501</v>
      </c>
      <c r="G3432" s="39">
        <v>1</v>
      </c>
    </row>
    <row r="3433" spans="1:7" ht="15" x14ac:dyDescent="0.2">
      <c r="A3433" s="38" t="s">
        <v>6623</v>
      </c>
      <c r="B3433" s="38" t="s">
        <v>3</v>
      </c>
      <c r="C3433" s="38" t="s">
        <v>6624</v>
      </c>
      <c r="D3433" s="38" t="s">
        <v>48</v>
      </c>
      <c r="E3433" s="38" t="s">
        <v>48</v>
      </c>
      <c r="F3433" s="38" t="s">
        <v>48</v>
      </c>
      <c r="G3433" s="39">
        <v>0</v>
      </c>
    </row>
    <row r="3434" spans="1:7" ht="15" x14ac:dyDescent="0.2">
      <c r="A3434" s="38" t="s">
        <v>6625</v>
      </c>
      <c r="B3434" s="38" t="s">
        <v>3</v>
      </c>
      <c r="C3434" s="38" t="s">
        <v>6626</v>
      </c>
      <c r="D3434" s="38" t="s">
        <v>48</v>
      </c>
      <c r="E3434" s="38" t="s">
        <v>48</v>
      </c>
      <c r="F3434" s="38" t="s">
        <v>48</v>
      </c>
      <c r="G3434" s="39">
        <v>0</v>
      </c>
    </row>
    <row r="3435" spans="1:7" ht="15" x14ac:dyDescent="0.2">
      <c r="A3435" s="38" t="s">
        <v>6627</v>
      </c>
      <c r="B3435" s="38" t="s">
        <v>3</v>
      </c>
      <c r="C3435" s="38" t="s">
        <v>6628</v>
      </c>
      <c r="D3435" s="38" t="s">
        <v>48</v>
      </c>
      <c r="E3435" s="38" t="s">
        <v>48</v>
      </c>
      <c r="F3435" s="38" t="s">
        <v>48</v>
      </c>
      <c r="G3435" s="39">
        <v>0</v>
      </c>
    </row>
    <row r="3436" spans="1:7" ht="15" x14ac:dyDescent="0.2">
      <c r="A3436" s="38" t="s">
        <v>6629</v>
      </c>
      <c r="B3436" s="38" t="s">
        <v>3</v>
      </c>
      <c r="C3436" s="38" t="s">
        <v>6630</v>
      </c>
      <c r="D3436" s="38" t="s">
        <v>48</v>
      </c>
      <c r="E3436" s="38" t="s">
        <v>48</v>
      </c>
      <c r="F3436" s="38" t="s">
        <v>48</v>
      </c>
      <c r="G3436" s="39">
        <v>0</v>
      </c>
    </row>
    <row r="3437" spans="1:7" ht="15" x14ac:dyDescent="0.2">
      <c r="A3437" s="38" t="s">
        <v>6631</v>
      </c>
      <c r="B3437" s="38" t="s">
        <v>3</v>
      </c>
      <c r="C3437" s="38" t="s">
        <v>6632</v>
      </c>
      <c r="D3437" s="38" t="s">
        <v>48</v>
      </c>
      <c r="E3437" s="38" t="s">
        <v>48</v>
      </c>
      <c r="F3437" s="38" t="s">
        <v>48</v>
      </c>
      <c r="G3437" s="39">
        <v>0</v>
      </c>
    </row>
    <row r="3438" spans="1:7" ht="15" x14ac:dyDescent="0.2">
      <c r="A3438" s="38" t="s">
        <v>6633</v>
      </c>
      <c r="B3438" s="38" t="s">
        <v>3</v>
      </c>
      <c r="C3438" s="38" t="s">
        <v>6634</v>
      </c>
      <c r="D3438" s="38" t="s">
        <v>48</v>
      </c>
      <c r="E3438" s="38" t="s">
        <v>48</v>
      </c>
      <c r="F3438" s="38" t="s">
        <v>48</v>
      </c>
      <c r="G3438" s="39">
        <v>0</v>
      </c>
    </row>
    <row r="3439" spans="1:7" ht="15" x14ac:dyDescent="0.2">
      <c r="A3439" s="38" t="s">
        <v>6635</v>
      </c>
      <c r="B3439" s="38" t="s">
        <v>3</v>
      </c>
      <c r="C3439" s="38" t="s">
        <v>6636</v>
      </c>
      <c r="D3439" s="38" t="s">
        <v>48</v>
      </c>
      <c r="E3439" s="38" t="s">
        <v>48</v>
      </c>
      <c r="F3439" s="38" t="s">
        <v>48</v>
      </c>
      <c r="G3439" s="39">
        <v>0</v>
      </c>
    </row>
    <row r="3440" spans="1:7" ht="15" x14ac:dyDescent="0.2">
      <c r="A3440" s="38" t="s">
        <v>6637</v>
      </c>
      <c r="B3440" s="38" t="s">
        <v>3</v>
      </c>
      <c r="C3440" s="38" t="s">
        <v>6638</v>
      </c>
      <c r="D3440" s="38" t="s">
        <v>48</v>
      </c>
      <c r="E3440" s="38" t="s">
        <v>48</v>
      </c>
      <c r="F3440" s="38" t="s">
        <v>48</v>
      </c>
      <c r="G3440" s="39">
        <v>0</v>
      </c>
    </row>
    <row r="3441" spans="1:7" ht="15" x14ac:dyDescent="0.2">
      <c r="A3441" s="38" t="s">
        <v>6639</v>
      </c>
      <c r="B3441" s="38" t="s">
        <v>3</v>
      </c>
      <c r="C3441" s="38" t="s">
        <v>6640</v>
      </c>
      <c r="D3441" s="38" t="s">
        <v>48</v>
      </c>
      <c r="E3441" s="38" t="s">
        <v>48</v>
      </c>
      <c r="F3441" s="38" t="s">
        <v>48</v>
      </c>
      <c r="G3441" s="39">
        <v>0</v>
      </c>
    </row>
    <row r="3442" spans="1:7" ht="15" x14ac:dyDescent="0.2">
      <c r="A3442" s="38" t="s">
        <v>6641</v>
      </c>
      <c r="B3442" s="38" t="s">
        <v>3</v>
      </c>
      <c r="C3442" s="38" t="s">
        <v>6642</v>
      </c>
      <c r="D3442" s="38" t="s">
        <v>48</v>
      </c>
      <c r="E3442" s="38" t="s">
        <v>48</v>
      </c>
      <c r="F3442" s="38" t="s">
        <v>48</v>
      </c>
      <c r="G3442" s="39">
        <v>0</v>
      </c>
    </row>
    <row r="3443" spans="1:7" ht="15" x14ac:dyDescent="0.2">
      <c r="A3443" s="38" t="s">
        <v>6643</v>
      </c>
      <c r="B3443" s="38" t="s">
        <v>55</v>
      </c>
      <c r="C3443" s="38" t="s">
        <v>6644</v>
      </c>
      <c r="D3443" s="38" t="s">
        <v>48</v>
      </c>
      <c r="E3443" s="38" t="s">
        <v>48</v>
      </c>
      <c r="F3443" s="38" t="s">
        <v>3706</v>
      </c>
      <c r="G3443" s="39">
        <v>0</v>
      </c>
    </row>
    <row r="3444" spans="1:7" ht="15" x14ac:dyDescent="0.2">
      <c r="A3444" s="38" t="s">
        <v>6645</v>
      </c>
      <c r="B3444" s="38" t="s">
        <v>55</v>
      </c>
      <c r="C3444" s="38" t="s">
        <v>6646</v>
      </c>
      <c r="D3444" s="38" t="s">
        <v>48</v>
      </c>
      <c r="E3444" s="38" t="s">
        <v>48</v>
      </c>
      <c r="F3444" s="38" t="s">
        <v>3706</v>
      </c>
      <c r="G3444" s="39">
        <v>0</v>
      </c>
    </row>
    <row r="3445" spans="1:7" ht="15" x14ac:dyDescent="0.2">
      <c r="A3445" s="38" t="s">
        <v>6647</v>
      </c>
      <c r="B3445" s="38" t="s">
        <v>3</v>
      </c>
      <c r="C3445" s="38" t="s">
        <v>6648</v>
      </c>
      <c r="D3445" s="38" t="s">
        <v>48</v>
      </c>
      <c r="E3445" s="38" t="s">
        <v>48</v>
      </c>
      <c r="F3445" s="38" t="s">
        <v>48</v>
      </c>
      <c r="G3445" s="39">
        <v>0</v>
      </c>
    </row>
    <row r="3446" spans="1:7" ht="15" x14ac:dyDescent="0.2">
      <c r="A3446" s="38" t="s">
        <v>6649</v>
      </c>
      <c r="B3446" s="38" t="s">
        <v>3</v>
      </c>
      <c r="C3446" s="38" t="s">
        <v>6650</v>
      </c>
      <c r="D3446" s="38" t="s">
        <v>48</v>
      </c>
      <c r="E3446" s="38" t="s">
        <v>48</v>
      </c>
      <c r="F3446" s="38" t="s">
        <v>48</v>
      </c>
      <c r="G3446" s="39">
        <v>0</v>
      </c>
    </row>
    <row r="3447" spans="1:7" ht="15" x14ac:dyDescent="0.2">
      <c r="A3447" s="38" t="s">
        <v>6651</v>
      </c>
      <c r="B3447" s="38" t="s">
        <v>55</v>
      </c>
      <c r="C3447" s="38" t="s">
        <v>6652</v>
      </c>
      <c r="D3447" s="38" t="s">
        <v>48</v>
      </c>
      <c r="E3447" s="38" t="s">
        <v>48</v>
      </c>
      <c r="F3447" s="38" t="s">
        <v>48</v>
      </c>
      <c r="G3447" s="39">
        <v>0</v>
      </c>
    </row>
    <row r="3448" spans="1:7" ht="15" x14ac:dyDescent="0.2">
      <c r="A3448" s="38" t="s">
        <v>6653</v>
      </c>
      <c r="B3448" s="38" t="s">
        <v>55</v>
      </c>
      <c r="C3448" s="38" t="s">
        <v>6654</v>
      </c>
      <c r="D3448" s="38" t="s">
        <v>48</v>
      </c>
      <c r="E3448" s="38" t="s">
        <v>48</v>
      </c>
      <c r="F3448" s="38" t="s">
        <v>48</v>
      </c>
      <c r="G3448" s="39">
        <v>0</v>
      </c>
    </row>
    <row r="3449" spans="1:7" ht="15" x14ac:dyDescent="0.2">
      <c r="A3449" s="38" t="s">
        <v>6655</v>
      </c>
      <c r="B3449" s="38" t="s">
        <v>55</v>
      </c>
      <c r="C3449" s="38" t="s">
        <v>6656</v>
      </c>
      <c r="D3449" s="38" t="s">
        <v>48</v>
      </c>
      <c r="E3449" s="38" t="s">
        <v>48</v>
      </c>
      <c r="F3449" s="38" t="s">
        <v>48</v>
      </c>
      <c r="G3449" s="39">
        <v>0</v>
      </c>
    </row>
    <row r="3450" spans="1:7" ht="15" x14ac:dyDescent="0.2">
      <c r="A3450" s="38" t="s">
        <v>6657</v>
      </c>
      <c r="B3450" s="38" t="s">
        <v>55</v>
      </c>
      <c r="C3450" s="38" t="s">
        <v>6658</v>
      </c>
      <c r="D3450" s="38" t="s">
        <v>48</v>
      </c>
      <c r="E3450" s="38" t="s">
        <v>48</v>
      </c>
      <c r="F3450" s="38" t="s">
        <v>48</v>
      </c>
      <c r="G3450" s="39">
        <v>0</v>
      </c>
    </row>
    <row r="3451" spans="1:7" ht="15" x14ac:dyDescent="0.2">
      <c r="A3451" s="38" t="s">
        <v>6659</v>
      </c>
      <c r="B3451" s="38" t="s">
        <v>55</v>
      </c>
      <c r="C3451" s="38" t="s">
        <v>6660</v>
      </c>
      <c r="D3451" s="38" t="s">
        <v>48</v>
      </c>
      <c r="E3451" s="38" t="s">
        <v>48</v>
      </c>
      <c r="F3451" s="38" t="s">
        <v>48</v>
      </c>
      <c r="G3451" s="39">
        <v>0</v>
      </c>
    </row>
    <row r="3452" spans="1:7" ht="15" x14ac:dyDescent="0.2">
      <c r="A3452" s="38" t="s">
        <v>6661</v>
      </c>
      <c r="B3452" s="38" t="s">
        <v>55</v>
      </c>
      <c r="C3452" s="38" t="s">
        <v>6662</v>
      </c>
      <c r="D3452" s="38" t="s">
        <v>48</v>
      </c>
      <c r="E3452" s="38" t="s">
        <v>48</v>
      </c>
      <c r="F3452" s="38" t="s">
        <v>48</v>
      </c>
      <c r="G3452" s="39">
        <v>0</v>
      </c>
    </row>
    <row r="3453" spans="1:7" ht="15" x14ac:dyDescent="0.2">
      <c r="A3453" s="38" t="s">
        <v>6663</v>
      </c>
      <c r="B3453" s="38" t="s">
        <v>55</v>
      </c>
      <c r="C3453" s="38" t="s">
        <v>6664</v>
      </c>
      <c r="D3453" s="38" t="s">
        <v>48</v>
      </c>
      <c r="E3453" s="38" t="s">
        <v>48</v>
      </c>
      <c r="F3453" s="38" t="s">
        <v>48</v>
      </c>
      <c r="G3453" s="39">
        <v>0</v>
      </c>
    </row>
    <row r="3454" spans="1:7" ht="15" x14ac:dyDescent="0.2">
      <c r="A3454" s="38" t="s">
        <v>6665</v>
      </c>
      <c r="B3454" s="38" t="s">
        <v>55</v>
      </c>
      <c r="C3454" s="38" t="s">
        <v>6666</v>
      </c>
      <c r="D3454" s="38" t="s">
        <v>48</v>
      </c>
      <c r="E3454" s="38" t="s">
        <v>48</v>
      </c>
      <c r="F3454" s="38" t="s">
        <v>48</v>
      </c>
      <c r="G3454" s="39">
        <v>0</v>
      </c>
    </row>
    <row r="3455" spans="1:7" ht="15" x14ac:dyDescent="0.2">
      <c r="A3455" s="38" t="s">
        <v>6667</v>
      </c>
      <c r="B3455" s="38" t="s">
        <v>55</v>
      </c>
      <c r="C3455" s="38" t="s">
        <v>6668</v>
      </c>
      <c r="D3455" s="38" t="s">
        <v>48</v>
      </c>
      <c r="E3455" s="38" t="s">
        <v>48</v>
      </c>
      <c r="F3455" s="38" t="s">
        <v>48</v>
      </c>
      <c r="G3455" s="39">
        <v>0</v>
      </c>
    </row>
    <row r="3456" spans="1:7" ht="15" x14ac:dyDescent="0.2">
      <c r="A3456" s="38" t="s">
        <v>6669</v>
      </c>
      <c r="B3456" s="38" t="s">
        <v>55</v>
      </c>
      <c r="C3456" s="38" t="s">
        <v>6670</v>
      </c>
      <c r="D3456" s="38" t="s">
        <v>48</v>
      </c>
      <c r="E3456" s="38" t="s">
        <v>48</v>
      </c>
      <c r="F3456" s="38" t="s">
        <v>48</v>
      </c>
      <c r="G3456" s="39">
        <v>0</v>
      </c>
    </row>
    <row r="3457" spans="1:7" ht="15" x14ac:dyDescent="0.2">
      <c r="A3457" s="38" t="s">
        <v>6671</v>
      </c>
      <c r="B3457" s="38" t="s">
        <v>55</v>
      </c>
      <c r="C3457" s="38" t="s">
        <v>6672</v>
      </c>
      <c r="D3457" s="38" t="s">
        <v>48</v>
      </c>
      <c r="E3457" s="38" t="s">
        <v>48</v>
      </c>
      <c r="F3457" s="38" t="s">
        <v>48</v>
      </c>
      <c r="G3457" s="39">
        <v>0</v>
      </c>
    </row>
    <row r="3458" spans="1:7" ht="15" x14ac:dyDescent="0.2">
      <c r="A3458" s="38" t="s">
        <v>6673</v>
      </c>
      <c r="B3458" s="38" t="s">
        <v>55</v>
      </c>
      <c r="C3458" s="38" t="s">
        <v>6674</v>
      </c>
      <c r="D3458" s="38" t="s">
        <v>48</v>
      </c>
      <c r="E3458" s="38" t="s">
        <v>48</v>
      </c>
      <c r="F3458" s="38" t="s">
        <v>48</v>
      </c>
      <c r="G3458" s="39">
        <v>0</v>
      </c>
    </row>
    <row r="3459" spans="1:7" ht="15" x14ac:dyDescent="0.2">
      <c r="A3459" s="38" t="s">
        <v>6675</v>
      </c>
      <c r="B3459" s="38" t="s">
        <v>55</v>
      </c>
      <c r="C3459" s="38" t="s">
        <v>6676</v>
      </c>
      <c r="D3459" s="38" t="s">
        <v>48</v>
      </c>
      <c r="E3459" s="38" t="s">
        <v>48</v>
      </c>
      <c r="F3459" s="38" t="s">
        <v>48</v>
      </c>
      <c r="G3459" s="39">
        <v>0</v>
      </c>
    </row>
    <row r="3460" spans="1:7" ht="15" x14ac:dyDescent="0.2">
      <c r="A3460" s="38" t="s">
        <v>6677</v>
      </c>
      <c r="B3460" s="38" t="s">
        <v>55</v>
      </c>
      <c r="C3460" s="38" t="s">
        <v>6678</v>
      </c>
      <c r="D3460" s="38" t="s">
        <v>48</v>
      </c>
      <c r="E3460" s="38" t="s">
        <v>48</v>
      </c>
      <c r="F3460" s="38" t="s">
        <v>48</v>
      </c>
      <c r="G3460" s="39">
        <v>0</v>
      </c>
    </row>
    <row r="3461" spans="1:7" ht="15" x14ac:dyDescent="0.2">
      <c r="A3461" s="38" t="s">
        <v>6679</v>
      </c>
      <c r="B3461" s="38" t="s">
        <v>55</v>
      </c>
      <c r="C3461" s="38" t="s">
        <v>6680</v>
      </c>
      <c r="D3461" s="38" t="s">
        <v>48</v>
      </c>
      <c r="E3461" s="38" t="s">
        <v>48</v>
      </c>
      <c r="F3461" s="38" t="s">
        <v>48</v>
      </c>
      <c r="G3461" s="39">
        <v>0</v>
      </c>
    </row>
    <row r="3462" spans="1:7" ht="15" x14ac:dyDescent="0.2">
      <c r="A3462" s="38" t="s">
        <v>6681</v>
      </c>
      <c r="B3462" s="38" t="s">
        <v>55</v>
      </c>
      <c r="C3462" s="38" t="s">
        <v>6682</v>
      </c>
      <c r="D3462" s="38" t="s">
        <v>48</v>
      </c>
      <c r="E3462" s="38" t="s">
        <v>48</v>
      </c>
      <c r="F3462" s="38" t="s">
        <v>48</v>
      </c>
      <c r="G3462" s="39">
        <v>0</v>
      </c>
    </row>
    <row r="3463" spans="1:7" ht="15" x14ac:dyDescent="0.2">
      <c r="A3463" s="38" t="s">
        <v>6683</v>
      </c>
      <c r="B3463" s="38" t="s">
        <v>55</v>
      </c>
      <c r="C3463" s="38" t="s">
        <v>6684</v>
      </c>
      <c r="D3463" s="38" t="s">
        <v>48</v>
      </c>
      <c r="E3463" s="38" t="s">
        <v>48</v>
      </c>
      <c r="F3463" s="38" t="s">
        <v>48</v>
      </c>
      <c r="G3463" s="39">
        <v>0</v>
      </c>
    </row>
    <row r="3464" spans="1:7" ht="15" x14ac:dyDescent="0.2">
      <c r="A3464" s="38" t="s">
        <v>6685</v>
      </c>
      <c r="B3464" s="38" t="s">
        <v>55</v>
      </c>
      <c r="C3464" s="38" t="s">
        <v>6686</v>
      </c>
      <c r="D3464" s="38" t="s">
        <v>48</v>
      </c>
      <c r="E3464" s="38" t="s">
        <v>48</v>
      </c>
      <c r="F3464" s="38" t="s">
        <v>48</v>
      </c>
      <c r="G3464" s="39">
        <v>0</v>
      </c>
    </row>
    <row r="3465" spans="1:7" ht="15" x14ac:dyDescent="0.2">
      <c r="A3465" s="38" t="s">
        <v>6687</v>
      </c>
      <c r="B3465" s="38" t="s">
        <v>3</v>
      </c>
      <c r="C3465" s="38" t="s">
        <v>6688</v>
      </c>
      <c r="D3465" s="38" t="s">
        <v>48</v>
      </c>
      <c r="E3465" s="38" t="s">
        <v>48</v>
      </c>
      <c r="F3465" s="38" t="s">
        <v>48</v>
      </c>
      <c r="G3465" s="39">
        <v>0</v>
      </c>
    </row>
    <row r="3466" spans="1:7" ht="15" x14ac:dyDescent="0.2">
      <c r="A3466" s="38" t="s">
        <v>6689</v>
      </c>
      <c r="B3466" s="38" t="s">
        <v>3</v>
      </c>
      <c r="C3466" s="38" t="s">
        <v>6690</v>
      </c>
      <c r="D3466" s="38" t="s">
        <v>48</v>
      </c>
      <c r="E3466" s="38" t="s">
        <v>48</v>
      </c>
      <c r="F3466" s="38" t="s">
        <v>48</v>
      </c>
      <c r="G3466" s="39">
        <v>0</v>
      </c>
    </row>
    <row r="3467" spans="1:7" ht="15" x14ac:dyDescent="0.2">
      <c r="A3467" s="38" t="s">
        <v>6691</v>
      </c>
      <c r="B3467" s="38" t="s">
        <v>55</v>
      </c>
      <c r="C3467" s="38" t="s">
        <v>6692</v>
      </c>
      <c r="D3467" s="38" t="s">
        <v>48</v>
      </c>
      <c r="E3467" s="38" t="s">
        <v>48</v>
      </c>
      <c r="F3467" s="38" t="s">
        <v>48</v>
      </c>
      <c r="G3467" s="39">
        <v>0</v>
      </c>
    </row>
    <row r="3468" spans="1:7" ht="15" x14ac:dyDescent="0.2">
      <c r="A3468" s="38" t="s">
        <v>6693</v>
      </c>
      <c r="B3468" s="38" t="s">
        <v>55</v>
      </c>
      <c r="C3468" s="38" t="s">
        <v>6694</v>
      </c>
      <c r="D3468" s="38" t="s">
        <v>48</v>
      </c>
      <c r="E3468" s="38" t="s">
        <v>48</v>
      </c>
      <c r="F3468" s="38" t="s">
        <v>48</v>
      </c>
      <c r="G3468" s="39">
        <v>0</v>
      </c>
    </row>
    <row r="3469" spans="1:7" ht="15" x14ac:dyDescent="0.2">
      <c r="A3469" s="38" t="s">
        <v>6695</v>
      </c>
      <c r="B3469" s="38" t="s">
        <v>3</v>
      </c>
      <c r="C3469" s="38" t="s">
        <v>6696</v>
      </c>
      <c r="D3469" s="38" t="s">
        <v>48</v>
      </c>
      <c r="E3469" s="38" t="s">
        <v>48</v>
      </c>
      <c r="F3469" s="38" t="s">
        <v>48</v>
      </c>
      <c r="G3469" s="39">
        <v>0</v>
      </c>
    </row>
    <row r="3470" spans="1:7" ht="15" x14ac:dyDescent="0.2">
      <c r="A3470" s="38" t="s">
        <v>6697</v>
      </c>
      <c r="B3470" s="38" t="s">
        <v>3</v>
      </c>
      <c r="C3470" s="38" t="s">
        <v>6698</v>
      </c>
      <c r="D3470" s="38" t="s">
        <v>48</v>
      </c>
      <c r="E3470" s="38" t="s">
        <v>48</v>
      </c>
      <c r="F3470" s="38" t="s">
        <v>48</v>
      </c>
      <c r="G3470" s="39">
        <v>0</v>
      </c>
    </row>
    <row r="3471" spans="1:7" ht="15" x14ac:dyDescent="0.2">
      <c r="A3471" s="38" t="s">
        <v>6699</v>
      </c>
      <c r="B3471" s="38" t="s">
        <v>3</v>
      </c>
      <c r="C3471" s="38" t="s">
        <v>6700</v>
      </c>
      <c r="D3471" s="38" t="s">
        <v>48</v>
      </c>
      <c r="E3471" s="38" t="s">
        <v>48</v>
      </c>
      <c r="F3471" s="38" t="s">
        <v>48</v>
      </c>
      <c r="G3471" s="39">
        <v>0</v>
      </c>
    </row>
    <row r="3472" spans="1:7" ht="15" x14ac:dyDescent="0.2">
      <c r="A3472" s="38" t="s">
        <v>6701</v>
      </c>
      <c r="B3472" s="38" t="s">
        <v>3</v>
      </c>
      <c r="C3472" s="38" t="s">
        <v>6702</v>
      </c>
      <c r="D3472" s="38" t="s">
        <v>48</v>
      </c>
      <c r="E3472" s="38" t="s">
        <v>48</v>
      </c>
      <c r="F3472" s="38" t="s">
        <v>48</v>
      </c>
      <c r="G3472" s="39">
        <v>0</v>
      </c>
    </row>
    <row r="3473" spans="1:7" ht="15" x14ac:dyDescent="0.2">
      <c r="A3473" s="38" t="s">
        <v>6703</v>
      </c>
      <c r="B3473" s="38" t="s">
        <v>3</v>
      </c>
      <c r="C3473" s="38" t="s">
        <v>6704</v>
      </c>
      <c r="D3473" s="38" t="s">
        <v>48</v>
      </c>
      <c r="E3473" s="38" t="s">
        <v>48</v>
      </c>
      <c r="F3473" s="38" t="s">
        <v>48</v>
      </c>
      <c r="G3473" s="39">
        <v>0</v>
      </c>
    </row>
    <row r="3474" spans="1:7" ht="15" x14ac:dyDescent="0.2">
      <c r="A3474" s="38" t="s">
        <v>6705</v>
      </c>
      <c r="B3474" s="38" t="s">
        <v>3</v>
      </c>
      <c r="C3474" s="38" t="s">
        <v>6706</v>
      </c>
      <c r="D3474" s="38" t="s">
        <v>48</v>
      </c>
      <c r="E3474" s="38" t="s">
        <v>48</v>
      </c>
      <c r="F3474" s="38" t="s">
        <v>48</v>
      </c>
      <c r="G3474" s="39">
        <v>0</v>
      </c>
    </row>
    <row r="3475" spans="1:7" ht="30" x14ac:dyDescent="0.2">
      <c r="A3475" s="38" t="s">
        <v>6707</v>
      </c>
      <c r="B3475" s="38" t="s">
        <v>3</v>
      </c>
      <c r="C3475" s="38" t="s">
        <v>6708</v>
      </c>
      <c r="D3475" s="38" t="s">
        <v>48</v>
      </c>
      <c r="E3475" s="38" t="s">
        <v>48</v>
      </c>
      <c r="F3475" s="38" t="s">
        <v>501</v>
      </c>
      <c r="G3475" s="39">
        <v>1</v>
      </c>
    </row>
    <row r="3476" spans="1:7" ht="30" x14ac:dyDescent="0.2">
      <c r="A3476" s="38" t="s">
        <v>6709</v>
      </c>
      <c r="B3476" s="38" t="s">
        <v>46</v>
      </c>
      <c r="C3476" s="38" t="s">
        <v>6708</v>
      </c>
      <c r="D3476" s="38" t="s">
        <v>48</v>
      </c>
      <c r="E3476" s="38" t="s">
        <v>48</v>
      </c>
      <c r="F3476" s="38" t="s">
        <v>501</v>
      </c>
      <c r="G3476" s="39">
        <v>1</v>
      </c>
    </row>
    <row r="3477" spans="1:7" ht="30" x14ac:dyDescent="0.2">
      <c r="A3477" s="38" t="s">
        <v>6710</v>
      </c>
      <c r="B3477" s="38" t="s">
        <v>55</v>
      </c>
      <c r="C3477" s="38" t="s">
        <v>6708</v>
      </c>
      <c r="D3477" s="38" t="s">
        <v>48</v>
      </c>
      <c r="E3477" s="38" t="s">
        <v>48</v>
      </c>
      <c r="F3477" s="38" t="s">
        <v>501</v>
      </c>
      <c r="G3477" s="39">
        <v>1</v>
      </c>
    </row>
    <row r="3478" spans="1:7" ht="30" x14ac:dyDescent="0.2">
      <c r="A3478" s="38" t="s">
        <v>6711</v>
      </c>
      <c r="B3478" s="38" t="s">
        <v>33</v>
      </c>
      <c r="C3478" s="38" t="s">
        <v>6708</v>
      </c>
      <c r="D3478" s="38" t="s">
        <v>48</v>
      </c>
      <c r="E3478" s="38" t="s">
        <v>48</v>
      </c>
      <c r="F3478" s="38" t="s">
        <v>501</v>
      </c>
      <c r="G3478" s="39">
        <v>1</v>
      </c>
    </row>
    <row r="3479" spans="1:7" ht="30" x14ac:dyDescent="0.2">
      <c r="A3479" s="38" t="s">
        <v>6712</v>
      </c>
      <c r="B3479" s="38" t="s">
        <v>177</v>
      </c>
      <c r="C3479" s="38" t="s">
        <v>6708</v>
      </c>
      <c r="D3479" s="38" t="s">
        <v>48</v>
      </c>
      <c r="E3479" s="38" t="s">
        <v>48</v>
      </c>
      <c r="F3479" s="38" t="s">
        <v>501</v>
      </c>
      <c r="G3479" s="39">
        <v>1</v>
      </c>
    </row>
    <row r="3480" spans="1:7" ht="15" x14ac:dyDescent="0.2">
      <c r="A3480" s="38" t="s">
        <v>6713</v>
      </c>
      <c r="B3480" s="38" t="s">
        <v>46</v>
      </c>
      <c r="C3480" s="38" t="s">
        <v>6714</v>
      </c>
      <c r="D3480" s="38" t="s">
        <v>48</v>
      </c>
      <c r="E3480" s="38" t="s">
        <v>48</v>
      </c>
      <c r="F3480" s="38" t="s">
        <v>61</v>
      </c>
      <c r="G3480" s="39">
        <v>0</v>
      </c>
    </row>
    <row r="3481" spans="1:7" ht="15" x14ac:dyDescent="0.2">
      <c r="A3481" s="38" t="s">
        <v>6715</v>
      </c>
      <c r="B3481" s="38" t="s">
        <v>46</v>
      </c>
      <c r="C3481" s="38" t="s">
        <v>6716</v>
      </c>
      <c r="D3481" s="38" t="s">
        <v>48</v>
      </c>
      <c r="E3481" s="38" t="s">
        <v>48</v>
      </c>
      <c r="F3481" s="38" t="s">
        <v>48</v>
      </c>
      <c r="G3481" s="39">
        <v>0</v>
      </c>
    </row>
    <row r="3482" spans="1:7" ht="15" x14ac:dyDescent="0.2">
      <c r="A3482" s="38" t="s">
        <v>6717</v>
      </c>
      <c r="B3482" s="38" t="s">
        <v>46</v>
      </c>
      <c r="C3482" s="38" t="s">
        <v>6718</v>
      </c>
      <c r="D3482" s="38" t="s">
        <v>48</v>
      </c>
      <c r="E3482" s="38" t="s">
        <v>48</v>
      </c>
      <c r="F3482" s="38" t="s">
        <v>48</v>
      </c>
      <c r="G3482" s="39">
        <v>0</v>
      </c>
    </row>
    <row r="3483" spans="1:7" ht="15" x14ac:dyDescent="0.2">
      <c r="A3483" s="38" t="s">
        <v>6719</v>
      </c>
      <c r="B3483" s="38" t="s">
        <v>46</v>
      </c>
      <c r="C3483" s="38" t="s">
        <v>6720</v>
      </c>
      <c r="D3483" s="38" t="s">
        <v>48</v>
      </c>
      <c r="E3483" s="38" t="s">
        <v>48</v>
      </c>
      <c r="F3483" s="38" t="s">
        <v>48</v>
      </c>
      <c r="G3483" s="39">
        <v>0</v>
      </c>
    </row>
    <row r="3484" spans="1:7" ht="15" x14ac:dyDescent="0.2">
      <c r="A3484" s="38" t="s">
        <v>6721</v>
      </c>
      <c r="B3484" s="38" t="s">
        <v>589</v>
      </c>
      <c r="C3484" s="38" t="s">
        <v>6722</v>
      </c>
      <c r="D3484" s="38" t="s">
        <v>48</v>
      </c>
      <c r="E3484" s="38" t="s">
        <v>48</v>
      </c>
      <c r="F3484" s="38" t="s">
        <v>48</v>
      </c>
      <c r="G3484" s="39">
        <v>0</v>
      </c>
    </row>
    <row r="3485" spans="1:7" ht="15" x14ac:dyDescent="0.2">
      <c r="A3485" s="38" t="s">
        <v>6723</v>
      </c>
      <c r="B3485" s="38" t="s">
        <v>55</v>
      </c>
      <c r="C3485" s="38" t="s">
        <v>6724</v>
      </c>
      <c r="D3485" s="38" t="s">
        <v>48</v>
      </c>
      <c r="E3485" s="38" t="s">
        <v>48</v>
      </c>
      <c r="F3485" s="38" t="s">
        <v>48</v>
      </c>
      <c r="G3485" s="39">
        <v>0</v>
      </c>
    </row>
    <row r="3486" spans="1:7" ht="15" x14ac:dyDescent="0.2">
      <c r="A3486" s="38" t="s">
        <v>6725</v>
      </c>
      <c r="B3486" s="38" t="s">
        <v>55</v>
      </c>
      <c r="C3486" s="38" t="s">
        <v>6726</v>
      </c>
      <c r="D3486" s="38" t="s">
        <v>48</v>
      </c>
      <c r="E3486" s="38" t="s">
        <v>48</v>
      </c>
      <c r="F3486" s="38" t="s">
        <v>48</v>
      </c>
      <c r="G3486" s="39">
        <v>0</v>
      </c>
    </row>
    <row r="3487" spans="1:7" ht="15" x14ac:dyDescent="0.2">
      <c r="A3487" s="38" t="s">
        <v>6727</v>
      </c>
      <c r="B3487" s="38" t="s">
        <v>55</v>
      </c>
      <c r="C3487" s="38" t="s">
        <v>6728</v>
      </c>
      <c r="D3487" s="38" t="s">
        <v>48</v>
      </c>
      <c r="E3487" s="38" t="s">
        <v>48</v>
      </c>
      <c r="F3487" s="38" t="s">
        <v>48</v>
      </c>
      <c r="G3487" s="39">
        <v>0</v>
      </c>
    </row>
    <row r="3488" spans="1:7" ht="15" x14ac:dyDescent="0.2">
      <c r="A3488" s="38" t="s">
        <v>6729</v>
      </c>
      <c r="B3488" s="38" t="s">
        <v>55</v>
      </c>
      <c r="C3488" s="38" t="s">
        <v>6730</v>
      </c>
      <c r="D3488" s="38" t="s">
        <v>48</v>
      </c>
      <c r="E3488" s="38" t="s">
        <v>48</v>
      </c>
      <c r="F3488" s="38" t="s">
        <v>48</v>
      </c>
      <c r="G3488" s="39">
        <v>0</v>
      </c>
    </row>
    <row r="3489" spans="1:7" ht="15" x14ac:dyDescent="0.2">
      <c r="A3489" s="38" t="s">
        <v>6731</v>
      </c>
      <c r="B3489" s="38" t="s">
        <v>55</v>
      </c>
      <c r="C3489" s="38" t="s">
        <v>6732</v>
      </c>
      <c r="D3489" s="38" t="s">
        <v>48</v>
      </c>
      <c r="E3489" s="38" t="s">
        <v>48</v>
      </c>
      <c r="F3489" s="38" t="s">
        <v>48</v>
      </c>
      <c r="G3489" s="39">
        <v>0</v>
      </c>
    </row>
    <row r="3490" spans="1:7" ht="15" x14ac:dyDescent="0.2">
      <c r="A3490" s="38" t="s">
        <v>6733</v>
      </c>
      <c r="B3490" s="38" t="s">
        <v>55</v>
      </c>
      <c r="C3490" s="38" t="s">
        <v>6734</v>
      </c>
      <c r="D3490" s="38" t="s">
        <v>48</v>
      </c>
      <c r="E3490" s="38" t="s">
        <v>48</v>
      </c>
      <c r="F3490" s="38" t="s">
        <v>48</v>
      </c>
      <c r="G3490" s="39">
        <v>0</v>
      </c>
    </row>
    <row r="3491" spans="1:7" ht="15" x14ac:dyDescent="0.2">
      <c r="A3491" s="38" t="s">
        <v>6735</v>
      </c>
      <c r="B3491" s="38" t="s">
        <v>55</v>
      </c>
      <c r="C3491" s="38" t="s">
        <v>6736</v>
      </c>
      <c r="D3491" s="38" t="s">
        <v>48</v>
      </c>
      <c r="E3491" s="38" t="s">
        <v>48</v>
      </c>
      <c r="F3491" s="38" t="s">
        <v>48</v>
      </c>
      <c r="G3491" s="39">
        <v>0</v>
      </c>
    </row>
    <row r="3492" spans="1:7" ht="15" x14ac:dyDescent="0.2">
      <c r="A3492" s="38" t="s">
        <v>6737</v>
      </c>
      <c r="B3492" s="38" t="s">
        <v>55</v>
      </c>
      <c r="C3492" s="38" t="s">
        <v>6738</v>
      </c>
      <c r="D3492" s="38" t="s">
        <v>48</v>
      </c>
      <c r="E3492" s="38" t="s">
        <v>48</v>
      </c>
      <c r="F3492" s="38" t="s">
        <v>48</v>
      </c>
      <c r="G3492" s="39">
        <v>0</v>
      </c>
    </row>
    <row r="3493" spans="1:7" ht="15" x14ac:dyDescent="0.2">
      <c r="A3493" s="38" t="s">
        <v>6739</v>
      </c>
      <c r="B3493" s="38" t="s">
        <v>55</v>
      </c>
      <c r="C3493" s="38" t="s">
        <v>6740</v>
      </c>
      <c r="D3493" s="38" t="s">
        <v>48</v>
      </c>
      <c r="E3493" s="38" t="s">
        <v>48</v>
      </c>
      <c r="F3493" s="38" t="s">
        <v>48</v>
      </c>
      <c r="G3493" s="39">
        <v>0</v>
      </c>
    </row>
    <row r="3494" spans="1:7" ht="15" x14ac:dyDescent="0.2">
      <c r="A3494" s="38" t="s">
        <v>6741</v>
      </c>
      <c r="B3494" s="38" t="s">
        <v>55</v>
      </c>
      <c r="C3494" s="38" t="s">
        <v>6742</v>
      </c>
      <c r="D3494" s="38" t="s">
        <v>48</v>
      </c>
      <c r="E3494" s="38" t="s">
        <v>48</v>
      </c>
      <c r="F3494" s="38" t="s">
        <v>48</v>
      </c>
      <c r="G3494" s="39">
        <v>0</v>
      </c>
    </row>
    <row r="3495" spans="1:7" ht="15" x14ac:dyDescent="0.2">
      <c r="A3495" s="38" t="s">
        <v>6743</v>
      </c>
      <c r="B3495" s="38" t="s">
        <v>55</v>
      </c>
      <c r="C3495" s="38" t="s">
        <v>6744</v>
      </c>
      <c r="D3495" s="38" t="s">
        <v>48</v>
      </c>
      <c r="E3495" s="38" t="s">
        <v>48</v>
      </c>
      <c r="F3495" s="38" t="s">
        <v>48</v>
      </c>
      <c r="G3495" s="39">
        <v>0</v>
      </c>
    </row>
    <row r="3496" spans="1:7" ht="15" x14ac:dyDescent="0.2">
      <c r="A3496" s="38" t="s">
        <v>6745</v>
      </c>
      <c r="B3496" s="38" t="s">
        <v>55</v>
      </c>
      <c r="C3496" s="38" t="s">
        <v>6746</v>
      </c>
      <c r="D3496" s="38" t="s">
        <v>48</v>
      </c>
      <c r="E3496" s="38" t="s">
        <v>48</v>
      </c>
      <c r="F3496" s="38" t="s">
        <v>48</v>
      </c>
      <c r="G3496" s="39">
        <v>0</v>
      </c>
    </row>
    <row r="3497" spans="1:7" ht="15" x14ac:dyDescent="0.2">
      <c r="A3497" s="38" t="s">
        <v>6747</v>
      </c>
      <c r="B3497" s="38" t="s">
        <v>55</v>
      </c>
      <c r="C3497" s="38" t="s">
        <v>6748</v>
      </c>
      <c r="D3497" s="38" t="s">
        <v>48</v>
      </c>
      <c r="E3497" s="38" t="s">
        <v>48</v>
      </c>
      <c r="F3497" s="38" t="s">
        <v>48</v>
      </c>
      <c r="G3497" s="39">
        <v>0</v>
      </c>
    </row>
    <row r="3498" spans="1:7" ht="15" x14ac:dyDescent="0.2">
      <c r="A3498" s="38" t="s">
        <v>6749</v>
      </c>
      <c r="B3498" s="38" t="s">
        <v>55</v>
      </c>
      <c r="C3498" s="38" t="s">
        <v>6750</v>
      </c>
      <c r="D3498" s="38" t="s">
        <v>48</v>
      </c>
      <c r="E3498" s="38" t="s">
        <v>48</v>
      </c>
      <c r="F3498" s="38" t="s">
        <v>48</v>
      </c>
      <c r="G3498" s="39">
        <v>0</v>
      </c>
    </row>
    <row r="3499" spans="1:7" ht="15" x14ac:dyDescent="0.2">
      <c r="A3499" s="38" t="s">
        <v>6751</v>
      </c>
      <c r="B3499" s="38" t="s">
        <v>55</v>
      </c>
      <c r="C3499" s="38" t="s">
        <v>6752</v>
      </c>
      <c r="D3499" s="38" t="s">
        <v>48</v>
      </c>
      <c r="E3499" s="38" t="s">
        <v>48</v>
      </c>
      <c r="F3499" s="38" t="s">
        <v>48</v>
      </c>
      <c r="G3499" s="39">
        <v>0</v>
      </c>
    </row>
    <row r="3500" spans="1:7" ht="15" x14ac:dyDescent="0.2">
      <c r="A3500" s="38" t="s">
        <v>6753</v>
      </c>
      <c r="B3500" s="38" t="s">
        <v>55</v>
      </c>
      <c r="C3500" s="38" t="s">
        <v>6754</v>
      </c>
      <c r="D3500" s="38" t="s">
        <v>48</v>
      </c>
      <c r="E3500" s="38" t="s">
        <v>48</v>
      </c>
      <c r="F3500" s="38" t="s">
        <v>48</v>
      </c>
      <c r="G3500" s="39">
        <v>0</v>
      </c>
    </row>
    <row r="3501" spans="1:7" ht="15" x14ac:dyDescent="0.2">
      <c r="A3501" s="38" t="s">
        <v>6755</v>
      </c>
      <c r="B3501" s="38" t="s">
        <v>55</v>
      </c>
      <c r="C3501" s="38" t="s">
        <v>6756</v>
      </c>
      <c r="D3501" s="38" t="s">
        <v>48</v>
      </c>
      <c r="E3501" s="38" t="s">
        <v>48</v>
      </c>
      <c r="F3501" s="38" t="s">
        <v>48</v>
      </c>
      <c r="G3501" s="39">
        <v>0</v>
      </c>
    </row>
    <row r="3502" spans="1:7" ht="30" x14ac:dyDescent="0.2">
      <c r="A3502" s="38" t="s">
        <v>6757</v>
      </c>
      <c r="B3502" s="38" t="s">
        <v>55</v>
      </c>
      <c r="C3502" s="38" t="s">
        <v>6758</v>
      </c>
      <c r="D3502" s="38" t="s">
        <v>48</v>
      </c>
      <c r="E3502" s="38" t="s">
        <v>48</v>
      </c>
      <c r="F3502" s="38" t="s">
        <v>501</v>
      </c>
      <c r="G3502" s="39">
        <v>1</v>
      </c>
    </row>
    <row r="3503" spans="1:7" ht="15" x14ac:dyDescent="0.2">
      <c r="A3503" s="38" t="s">
        <v>6759</v>
      </c>
      <c r="B3503" s="38" t="s">
        <v>46</v>
      </c>
      <c r="C3503" s="38" t="s">
        <v>6760</v>
      </c>
      <c r="D3503" s="38" t="s">
        <v>48</v>
      </c>
      <c r="E3503" s="38" t="s">
        <v>48</v>
      </c>
      <c r="F3503" s="38" t="s">
        <v>48</v>
      </c>
      <c r="G3503" s="39">
        <v>0</v>
      </c>
    </row>
    <row r="3504" spans="1:7" ht="15" x14ac:dyDescent="0.2">
      <c r="A3504" s="38" t="s">
        <v>6761</v>
      </c>
      <c r="B3504" s="38" t="s">
        <v>46</v>
      </c>
      <c r="C3504" s="38" t="s">
        <v>6762</v>
      </c>
      <c r="D3504" s="38" t="s">
        <v>48</v>
      </c>
      <c r="E3504" s="38" t="s">
        <v>48</v>
      </c>
      <c r="F3504" s="38" t="s">
        <v>48</v>
      </c>
      <c r="G3504" s="39">
        <v>0</v>
      </c>
    </row>
    <row r="3505" spans="1:7" ht="15" x14ac:dyDescent="0.2">
      <c r="A3505" s="38" t="s">
        <v>6763</v>
      </c>
      <c r="B3505" s="38" t="s">
        <v>46</v>
      </c>
      <c r="C3505" s="38" t="s">
        <v>6764</v>
      </c>
      <c r="D3505" s="38" t="s">
        <v>48</v>
      </c>
      <c r="E3505" s="38" t="s">
        <v>48</v>
      </c>
      <c r="F3505" s="38" t="s">
        <v>61</v>
      </c>
      <c r="G3505" s="39">
        <v>0</v>
      </c>
    </row>
    <row r="3506" spans="1:7" ht="15" x14ac:dyDescent="0.2">
      <c r="A3506" s="38" t="s">
        <v>6765</v>
      </c>
      <c r="B3506" s="38" t="s">
        <v>46</v>
      </c>
      <c r="C3506" s="38" t="s">
        <v>6766</v>
      </c>
      <c r="D3506" s="38" t="s">
        <v>48</v>
      </c>
      <c r="E3506" s="38" t="s">
        <v>48</v>
      </c>
      <c r="F3506" s="38" t="s">
        <v>48</v>
      </c>
      <c r="G3506" s="39">
        <v>0</v>
      </c>
    </row>
    <row r="3507" spans="1:7" ht="15" x14ac:dyDescent="0.2">
      <c r="A3507" s="38" t="s">
        <v>6767</v>
      </c>
      <c r="B3507" s="38" t="s">
        <v>46</v>
      </c>
      <c r="C3507" s="38" t="s">
        <v>6768</v>
      </c>
      <c r="D3507" s="38" t="s">
        <v>48</v>
      </c>
      <c r="E3507" s="38" t="s">
        <v>48</v>
      </c>
      <c r="F3507" s="38" t="s">
        <v>48</v>
      </c>
      <c r="G3507" s="39">
        <v>0</v>
      </c>
    </row>
    <row r="3508" spans="1:7" ht="15" x14ac:dyDescent="0.2">
      <c r="A3508" s="38" t="s">
        <v>6769</v>
      </c>
      <c r="B3508" s="38" t="s">
        <v>46</v>
      </c>
      <c r="C3508" s="38" t="s">
        <v>6770</v>
      </c>
      <c r="D3508" s="38" t="s">
        <v>48</v>
      </c>
      <c r="E3508" s="38" t="s">
        <v>48</v>
      </c>
      <c r="F3508" s="38" t="s">
        <v>48</v>
      </c>
      <c r="G3508" s="39">
        <v>0</v>
      </c>
    </row>
    <row r="3509" spans="1:7" ht="15" x14ac:dyDescent="0.2">
      <c r="A3509" s="38" t="s">
        <v>6771</v>
      </c>
      <c r="B3509" s="38" t="s">
        <v>55</v>
      </c>
      <c r="C3509" s="38" t="s">
        <v>6768</v>
      </c>
      <c r="D3509" s="38" t="s">
        <v>48</v>
      </c>
      <c r="E3509" s="38" t="s">
        <v>48</v>
      </c>
      <c r="F3509" s="38" t="s">
        <v>48</v>
      </c>
      <c r="G3509" s="39">
        <v>0</v>
      </c>
    </row>
    <row r="3510" spans="1:7" ht="15" x14ac:dyDescent="0.2">
      <c r="A3510" s="38" t="s">
        <v>6772</v>
      </c>
      <c r="B3510" s="38" t="s">
        <v>55</v>
      </c>
      <c r="C3510" s="38" t="s">
        <v>6770</v>
      </c>
      <c r="D3510" s="38" t="s">
        <v>48</v>
      </c>
      <c r="E3510" s="38" t="s">
        <v>48</v>
      </c>
      <c r="F3510" s="38" t="s">
        <v>48</v>
      </c>
      <c r="G3510" s="39">
        <v>0</v>
      </c>
    </row>
    <row r="3511" spans="1:7" ht="15" x14ac:dyDescent="0.2">
      <c r="A3511" s="38" t="s">
        <v>6773</v>
      </c>
      <c r="B3511" s="38" t="s">
        <v>46</v>
      </c>
      <c r="C3511" s="38" t="s">
        <v>6774</v>
      </c>
      <c r="D3511" s="38" t="s">
        <v>48</v>
      </c>
      <c r="E3511" s="38" t="s">
        <v>48</v>
      </c>
      <c r="F3511" s="38" t="s">
        <v>61</v>
      </c>
      <c r="G3511" s="39">
        <v>0</v>
      </c>
    </row>
    <row r="3512" spans="1:7" ht="15" x14ac:dyDescent="0.2">
      <c r="A3512" s="38" t="s">
        <v>6775</v>
      </c>
      <c r="B3512" s="38" t="s">
        <v>55</v>
      </c>
      <c r="C3512" s="38" t="s">
        <v>6776</v>
      </c>
      <c r="D3512" s="38" t="s">
        <v>48</v>
      </c>
      <c r="E3512" s="38" t="s">
        <v>48</v>
      </c>
      <c r="F3512" s="38" t="s">
        <v>48</v>
      </c>
      <c r="G3512" s="39">
        <v>0</v>
      </c>
    </row>
    <row r="3513" spans="1:7" ht="15" x14ac:dyDescent="0.2">
      <c r="A3513" s="38" t="s">
        <v>6777</v>
      </c>
      <c r="B3513" s="38" t="s">
        <v>55</v>
      </c>
      <c r="C3513" s="38" t="s">
        <v>6778</v>
      </c>
      <c r="D3513" s="38" t="s">
        <v>48</v>
      </c>
      <c r="E3513" s="38" t="s">
        <v>48</v>
      </c>
      <c r="F3513" s="38" t="s">
        <v>48</v>
      </c>
      <c r="G3513" s="39">
        <v>0</v>
      </c>
    </row>
    <row r="3514" spans="1:7" ht="15" x14ac:dyDescent="0.2">
      <c r="A3514" s="38" t="s">
        <v>6779</v>
      </c>
      <c r="B3514" s="38" t="s">
        <v>55</v>
      </c>
      <c r="C3514" s="38" t="s">
        <v>6780</v>
      </c>
      <c r="D3514" s="38" t="s">
        <v>48</v>
      </c>
      <c r="E3514" s="38" t="s">
        <v>48</v>
      </c>
      <c r="F3514" s="38" t="s">
        <v>48</v>
      </c>
      <c r="G3514" s="39">
        <v>0</v>
      </c>
    </row>
    <row r="3515" spans="1:7" ht="15" x14ac:dyDescent="0.2">
      <c r="A3515" s="38" t="s">
        <v>6781</v>
      </c>
      <c r="B3515" s="38" t="s">
        <v>55</v>
      </c>
      <c r="C3515" s="38" t="s">
        <v>6782</v>
      </c>
      <c r="D3515" s="38" t="s">
        <v>48</v>
      </c>
      <c r="E3515" s="38" t="s">
        <v>48</v>
      </c>
      <c r="F3515" s="38" t="s">
        <v>48</v>
      </c>
      <c r="G3515" s="39">
        <v>0</v>
      </c>
    </row>
    <row r="3516" spans="1:7" ht="15" x14ac:dyDescent="0.2">
      <c r="A3516" s="38" t="s">
        <v>6783</v>
      </c>
      <c r="B3516" s="38" t="s">
        <v>55</v>
      </c>
      <c r="C3516" s="38" t="s">
        <v>6784</v>
      </c>
      <c r="D3516" s="38" t="s">
        <v>48</v>
      </c>
      <c r="E3516" s="38" t="s">
        <v>48</v>
      </c>
      <c r="F3516" s="38" t="s">
        <v>48</v>
      </c>
      <c r="G3516" s="39">
        <v>0</v>
      </c>
    </row>
    <row r="3517" spans="1:7" ht="15" x14ac:dyDescent="0.2">
      <c r="A3517" s="38" t="s">
        <v>6785</v>
      </c>
      <c r="B3517" s="38" t="s">
        <v>55</v>
      </c>
      <c r="C3517" s="38" t="s">
        <v>6786</v>
      </c>
      <c r="D3517" s="38" t="s">
        <v>48</v>
      </c>
      <c r="E3517" s="38" t="s">
        <v>48</v>
      </c>
      <c r="F3517" s="38" t="s">
        <v>48</v>
      </c>
      <c r="G3517" s="39">
        <v>0</v>
      </c>
    </row>
    <row r="3518" spans="1:7" ht="15" x14ac:dyDescent="0.2">
      <c r="A3518" s="38" t="s">
        <v>6787</v>
      </c>
      <c r="B3518" s="38" t="s">
        <v>55</v>
      </c>
      <c r="C3518" s="38" t="s">
        <v>6788</v>
      </c>
      <c r="D3518" s="38" t="s">
        <v>48</v>
      </c>
      <c r="E3518" s="38" t="s">
        <v>48</v>
      </c>
      <c r="F3518" s="38" t="s">
        <v>48</v>
      </c>
      <c r="G3518" s="39">
        <v>0</v>
      </c>
    </row>
    <row r="3519" spans="1:7" ht="15" x14ac:dyDescent="0.2">
      <c r="A3519" s="38" t="s">
        <v>6789</v>
      </c>
      <c r="B3519" s="38" t="s">
        <v>55</v>
      </c>
      <c r="C3519" s="38" t="s">
        <v>6790</v>
      </c>
      <c r="D3519" s="38" t="s">
        <v>48</v>
      </c>
      <c r="E3519" s="38" t="s">
        <v>48</v>
      </c>
      <c r="F3519" s="38" t="s">
        <v>48</v>
      </c>
      <c r="G3519" s="39">
        <v>0</v>
      </c>
    </row>
    <row r="3520" spans="1:7" ht="15" x14ac:dyDescent="0.2">
      <c r="A3520" s="38" t="s">
        <v>6791</v>
      </c>
      <c r="B3520" s="38" t="s">
        <v>55</v>
      </c>
      <c r="C3520" s="38" t="s">
        <v>6792</v>
      </c>
      <c r="D3520" s="38" t="s">
        <v>48</v>
      </c>
      <c r="E3520" s="38" t="s">
        <v>48</v>
      </c>
      <c r="F3520" s="38" t="s">
        <v>48</v>
      </c>
      <c r="G3520" s="39">
        <v>0</v>
      </c>
    </row>
    <row r="3521" spans="1:7" ht="15" x14ac:dyDescent="0.2">
      <c r="A3521" s="38" t="s">
        <v>6793</v>
      </c>
      <c r="B3521" s="38" t="s">
        <v>55</v>
      </c>
      <c r="C3521" s="38" t="s">
        <v>6794</v>
      </c>
      <c r="D3521" s="38" t="s">
        <v>48</v>
      </c>
      <c r="E3521" s="38" t="s">
        <v>48</v>
      </c>
      <c r="F3521" s="38" t="s">
        <v>48</v>
      </c>
      <c r="G3521" s="39">
        <v>0</v>
      </c>
    </row>
    <row r="3522" spans="1:7" ht="15" x14ac:dyDescent="0.2">
      <c r="A3522" s="38" t="s">
        <v>6795</v>
      </c>
      <c r="B3522" s="38" t="s">
        <v>55</v>
      </c>
      <c r="C3522" s="38" t="s">
        <v>6796</v>
      </c>
      <c r="D3522" s="38" t="s">
        <v>48</v>
      </c>
      <c r="E3522" s="38" t="s">
        <v>48</v>
      </c>
      <c r="F3522" s="38" t="s">
        <v>48</v>
      </c>
      <c r="G3522" s="39">
        <v>0</v>
      </c>
    </row>
    <row r="3523" spans="1:7" ht="15" x14ac:dyDescent="0.2">
      <c r="A3523" s="38" t="s">
        <v>6797</v>
      </c>
      <c r="B3523" s="38" t="s">
        <v>55</v>
      </c>
      <c r="C3523" s="38" t="s">
        <v>6798</v>
      </c>
      <c r="D3523" s="38" t="s">
        <v>48</v>
      </c>
      <c r="E3523" s="38" t="s">
        <v>48</v>
      </c>
      <c r="F3523" s="38" t="s">
        <v>48</v>
      </c>
      <c r="G3523" s="39">
        <v>0</v>
      </c>
    </row>
    <row r="3524" spans="1:7" ht="15" x14ac:dyDescent="0.2">
      <c r="A3524" s="38" t="s">
        <v>6799</v>
      </c>
      <c r="B3524" s="38" t="s">
        <v>55</v>
      </c>
      <c r="C3524" s="38" t="s">
        <v>6800</v>
      </c>
      <c r="D3524" s="38" t="s">
        <v>48</v>
      </c>
      <c r="E3524" s="38" t="s">
        <v>48</v>
      </c>
      <c r="F3524" s="38" t="s">
        <v>48</v>
      </c>
      <c r="G3524" s="39">
        <v>0</v>
      </c>
    </row>
    <row r="3525" spans="1:7" ht="30" x14ac:dyDescent="0.2">
      <c r="A3525" s="38" t="s">
        <v>6801</v>
      </c>
      <c r="B3525" s="38" t="s">
        <v>55</v>
      </c>
      <c r="C3525" s="38" t="s">
        <v>6802</v>
      </c>
      <c r="D3525" s="38" t="s">
        <v>48</v>
      </c>
      <c r="E3525" s="38" t="s">
        <v>48</v>
      </c>
      <c r="F3525" s="38" t="s">
        <v>501</v>
      </c>
      <c r="G3525" s="39">
        <v>1</v>
      </c>
    </row>
    <row r="3526" spans="1:7" ht="15" x14ac:dyDescent="0.2">
      <c r="A3526" s="38" t="s">
        <v>6803</v>
      </c>
      <c r="B3526" s="38" t="s">
        <v>55</v>
      </c>
      <c r="C3526" s="38" t="s">
        <v>6804</v>
      </c>
      <c r="D3526" s="38" t="s">
        <v>48</v>
      </c>
      <c r="E3526" s="38" t="s">
        <v>48</v>
      </c>
      <c r="F3526" s="38" t="s">
        <v>48</v>
      </c>
      <c r="G3526" s="39">
        <v>1</v>
      </c>
    </row>
    <row r="3527" spans="1:7" ht="15" x14ac:dyDescent="0.2">
      <c r="A3527" s="38" t="s">
        <v>6805</v>
      </c>
      <c r="B3527" s="38" t="s">
        <v>55</v>
      </c>
      <c r="C3527" s="38" t="s">
        <v>6806</v>
      </c>
      <c r="D3527" s="38" t="s">
        <v>48</v>
      </c>
      <c r="E3527" s="38" t="s">
        <v>48</v>
      </c>
      <c r="F3527" s="38" t="s">
        <v>48</v>
      </c>
      <c r="G3527" s="39">
        <v>1</v>
      </c>
    </row>
    <row r="3528" spans="1:7" ht="30" x14ac:dyDescent="0.2">
      <c r="A3528" s="38" t="s">
        <v>6807</v>
      </c>
      <c r="B3528" s="38" t="s">
        <v>55</v>
      </c>
      <c r="C3528" s="38" t="s">
        <v>6808</v>
      </c>
      <c r="D3528" s="38" t="s">
        <v>48</v>
      </c>
      <c r="E3528" s="38" t="s">
        <v>48</v>
      </c>
      <c r="F3528" s="38" t="s">
        <v>501</v>
      </c>
      <c r="G3528" s="39">
        <v>1</v>
      </c>
    </row>
    <row r="3529" spans="1:7" ht="30" x14ac:dyDescent="0.2">
      <c r="A3529" s="38" t="s">
        <v>6809</v>
      </c>
      <c r="B3529" s="38" t="s">
        <v>55</v>
      </c>
      <c r="C3529" s="38" t="s">
        <v>6810</v>
      </c>
      <c r="D3529" s="38" t="s">
        <v>48</v>
      </c>
      <c r="E3529" s="38" t="s">
        <v>48</v>
      </c>
      <c r="F3529" s="38" t="s">
        <v>501</v>
      </c>
      <c r="G3529" s="39">
        <v>1</v>
      </c>
    </row>
    <row r="3530" spans="1:7" ht="30" x14ac:dyDescent="0.2">
      <c r="A3530" s="38" t="s">
        <v>6811</v>
      </c>
      <c r="B3530" s="38" t="s">
        <v>55</v>
      </c>
      <c r="C3530" s="38" t="s">
        <v>6812</v>
      </c>
      <c r="D3530" s="38" t="s">
        <v>48</v>
      </c>
      <c r="E3530" s="38" t="s">
        <v>48</v>
      </c>
      <c r="F3530" s="38" t="s">
        <v>501</v>
      </c>
      <c r="G3530" s="39">
        <v>1</v>
      </c>
    </row>
    <row r="3531" spans="1:7" ht="30" x14ac:dyDescent="0.2">
      <c r="A3531" s="38" t="s">
        <v>6813</v>
      </c>
      <c r="B3531" s="38" t="s">
        <v>55</v>
      </c>
      <c r="C3531" s="38" t="s">
        <v>6814</v>
      </c>
      <c r="D3531" s="38" t="s">
        <v>48</v>
      </c>
      <c r="E3531" s="38" t="s">
        <v>48</v>
      </c>
      <c r="F3531" s="38" t="s">
        <v>501</v>
      </c>
      <c r="G3531" s="39">
        <v>1</v>
      </c>
    </row>
    <row r="3532" spans="1:7" ht="30" x14ac:dyDescent="0.2">
      <c r="A3532" s="38" t="s">
        <v>6815</v>
      </c>
      <c r="B3532" s="38" t="s">
        <v>55</v>
      </c>
      <c r="C3532" s="38" t="s">
        <v>6816</v>
      </c>
      <c r="D3532" s="38" t="s">
        <v>48</v>
      </c>
      <c r="E3532" s="38" t="s">
        <v>48</v>
      </c>
      <c r="F3532" s="38" t="s">
        <v>501</v>
      </c>
      <c r="G3532" s="39">
        <v>1</v>
      </c>
    </row>
    <row r="3533" spans="1:7" ht="15" x14ac:dyDescent="0.2">
      <c r="A3533" s="38" t="s">
        <v>6817</v>
      </c>
      <c r="B3533" s="38" t="s">
        <v>55</v>
      </c>
      <c r="C3533" s="38" t="s">
        <v>6818</v>
      </c>
      <c r="D3533" s="38" t="s">
        <v>48</v>
      </c>
      <c r="E3533" s="38" t="s">
        <v>48</v>
      </c>
      <c r="F3533" s="38" t="s">
        <v>48</v>
      </c>
      <c r="G3533" s="39">
        <v>0</v>
      </c>
    </row>
    <row r="3534" spans="1:7" ht="15" x14ac:dyDescent="0.2">
      <c r="A3534" s="38" t="s">
        <v>6819</v>
      </c>
      <c r="B3534" s="38" t="s">
        <v>55</v>
      </c>
      <c r="C3534" s="38" t="s">
        <v>6820</v>
      </c>
      <c r="D3534" s="38" t="s">
        <v>48</v>
      </c>
      <c r="E3534" s="38" t="s">
        <v>48</v>
      </c>
      <c r="F3534" s="38" t="s">
        <v>48</v>
      </c>
      <c r="G3534" s="39">
        <v>0</v>
      </c>
    </row>
    <row r="3535" spans="1:7" ht="15" x14ac:dyDescent="0.2">
      <c r="A3535" s="38" t="s">
        <v>6821</v>
      </c>
      <c r="B3535" s="38" t="s">
        <v>55</v>
      </c>
      <c r="C3535" s="38" t="s">
        <v>6822</v>
      </c>
      <c r="D3535" s="38" t="s">
        <v>48</v>
      </c>
      <c r="E3535" s="38" t="s">
        <v>48</v>
      </c>
      <c r="F3535" s="38" t="s">
        <v>48</v>
      </c>
      <c r="G3535" s="39">
        <v>0</v>
      </c>
    </row>
    <row r="3536" spans="1:7" ht="15" x14ac:dyDescent="0.2">
      <c r="A3536" s="38" t="s">
        <v>6823</v>
      </c>
      <c r="B3536" s="38" t="s">
        <v>55</v>
      </c>
      <c r="C3536" s="38" t="s">
        <v>6824</v>
      </c>
      <c r="D3536" s="38" t="s">
        <v>48</v>
      </c>
      <c r="E3536" s="38" t="s">
        <v>48</v>
      </c>
      <c r="F3536" s="38" t="s">
        <v>48</v>
      </c>
      <c r="G3536" s="39">
        <v>0</v>
      </c>
    </row>
    <row r="3537" spans="1:7" ht="15" x14ac:dyDescent="0.2">
      <c r="A3537" s="38" t="s">
        <v>6825</v>
      </c>
      <c r="B3537" s="38" t="s">
        <v>55</v>
      </c>
      <c r="C3537" s="38" t="s">
        <v>6826</v>
      </c>
      <c r="D3537" s="38" t="s">
        <v>48</v>
      </c>
      <c r="E3537" s="38" t="s">
        <v>48</v>
      </c>
      <c r="F3537" s="38" t="s">
        <v>48</v>
      </c>
      <c r="G3537" s="39">
        <v>0</v>
      </c>
    </row>
    <row r="3538" spans="1:7" ht="15" x14ac:dyDescent="0.2">
      <c r="A3538" s="38" t="s">
        <v>6827</v>
      </c>
      <c r="B3538" s="38" t="s">
        <v>55</v>
      </c>
      <c r="C3538" s="38" t="s">
        <v>6828</v>
      </c>
      <c r="D3538" s="38" t="s">
        <v>48</v>
      </c>
      <c r="E3538" s="38" t="s">
        <v>48</v>
      </c>
      <c r="F3538" s="38" t="s">
        <v>48</v>
      </c>
      <c r="G3538" s="39">
        <v>0</v>
      </c>
    </row>
    <row r="3539" spans="1:7" ht="15" x14ac:dyDescent="0.2">
      <c r="A3539" s="38" t="s">
        <v>6829</v>
      </c>
      <c r="B3539" s="38" t="s">
        <v>55</v>
      </c>
      <c r="C3539" s="38" t="s">
        <v>6830</v>
      </c>
      <c r="D3539" s="38" t="s">
        <v>48</v>
      </c>
      <c r="E3539" s="38" t="s">
        <v>48</v>
      </c>
      <c r="F3539" s="38" t="s">
        <v>48</v>
      </c>
      <c r="G3539" s="39">
        <v>0</v>
      </c>
    </row>
    <row r="3540" spans="1:7" ht="15" x14ac:dyDescent="0.2">
      <c r="A3540" s="38" t="s">
        <v>6831</v>
      </c>
      <c r="B3540" s="38" t="s">
        <v>55</v>
      </c>
      <c r="C3540" s="38" t="s">
        <v>6832</v>
      </c>
      <c r="D3540" s="38" t="s">
        <v>48</v>
      </c>
      <c r="E3540" s="38" t="s">
        <v>48</v>
      </c>
      <c r="F3540" s="38" t="s">
        <v>48</v>
      </c>
      <c r="G3540" s="39">
        <v>0</v>
      </c>
    </row>
    <row r="3541" spans="1:7" ht="15" x14ac:dyDescent="0.2">
      <c r="A3541" s="38" t="s">
        <v>6833</v>
      </c>
      <c r="B3541" s="38" t="s">
        <v>55</v>
      </c>
      <c r="C3541" s="38" t="s">
        <v>6834</v>
      </c>
      <c r="D3541" s="38" t="s">
        <v>48</v>
      </c>
      <c r="E3541" s="38" t="s">
        <v>48</v>
      </c>
      <c r="F3541" s="38" t="s">
        <v>48</v>
      </c>
      <c r="G3541" s="39">
        <v>0</v>
      </c>
    </row>
    <row r="3542" spans="1:7" ht="15" x14ac:dyDescent="0.2">
      <c r="A3542" s="38" t="s">
        <v>6835</v>
      </c>
      <c r="B3542" s="38" t="s">
        <v>55</v>
      </c>
      <c r="C3542" s="38" t="s">
        <v>6836</v>
      </c>
      <c r="D3542" s="38" t="s">
        <v>48</v>
      </c>
      <c r="E3542" s="38" t="s">
        <v>48</v>
      </c>
      <c r="F3542" s="38" t="s">
        <v>48</v>
      </c>
      <c r="G3542" s="39">
        <v>0</v>
      </c>
    </row>
    <row r="3543" spans="1:7" ht="30" x14ac:dyDescent="0.2">
      <c r="A3543" s="38" t="s">
        <v>6837</v>
      </c>
      <c r="B3543" s="38" t="s">
        <v>55</v>
      </c>
      <c r="C3543" s="38" t="s">
        <v>6838</v>
      </c>
      <c r="D3543" s="38" t="s">
        <v>48</v>
      </c>
      <c r="E3543" s="38" t="s">
        <v>48</v>
      </c>
      <c r="F3543" s="38" t="s">
        <v>501</v>
      </c>
      <c r="G3543" s="39">
        <v>1</v>
      </c>
    </row>
    <row r="3544" spans="1:7" ht="15" x14ac:dyDescent="0.2">
      <c r="A3544" s="38" t="s">
        <v>6839</v>
      </c>
      <c r="B3544" s="38" t="s">
        <v>55</v>
      </c>
      <c r="C3544" s="38" t="s">
        <v>6840</v>
      </c>
      <c r="D3544" s="38" t="s">
        <v>48</v>
      </c>
      <c r="E3544" s="38" t="s">
        <v>48</v>
      </c>
      <c r="F3544" s="38" t="s">
        <v>48</v>
      </c>
      <c r="G3544" s="39">
        <v>0</v>
      </c>
    </row>
    <row r="3545" spans="1:7" ht="15" x14ac:dyDescent="0.2">
      <c r="A3545" s="38" t="s">
        <v>6841</v>
      </c>
      <c r="B3545" s="38" t="s">
        <v>55</v>
      </c>
      <c r="C3545" s="38" t="s">
        <v>6842</v>
      </c>
      <c r="D3545" s="38" t="s">
        <v>48</v>
      </c>
      <c r="E3545" s="38" t="s">
        <v>48</v>
      </c>
      <c r="F3545" s="38" t="s">
        <v>48</v>
      </c>
      <c r="G3545" s="39">
        <v>0</v>
      </c>
    </row>
    <row r="3546" spans="1:7" ht="15" x14ac:dyDescent="0.2">
      <c r="A3546" s="38" t="s">
        <v>6843</v>
      </c>
      <c r="B3546" s="38" t="s">
        <v>55</v>
      </c>
      <c r="C3546" s="38" t="s">
        <v>6844</v>
      </c>
      <c r="D3546" s="38" t="s">
        <v>48</v>
      </c>
      <c r="E3546" s="38" t="s">
        <v>48</v>
      </c>
      <c r="F3546" s="38" t="s">
        <v>48</v>
      </c>
      <c r="G3546" s="39">
        <v>0</v>
      </c>
    </row>
    <row r="3547" spans="1:7" ht="15" x14ac:dyDescent="0.2">
      <c r="A3547" s="38" t="s">
        <v>6845</v>
      </c>
      <c r="B3547" s="38" t="s">
        <v>55</v>
      </c>
      <c r="C3547" s="38" t="s">
        <v>6846</v>
      </c>
      <c r="D3547" s="38" t="s">
        <v>48</v>
      </c>
      <c r="E3547" s="38" t="s">
        <v>48</v>
      </c>
      <c r="F3547" s="38" t="s">
        <v>48</v>
      </c>
      <c r="G3547" s="39">
        <v>0</v>
      </c>
    </row>
    <row r="3548" spans="1:7" ht="15" x14ac:dyDescent="0.2">
      <c r="A3548" s="38" t="s">
        <v>6847</v>
      </c>
      <c r="B3548" s="38" t="s">
        <v>55</v>
      </c>
      <c r="C3548" s="38" t="s">
        <v>6848</v>
      </c>
      <c r="D3548" s="38" t="s">
        <v>48</v>
      </c>
      <c r="E3548" s="38" t="s">
        <v>48</v>
      </c>
      <c r="F3548" s="38" t="s">
        <v>48</v>
      </c>
      <c r="G3548" s="39">
        <v>0</v>
      </c>
    </row>
    <row r="3549" spans="1:7" ht="15" x14ac:dyDescent="0.2">
      <c r="A3549" s="38" t="s">
        <v>6849</v>
      </c>
      <c r="B3549" s="38" t="s">
        <v>55</v>
      </c>
      <c r="C3549" s="38" t="s">
        <v>6850</v>
      </c>
      <c r="D3549" s="38" t="s">
        <v>48</v>
      </c>
      <c r="E3549" s="38" t="s">
        <v>48</v>
      </c>
      <c r="F3549" s="38" t="s">
        <v>48</v>
      </c>
      <c r="G3549" s="39">
        <v>0</v>
      </c>
    </row>
    <row r="3550" spans="1:7" ht="15" x14ac:dyDescent="0.2">
      <c r="A3550" s="38" t="s">
        <v>6851</v>
      </c>
      <c r="B3550" s="38" t="s">
        <v>55</v>
      </c>
      <c r="C3550" s="38" t="s">
        <v>6852</v>
      </c>
      <c r="D3550" s="38" t="s">
        <v>48</v>
      </c>
      <c r="E3550" s="38" t="s">
        <v>48</v>
      </c>
      <c r="F3550" s="38" t="s">
        <v>48</v>
      </c>
      <c r="G3550" s="39">
        <v>0</v>
      </c>
    </row>
    <row r="3551" spans="1:7" ht="15" x14ac:dyDescent="0.2">
      <c r="A3551" s="38" t="s">
        <v>6853</v>
      </c>
      <c r="B3551" s="38" t="s">
        <v>55</v>
      </c>
      <c r="C3551" s="38" t="s">
        <v>6854</v>
      </c>
      <c r="D3551" s="38" t="s">
        <v>48</v>
      </c>
      <c r="E3551" s="38" t="s">
        <v>48</v>
      </c>
      <c r="F3551" s="38" t="s">
        <v>48</v>
      </c>
      <c r="G3551" s="39">
        <v>0</v>
      </c>
    </row>
    <row r="3552" spans="1:7" ht="15" x14ac:dyDescent="0.2">
      <c r="A3552" s="38" t="s">
        <v>6855</v>
      </c>
      <c r="B3552" s="38" t="s">
        <v>55</v>
      </c>
      <c r="C3552" s="38" t="s">
        <v>6856</v>
      </c>
      <c r="D3552" s="38" t="s">
        <v>48</v>
      </c>
      <c r="E3552" s="38" t="s">
        <v>48</v>
      </c>
      <c r="F3552" s="38" t="s">
        <v>48</v>
      </c>
      <c r="G3552" s="39">
        <v>0</v>
      </c>
    </row>
    <row r="3553" spans="1:7" ht="15" x14ac:dyDescent="0.2">
      <c r="A3553" s="38" t="s">
        <v>6857</v>
      </c>
      <c r="B3553" s="38" t="s">
        <v>55</v>
      </c>
      <c r="C3553" s="38" t="s">
        <v>6858</v>
      </c>
      <c r="D3553" s="38" t="s">
        <v>48</v>
      </c>
      <c r="E3553" s="38" t="s">
        <v>48</v>
      </c>
      <c r="F3553" s="38" t="s">
        <v>48</v>
      </c>
      <c r="G3553" s="39">
        <v>0</v>
      </c>
    </row>
    <row r="3554" spans="1:7" ht="15" x14ac:dyDescent="0.2">
      <c r="A3554" s="38" t="s">
        <v>6859</v>
      </c>
      <c r="B3554" s="38" t="s">
        <v>55</v>
      </c>
      <c r="C3554" s="38" t="s">
        <v>6860</v>
      </c>
      <c r="D3554" s="38" t="s">
        <v>48</v>
      </c>
      <c r="E3554" s="38" t="s">
        <v>48</v>
      </c>
      <c r="F3554" s="38" t="s">
        <v>48</v>
      </c>
      <c r="G3554" s="39">
        <v>0</v>
      </c>
    </row>
    <row r="3555" spans="1:7" ht="15" x14ac:dyDescent="0.2">
      <c r="A3555" s="38" t="s">
        <v>6861</v>
      </c>
      <c r="B3555" s="38" t="s">
        <v>55</v>
      </c>
      <c r="C3555" s="38" t="s">
        <v>6862</v>
      </c>
      <c r="D3555" s="38" t="s">
        <v>48</v>
      </c>
      <c r="E3555" s="38" t="s">
        <v>48</v>
      </c>
      <c r="F3555" s="38" t="s">
        <v>48</v>
      </c>
      <c r="G3555" s="39">
        <v>0</v>
      </c>
    </row>
    <row r="3556" spans="1:7" ht="15" x14ac:dyDescent="0.2">
      <c r="A3556" s="38" t="s">
        <v>6863</v>
      </c>
      <c r="B3556" s="38" t="s">
        <v>55</v>
      </c>
      <c r="C3556" s="38" t="s">
        <v>6864</v>
      </c>
      <c r="D3556" s="38" t="s">
        <v>48</v>
      </c>
      <c r="E3556" s="38" t="s">
        <v>48</v>
      </c>
      <c r="F3556" s="38" t="s">
        <v>48</v>
      </c>
      <c r="G3556" s="39">
        <v>0</v>
      </c>
    </row>
    <row r="3557" spans="1:7" ht="15" x14ac:dyDescent="0.2">
      <c r="A3557" s="38" t="s">
        <v>6865</v>
      </c>
      <c r="B3557" s="38" t="s">
        <v>55</v>
      </c>
      <c r="C3557" s="38" t="s">
        <v>6866</v>
      </c>
      <c r="D3557" s="38" t="s">
        <v>48</v>
      </c>
      <c r="E3557" s="38" t="s">
        <v>48</v>
      </c>
      <c r="F3557" s="38" t="s">
        <v>48</v>
      </c>
      <c r="G3557" s="39">
        <v>0</v>
      </c>
    </row>
    <row r="3558" spans="1:7" ht="15" x14ac:dyDescent="0.2">
      <c r="A3558" s="38" t="s">
        <v>6867</v>
      </c>
      <c r="B3558" s="38" t="s">
        <v>55</v>
      </c>
      <c r="C3558" s="38" t="s">
        <v>6868</v>
      </c>
      <c r="D3558" s="38" t="s">
        <v>48</v>
      </c>
      <c r="E3558" s="38" t="s">
        <v>48</v>
      </c>
      <c r="F3558" s="38" t="s">
        <v>48</v>
      </c>
      <c r="G3558" s="39">
        <v>0</v>
      </c>
    </row>
    <row r="3559" spans="1:7" ht="15" x14ac:dyDescent="0.2">
      <c r="A3559" s="38" t="s">
        <v>6869</v>
      </c>
      <c r="B3559" s="38" t="s">
        <v>55</v>
      </c>
      <c r="C3559" s="38" t="s">
        <v>6870</v>
      </c>
      <c r="D3559" s="38" t="s">
        <v>48</v>
      </c>
      <c r="E3559" s="38" t="s">
        <v>48</v>
      </c>
      <c r="F3559" s="38" t="s">
        <v>48</v>
      </c>
      <c r="G3559" s="39">
        <v>0</v>
      </c>
    </row>
    <row r="3560" spans="1:7" ht="15" x14ac:dyDescent="0.2">
      <c r="A3560" s="38" t="s">
        <v>6871</v>
      </c>
      <c r="B3560" s="38" t="s">
        <v>55</v>
      </c>
      <c r="C3560" s="38" t="s">
        <v>6872</v>
      </c>
      <c r="D3560" s="38" t="s">
        <v>48</v>
      </c>
      <c r="E3560" s="38" t="s">
        <v>48</v>
      </c>
      <c r="F3560" s="38" t="s">
        <v>48</v>
      </c>
      <c r="G3560" s="39">
        <v>0</v>
      </c>
    </row>
    <row r="3561" spans="1:7" ht="15" x14ac:dyDescent="0.2">
      <c r="A3561" s="38" t="s">
        <v>6873</v>
      </c>
      <c r="B3561" s="38" t="s">
        <v>55</v>
      </c>
      <c r="C3561" s="38" t="s">
        <v>6874</v>
      </c>
      <c r="D3561" s="38" t="s">
        <v>48</v>
      </c>
      <c r="E3561" s="38" t="s">
        <v>48</v>
      </c>
      <c r="F3561" s="38" t="s">
        <v>48</v>
      </c>
      <c r="G3561" s="39">
        <v>0</v>
      </c>
    </row>
    <row r="3562" spans="1:7" ht="15" x14ac:dyDescent="0.2">
      <c r="A3562" s="38" t="s">
        <v>6875</v>
      </c>
      <c r="B3562" s="38" t="s">
        <v>55</v>
      </c>
      <c r="C3562" s="38" t="s">
        <v>6876</v>
      </c>
      <c r="D3562" s="38" t="s">
        <v>48</v>
      </c>
      <c r="E3562" s="38" t="s">
        <v>48</v>
      </c>
      <c r="F3562" s="38" t="s">
        <v>48</v>
      </c>
      <c r="G3562" s="39">
        <v>0</v>
      </c>
    </row>
    <row r="3563" spans="1:7" ht="15" x14ac:dyDescent="0.2">
      <c r="A3563" s="38" t="s">
        <v>6877</v>
      </c>
      <c r="B3563" s="38" t="s">
        <v>55</v>
      </c>
      <c r="C3563" s="38" t="s">
        <v>6878</v>
      </c>
      <c r="D3563" s="38" t="s">
        <v>48</v>
      </c>
      <c r="E3563" s="38" t="s">
        <v>48</v>
      </c>
      <c r="F3563" s="38" t="s">
        <v>48</v>
      </c>
      <c r="G3563" s="39">
        <v>0</v>
      </c>
    </row>
    <row r="3564" spans="1:7" ht="15" x14ac:dyDescent="0.2">
      <c r="A3564" s="38" t="s">
        <v>6879</v>
      </c>
      <c r="B3564" s="38" t="s">
        <v>55</v>
      </c>
      <c r="C3564" s="38" t="s">
        <v>6880</v>
      </c>
      <c r="D3564" s="38" t="s">
        <v>48</v>
      </c>
      <c r="E3564" s="38" t="s">
        <v>48</v>
      </c>
      <c r="F3564" s="38" t="s">
        <v>48</v>
      </c>
      <c r="G3564" s="39">
        <v>0</v>
      </c>
    </row>
    <row r="3565" spans="1:7" ht="15" x14ac:dyDescent="0.2">
      <c r="A3565" s="38" t="s">
        <v>6881</v>
      </c>
      <c r="B3565" s="38" t="s">
        <v>55</v>
      </c>
      <c r="C3565" s="38" t="s">
        <v>6882</v>
      </c>
      <c r="D3565" s="38" t="s">
        <v>48</v>
      </c>
      <c r="E3565" s="38" t="s">
        <v>48</v>
      </c>
      <c r="F3565" s="38" t="s">
        <v>48</v>
      </c>
      <c r="G3565" s="39">
        <v>0</v>
      </c>
    </row>
    <row r="3566" spans="1:7" ht="15" x14ac:dyDescent="0.2">
      <c r="A3566" s="38" t="s">
        <v>6883</v>
      </c>
      <c r="B3566" s="38" t="s">
        <v>55</v>
      </c>
      <c r="C3566" s="38" t="s">
        <v>6884</v>
      </c>
      <c r="D3566" s="38" t="s">
        <v>48</v>
      </c>
      <c r="E3566" s="38" t="s">
        <v>48</v>
      </c>
      <c r="F3566" s="38" t="s">
        <v>48</v>
      </c>
      <c r="G3566" s="39">
        <v>0</v>
      </c>
    </row>
    <row r="3567" spans="1:7" ht="15" x14ac:dyDescent="0.2">
      <c r="A3567" s="38" t="s">
        <v>6885</v>
      </c>
      <c r="B3567" s="38" t="s">
        <v>55</v>
      </c>
      <c r="C3567" s="38" t="s">
        <v>6886</v>
      </c>
      <c r="D3567" s="38" t="s">
        <v>48</v>
      </c>
      <c r="E3567" s="38" t="s">
        <v>48</v>
      </c>
      <c r="F3567" s="38" t="s">
        <v>48</v>
      </c>
      <c r="G3567" s="39">
        <v>0</v>
      </c>
    </row>
    <row r="3568" spans="1:7" ht="15" x14ac:dyDescent="0.2">
      <c r="A3568" s="38" t="s">
        <v>6887</v>
      </c>
      <c r="B3568" s="38" t="s">
        <v>55</v>
      </c>
      <c r="C3568" s="38" t="s">
        <v>6888</v>
      </c>
      <c r="D3568" s="38" t="s">
        <v>48</v>
      </c>
      <c r="E3568" s="38" t="s">
        <v>48</v>
      </c>
      <c r="F3568" s="38" t="s">
        <v>48</v>
      </c>
      <c r="G3568" s="39">
        <v>0</v>
      </c>
    </row>
    <row r="3569" spans="1:7" ht="15" x14ac:dyDescent="0.2">
      <c r="A3569" s="38" t="s">
        <v>6889</v>
      </c>
      <c r="B3569" s="38" t="s">
        <v>55</v>
      </c>
      <c r="C3569" s="38" t="s">
        <v>6890</v>
      </c>
      <c r="D3569" s="38" t="s">
        <v>48</v>
      </c>
      <c r="E3569" s="38" t="s">
        <v>48</v>
      </c>
      <c r="F3569" s="38" t="s">
        <v>48</v>
      </c>
      <c r="G3569" s="39">
        <v>0</v>
      </c>
    </row>
    <row r="3570" spans="1:7" ht="15" x14ac:dyDescent="0.2">
      <c r="A3570" s="38" t="s">
        <v>6891</v>
      </c>
      <c r="B3570" s="38" t="s">
        <v>55</v>
      </c>
      <c r="C3570" s="38" t="s">
        <v>6892</v>
      </c>
      <c r="D3570" s="38" t="s">
        <v>48</v>
      </c>
      <c r="E3570" s="38" t="s">
        <v>48</v>
      </c>
      <c r="F3570" s="38" t="s">
        <v>48</v>
      </c>
      <c r="G3570" s="39">
        <v>0</v>
      </c>
    </row>
    <row r="3571" spans="1:7" ht="15" x14ac:dyDescent="0.2">
      <c r="A3571" s="38" t="s">
        <v>6893</v>
      </c>
      <c r="B3571" s="38" t="s">
        <v>55</v>
      </c>
      <c r="C3571" s="38" t="s">
        <v>6894</v>
      </c>
      <c r="D3571" s="38" t="s">
        <v>48</v>
      </c>
      <c r="E3571" s="38" t="s">
        <v>48</v>
      </c>
      <c r="F3571" s="38" t="s">
        <v>48</v>
      </c>
      <c r="G3571" s="39">
        <v>0</v>
      </c>
    </row>
    <row r="3572" spans="1:7" ht="15" x14ac:dyDescent="0.2">
      <c r="A3572" s="38" t="s">
        <v>6895</v>
      </c>
      <c r="B3572" s="38" t="s">
        <v>55</v>
      </c>
      <c r="C3572" s="38" t="s">
        <v>6896</v>
      </c>
      <c r="D3572" s="38" t="s">
        <v>48</v>
      </c>
      <c r="E3572" s="38" t="s">
        <v>48</v>
      </c>
      <c r="F3572" s="38" t="s">
        <v>48</v>
      </c>
      <c r="G3572" s="39">
        <v>0</v>
      </c>
    </row>
    <row r="3573" spans="1:7" ht="15" x14ac:dyDescent="0.2">
      <c r="A3573" s="38" t="s">
        <v>6897</v>
      </c>
      <c r="B3573" s="38" t="s">
        <v>55</v>
      </c>
      <c r="C3573" s="38" t="s">
        <v>6898</v>
      </c>
      <c r="D3573" s="38" t="s">
        <v>48</v>
      </c>
      <c r="E3573" s="38" t="s">
        <v>48</v>
      </c>
      <c r="F3573" s="38" t="s">
        <v>48</v>
      </c>
      <c r="G3573" s="39">
        <v>0</v>
      </c>
    </row>
    <row r="3574" spans="1:7" ht="15" x14ac:dyDescent="0.2">
      <c r="A3574" s="38" t="s">
        <v>6899</v>
      </c>
      <c r="B3574" s="38" t="s">
        <v>55</v>
      </c>
      <c r="C3574" s="38" t="s">
        <v>6900</v>
      </c>
      <c r="D3574" s="38" t="s">
        <v>48</v>
      </c>
      <c r="E3574" s="38" t="s">
        <v>48</v>
      </c>
      <c r="F3574" s="38" t="s">
        <v>48</v>
      </c>
      <c r="G3574" s="39">
        <v>0</v>
      </c>
    </row>
    <row r="3575" spans="1:7" ht="15" x14ac:dyDescent="0.2">
      <c r="A3575" s="38" t="s">
        <v>6901</v>
      </c>
      <c r="B3575" s="38" t="s">
        <v>55</v>
      </c>
      <c r="C3575" s="38" t="s">
        <v>6902</v>
      </c>
      <c r="D3575" s="38" t="s">
        <v>48</v>
      </c>
      <c r="E3575" s="38" t="s">
        <v>48</v>
      </c>
      <c r="F3575" s="38" t="s">
        <v>48</v>
      </c>
      <c r="G3575" s="39">
        <v>0</v>
      </c>
    </row>
    <row r="3576" spans="1:7" ht="15" x14ac:dyDescent="0.2">
      <c r="A3576" s="38" t="s">
        <v>6903</v>
      </c>
      <c r="B3576" s="38" t="s">
        <v>55</v>
      </c>
      <c r="C3576" s="38" t="s">
        <v>6904</v>
      </c>
      <c r="D3576" s="38" t="s">
        <v>48</v>
      </c>
      <c r="E3576" s="38" t="s">
        <v>48</v>
      </c>
      <c r="F3576" s="38" t="s">
        <v>48</v>
      </c>
      <c r="G3576" s="39">
        <v>0</v>
      </c>
    </row>
    <row r="3577" spans="1:7" ht="15" x14ac:dyDescent="0.2">
      <c r="A3577" s="38" t="s">
        <v>6905</v>
      </c>
      <c r="B3577" s="38" t="s">
        <v>55</v>
      </c>
      <c r="C3577" s="38" t="s">
        <v>6906</v>
      </c>
      <c r="D3577" s="38" t="s">
        <v>48</v>
      </c>
      <c r="E3577" s="38" t="s">
        <v>48</v>
      </c>
      <c r="F3577" s="38" t="s">
        <v>48</v>
      </c>
      <c r="G3577" s="39">
        <v>0</v>
      </c>
    </row>
    <row r="3578" spans="1:7" ht="15" x14ac:dyDescent="0.2">
      <c r="A3578" s="38" t="s">
        <v>6907</v>
      </c>
      <c r="B3578" s="38" t="s">
        <v>55</v>
      </c>
      <c r="C3578" s="38" t="s">
        <v>6908</v>
      </c>
      <c r="D3578" s="38" t="s">
        <v>48</v>
      </c>
      <c r="E3578" s="38" t="s">
        <v>48</v>
      </c>
      <c r="F3578" s="38" t="s">
        <v>48</v>
      </c>
      <c r="G3578" s="39">
        <v>0</v>
      </c>
    </row>
    <row r="3579" spans="1:7" ht="15" x14ac:dyDescent="0.2">
      <c r="A3579" s="38" t="s">
        <v>6909</v>
      </c>
      <c r="B3579" s="38" t="s">
        <v>55</v>
      </c>
      <c r="C3579" s="38" t="s">
        <v>6910</v>
      </c>
      <c r="D3579" s="38" t="s">
        <v>48</v>
      </c>
      <c r="E3579" s="38" t="s">
        <v>48</v>
      </c>
      <c r="F3579" s="38" t="s">
        <v>48</v>
      </c>
      <c r="G3579" s="39">
        <v>0</v>
      </c>
    </row>
    <row r="3580" spans="1:7" ht="15" x14ac:dyDescent="0.2">
      <c r="A3580" s="38" t="s">
        <v>6911</v>
      </c>
      <c r="B3580" s="38" t="s">
        <v>55</v>
      </c>
      <c r="C3580" s="38" t="s">
        <v>6912</v>
      </c>
      <c r="D3580" s="38" t="s">
        <v>48</v>
      </c>
      <c r="E3580" s="38" t="s">
        <v>48</v>
      </c>
      <c r="F3580" s="38" t="s">
        <v>48</v>
      </c>
      <c r="G3580" s="39">
        <v>0</v>
      </c>
    </row>
    <row r="3581" spans="1:7" ht="15" x14ac:dyDescent="0.2">
      <c r="A3581" s="38" t="s">
        <v>6913</v>
      </c>
      <c r="B3581" s="38" t="s">
        <v>55</v>
      </c>
      <c r="C3581" s="38" t="s">
        <v>6914</v>
      </c>
      <c r="D3581" s="38" t="s">
        <v>48</v>
      </c>
      <c r="E3581" s="38" t="s">
        <v>48</v>
      </c>
      <c r="F3581" s="38" t="s">
        <v>48</v>
      </c>
      <c r="G3581" s="39">
        <v>0</v>
      </c>
    </row>
    <row r="3582" spans="1:7" ht="15" x14ac:dyDescent="0.2">
      <c r="A3582" s="38" t="s">
        <v>6915</v>
      </c>
      <c r="B3582" s="38" t="s">
        <v>55</v>
      </c>
      <c r="C3582" s="38" t="s">
        <v>6916</v>
      </c>
      <c r="D3582" s="38" t="s">
        <v>48</v>
      </c>
      <c r="E3582" s="38" t="s">
        <v>48</v>
      </c>
      <c r="F3582" s="38" t="s">
        <v>48</v>
      </c>
      <c r="G3582" s="39">
        <v>0</v>
      </c>
    </row>
    <row r="3583" spans="1:7" ht="15" x14ac:dyDescent="0.2">
      <c r="A3583" s="38" t="s">
        <v>6917</v>
      </c>
      <c r="B3583" s="38" t="s">
        <v>55</v>
      </c>
      <c r="C3583" s="38" t="s">
        <v>6918</v>
      </c>
      <c r="D3583" s="38" t="s">
        <v>48</v>
      </c>
      <c r="E3583" s="38" t="s">
        <v>48</v>
      </c>
      <c r="F3583" s="38" t="s">
        <v>48</v>
      </c>
      <c r="G3583" s="39">
        <v>0</v>
      </c>
    </row>
    <row r="3584" spans="1:7" ht="15" x14ac:dyDescent="0.2">
      <c r="A3584" s="38" t="s">
        <v>6919</v>
      </c>
      <c r="B3584" s="38" t="s">
        <v>55</v>
      </c>
      <c r="C3584" s="38" t="s">
        <v>6920</v>
      </c>
      <c r="D3584" s="38" t="s">
        <v>48</v>
      </c>
      <c r="E3584" s="38" t="s">
        <v>48</v>
      </c>
      <c r="F3584" s="38" t="s">
        <v>48</v>
      </c>
      <c r="G3584" s="39">
        <v>0</v>
      </c>
    </row>
    <row r="3585" spans="1:7" ht="15" x14ac:dyDescent="0.2">
      <c r="A3585" s="38" t="s">
        <v>6921</v>
      </c>
      <c r="B3585" s="38" t="s">
        <v>55</v>
      </c>
      <c r="C3585" s="38" t="s">
        <v>6922</v>
      </c>
      <c r="D3585" s="38" t="s">
        <v>48</v>
      </c>
      <c r="E3585" s="38" t="s">
        <v>48</v>
      </c>
      <c r="F3585" s="38" t="s">
        <v>48</v>
      </c>
      <c r="G3585" s="39">
        <v>0</v>
      </c>
    </row>
    <row r="3586" spans="1:7" ht="15" x14ac:dyDescent="0.2">
      <c r="A3586" s="38" t="s">
        <v>6923</v>
      </c>
      <c r="B3586" s="38" t="s">
        <v>55</v>
      </c>
      <c r="C3586" s="38" t="s">
        <v>6924</v>
      </c>
      <c r="D3586" s="38" t="s">
        <v>48</v>
      </c>
      <c r="E3586" s="38" t="s">
        <v>48</v>
      </c>
      <c r="F3586" s="38" t="s">
        <v>48</v>
      </c>
      <c r="G3586" s="39">
        <v>0</v>
      </c>
    </row>
    <row r="3587" spans="1:7" ht="15" x14ac:dyDescent="0.2">
      <c r="A3587" s="38" t="s">
        <v>6925</v>
      </c>
      <c r="B3587" s="38" t="s">
        <v>55</v>
      </c>
      <c r="C3587" s="38" t="s">
        <v>6926</v>
      </c>
      <c r="D3587" s="38" t="s">
        <v>48</v>
      </c>
      <c r="E3587" s="38" t="s">
        <v>48</v>
      </c>
      <c r="F3587" s="38" t="s">
        <v>48</v>
      </c>
      <c r="G3587" s="39">
        <v>0</v>
      </c>
    </row>
    <row r="3588" spans="1:7" ht="15" x14ac:dyDescent="0.2">
      <c r="A3588" s="38" t="s">
        <v>6927</v>
      </c>
      <c r="B3588" s="38" t="s">
        <v>55</v>
      </c>
      <c r="C3588" s="38" t="s">
        <v>6928</v>
      </c>
      <c r="D3588" s="38" t="s">
        <v>48</v>
      </c>
      <c r="E3588" s="38" t="s">
        <v>48</v>
      </c>
      <c r="F3588" s="38" t="s">
        <v>48</v>
      </c>
      <c r="G3588" s="39">
        <v>0</v>
      </c>
    </row>
    <row r="3589" spans="1:7" ht="15" x14ac:dyDescent="0.2">
      <c r="A3589" s="38" t="s">
        <v>6929</v>
      </c>
      <c r="B3589" s="38" t="s">
        <v>55</v>
      </c>
      <c r="C3589" s="38" t="s">
        <v>6930</v>
      </c>
      <c r="D3589" s="38" t="s">
        <v>48</v>
      </c>
      <c r="E3589" s="38" t="s">
        <v>48</v>
      </c>
      <c r="F3589" s="38" t="s">
        <v>48</v>
      </c>
      <c r="G3589" s="39">
        <v>0</v>
      </c>
    </row>
    <row r="3590" spans="1:7" ht="15" x14ac:dyDescent="0.2">
      <c r="A3590" s="38" t="s">
        <v>6931</v>
      </c>
      <c r="B3590" s="38" t="s">
        <v>55</v>
      </c>
      <c r="C3590" s="38" t="s">
        <v>6932</v>
      </c>
      <c r="D3590" s="38" t="s">
        <v>48</v>
      </c>
      <c r="E3590" s="38" t="s">
        <v>48</v>
      </c>
      <c r="F3590" s="38" t="s">
        <v>48</v>
      </c>
      <c r="G3590" s="39">
        <v>0</v>
      </c>
    </row>
    <row r="3591" spans="1:7" ht="15" x14ac:dyDescent="0.2">
      <c r="A3591" s="38" t="s">
        <v>6933</v>
      </c>
      <c r="B3591" s="38" t="s">
        <v>55</v>
      </c>
      <c r="C3591" s="38" t="s">
        <v>6934</v>
      </c>
      <c r="D3591" s="38" t="s">
        <v>48</v>
      </c>
      <c r="E3591" s="38" t="s">
        <v>48</v>
      </c>
      <c r="F3591" s="38" t="s">
        <v>48</v>
      </c>
      <c r="G3591" s="39">
        <v>0</v>
      </c>
    </row>
    <row r="3592" spans="1:7" ht="15" x14ac:dyDescent="0.2">
      <c r="A3592" s="38" t="s">
        <v>6935</v>
      </c>
      <c r="B3592" s="38" t="s">
        <v>55</v>
      </c>
      <c r="C3592" s="38" t="s">
        <v>6936</v>
      </c>
      <c r="D3592" s="38" t="s">
        <v>48</v>
      </c>
      <c r="E3592" s="38" t="s">
        <v>48</v>
      </c>
      <c r="F3592" s="38" t="s">
        <v>48</v>
      </c>
      <c r="G3592" s="39">
        <v>0</v>
      </c>
    </row>
    <row r="3593" spans="1:7" ht="15" x14ac:dyDescent="0.2">
      <c r="A3593" s="38" t="s">
        <v>6937</v>
      </c>
      <c r="B3593" s="38" t="s">
        <v>55</v>
      </c>
      <c r="C3593" s="38" t="s">
        <v>6938</v>
      </c>
      <c r="D3593" s="38" t="s">
        <v>48</v>
      </c>
      <c r="E3593" s="38" t="s">
        <v>48</v>
      </c>
      <c r="F3593" s="38" t="s">
        <v>48</v>
      </c>
      <c r="G3593" s="39">
        <v>0</v>
      </c>
    </row>
    <row r="3594" spans="1:7" ht="15" x14ac:dyDescent="0.2">
      <c r="A3594" s="38" t="s">
        <v>6939</v>
      </c>
      <c r="B3594" s="38" t="s">
        <v>55</v>
      </c>
      <c r="C3594" s="38" t="s">
        <v>6940</v>
      </c>
      <c r="D3594" s="38" t="s">
        <v>48</v>
      </c>
      <c r="E3594" s="38" t="s">
        <v>48</v>
      </c>
      <c r="F3594" s="38" t="s">
        <v>48</v>
      </c>
      <c r="G3594" s="39">
        <v>0</v>
      </c>
    </row>
    <row r="3595" spans="1:7" ht="15" x14ac:dyDescent="0.2">
      <c r="A3595" s="38" t="s">
        <v>6941</v>
      </c>
      <c r="B3595" s="38" t="s">
        <v>55</v>
      </c>
      <c r="C3595" s="38" t="s">
        <v>6942</v>
      </c>
      <c r="D3595" s="38" t="s">
        <v>48</v>
      </c>
      <c r="E3595" s="38" t="s">
        <v>48</v>
      </c>
      <c r="F3595" s="38" t="s">
        <v>48</v>
      </c>
      <c r="G3595" s="39">
        <v>0</v>
      </c>
    </row>
    <row r="3596" spans="1:7" ht="15" x14ac:dyDescent="0.2">
      <c r="A3596" s="38" t="s">
        <v>6943</v>
      </c>
      <c r="B3596" s="38" t="s">
        <v>55</v>
      </c>
      <c r="C3596" s="38" t="s">
        <v>6944</v>
      </c>
      <c r="D3596" s="38" t="s">
        <v>48</v>
      </c>
      <c r="E3596" s="38" t="s">
        <v>48</v>
      </c>
      <c r="F3596" s="38" t="s">
        <v>48</v>
      </c>
      <c r="G3596" s="39">
        <v>0</v>
      </c>
    </row>
    <row r="3597" spans="1:7" ht="15" x14ac:dyDescent="0.2">
      <c r="A3597" s="38" t="s">
        <v>6945</v>
      </c>
      <c r="B3597" s="38" t="s">
        <v>55</v>
      </c>
      <c r="C3597" s="38" t="s">
        <v>6946</v>
      </c>
      <c r="D3597" s="38" t="s">
        <v>48</v>
      </c>
      <c r="E3597" s="38" t="s">
        <v>48</v>
      </c>
      <c r="F3597" s="38" t="s">
        <v>48</v>
      </c>
      <c r="G3597" s="39">
        <v>0</v>
      </c>
    </row>
    <row r="3598" spans="1:7" ht="15" x14ac:dyDescent="0.2">
      <c r="A3598" s="38" t="s">
        <v>6947</v>
      </c>
      <c r="B3598" s="38" t="s">
        <v>55</v>
      </c>
      <c r="C3598" s="38" t="s">
        <v>6948</v>
      </c>
      <c r="D3598" s="38" t="s">
        <v>48</v>
      </c>
      <c r="E3598" s="38" t="s">
        <v>48</v>
      </c>
      <c r="F3598" s="38" t="s">
        <v>48</v>
      </c>
      <c r="G3598" s="39">
        <v>0</v>
      </c>
    </row>
    <row r="3599" spans="1:7" ht="15" x14ac:dyDescent="0.2">
      <c r="A3599" s="38" t="s">
        <v>6949</v>
      </c>
      <c r="B3599" s="38" t="s">
        <v>55</v>
      </c>
      <c r="C3599" s="38" t="s">
        <v>6950</v>
      </c>
      <c r="D3599" s="38" t="s">
        <v>48</v>
      </c>
      <c r="E3599" s="38" t="s">
        <v>48</v>
      </c>
      <c r="F3599" s="38" t="s">
        <v>48</v>
      </c>
      <c r="G3599" s="39">
        <v>0</v>
      </c>
    </row>
    <row r="3600" spans="1:7" ht="15" x14ac:dyDescent="0.2">
      <c r="A3600" s="38" t="s">
        <v>6951</v>
      </c>
      <c r="B3600" s="38" t="s">
        <v>55</v>
      </c>
      <c r="C3600" s="38" t="s">
        <v>6952</v>
      </c>
      <c r="D3600" s="38" t="s">
        <v>48</v>
      </c>
      <c r="E3600" s="38" t="s">
        <v>48</v>
      </c>
      <c r="F3600" s="38" t="s">
        <v>48</v>
      </c>
      <c r="G3600" s="39">
        <v>0</v>
      </c>
    </row>
    <row r="3601" spans="1:7" ht="15" x14ac:dyDescent="0.2">
      <c r="A3601" s="38" t="s">
        <v>6953</v>
      </c>
      <c r="B3601" s="38" t="s">
        <v>55</v>
      </c>
      <c r="C3601" s="38" t="s">
        <v>6954</v>
      </c>
      <c r="D3601" s="38" t="s">
        <v>48</v>
      </c>
      <c r="E3601" s="38" t="s">
        <v>48</v>
      </c>
      <c r="F3601" s="38" t="s">
        <v>48</v>
      </c>
      <c r="G3601" s="39">
        <v>0</v>
      </c>
    </row>
    <row r="3602" spans="1:7" ht="15" x14ac:dyDescent="0.2">
      <c r="A3602" s="38" t="s">
        <v>6955</v>
      </c>
      <c r="B3602" s="38" t="s">
        <v>55</v>
      </c>
      <c r="C3602" s="38" t="s">
        <v>6956</v>
      </c>
      <c r="D3602" s="38" t="s">
        <v>48</v>
      </c>
      <c r="E3602" s="38" t="s">
        <v>48</v>
      </c>
      <c r="F3602" s="38" t="s">
        <v>48</v>
      </c>
      <c r="G3602" s="39">
        <v>0</v>
      </c>
    </row>
    <row r="3603" spans="1:7" ht="15" x14ac:dyDescent="0.2">
      <c r="A3603" s="38" t="s">
        <v>6957</v>
      </c>
      <c r="B3603" s="38" t="s">
        <v>55</v>
      </c>
      <c r="C3603" s="38" t="s">
        <v>6958</v>
      </c>
      <c r="D3603" s="38" t="s">
        <v>48</v>
      </c>
      <c r="E3603" s="38" t="s">
        <v>48</v>
      </c>
      <c r="F3603" s="38" t="s">
        <v>48</v>
      </c>
      <c r="G3603" s="39">
        <v>0</v>
      </c>
    </row>
    <row r="3604" spans="1:7" ht="15" x14ac:dyDescent="0.2">
      <c r="A3604" s="38" t="s">
        <v>6959</v>
      </c>
      <c r="B3604" s="38" t="s">
        <v>55</v>
      </c>
      <c r="C3604" s="38" t="s">
        <v>6960</v>
      </c>
      <c r="D3604" s="38" t="s">
        <v>48</v>
      </c>
      <c r="E3604" s="38" t="s">
        <v>48</v>
      </c>
      <c r="F3604" s="38" t="s">
        <v>48</v>
      </c>
      <c r="G3604" s="39">
        <v>0</v>
      </c>
    </row>
    <row r="3605" spans="1:7" ht="15" x14ac:dyDescent="0.2">
      <c r="A3605" s="38" t="s">
        <v>6961</v>
      </c>
      <c r="B3605" s="38" t="s">
        <v>55</v>
      </c>
      <c r="C3605" s="38" t="s">
        <v>6962</v>
      </c>
      <c r="D3605" s="38" t="s">
        <v>48</v>
      </c>
      <c r="E3605" s="38" t="s">
        <v>48</v>
      </c>
      <c r="F3605" s="38" t="s">
        <v>48</v>
      </c>
      <c r="G3605" s="39">
        <v>0</v>
      </c>
    </row>
    <row r="3606" spans="1:7" ht="15" x14ac:dyDescent="0.2">
      <c r="A3606" s="38" t="s">
        <v>6963</v>
      </c>
      <c r="B3606" s="38" t="s">
        <v>55</v>
      </c>
      <c r="C3606" s="38" t="s">
        <v>6964</v>
      </c>
      <c r="D3606" s="38" t="s">
        <v>48</v>
      </c>
      <c r="E3606" s="38" t="s">
        <v>48</v>
      </c>
      <c r="F3606" s="38" t="s">
        <v>48</v>
      </c>
      <c r="G3606" s="39">
        <v>0</v>
      </c>
    </row>
    <row r="3607" spans="1:7" ht="15" x14ac:dyDescent="0.2">
      <c r="A3607" s="38" t="s">
        <v>6965</v>
      </c>
      <c r="B3607" s="38" t="s">
        <v>55</v>
      </c>
      <c r="C3607" s="38" t="s">
        <v>6966</v>
      </c>
      <c r="D3607" s="38" t="s">
        <v>48</v>
      </c>
      <c r="E3607" s="38" t="s">
        <v>48</v>
      </c>
      <c r="F3607" s="38" t="s">
        <v>48</v>
      </c>
      <c r="G3607" s="39">
        <v>0</v>
      </c>
    </row>
    <row r="3608" spans="1:7" ht="15" x14ac:dyDescent="0.2">
      <c r="A3608" s="38" t="s">
        <v>6967</v>
      </c>
      <c r="B3608" s="38" t="s">
        <v>55</v>
      </c>
      <c r="C3608" s="38" t="s">
        <v>6968</v>
      </c>
      <c r="D3608" s="38" t="s">
        <v>48</v>
      </c>
      <c r="E3608" s="38" t="s">
        <v>48</v>
      </c>
      <c r="F3608" s="38" t="s">
        <v>48</v>
      </c>
      <c r="G3608" s="39">
        <v>0</v>
      </c>
    </row>
    <row r="3609" spans="1:7" ht="30" x14ac:dyDescent="0.2">
      <c r="A3609" s="38" t="s">
        <v>6969</v>
      </c>
      <c r="B3609" s="38" t="s">
        <v>55</v>
      </c>
      <c r="C3609" s="38" t="s">
        <v>6970</v>
      </c>
      <c r="D3609" s="38" t="s">
        <v>48</v>
      </c>
      <c r="E3609" s="38" t="s">
        <v>48</v>
      </c>
      <c r="F3609" s="38" t="s">
        <v>501</v>
      </c>
      <c r="G3609" s="39">
        <v>1</v>
      </c>
    </row>
    <row r="3610" spans="1:7" ht="15" x14ac:dyDescent="0.2">
      <c r="A3610" s="38" t="s">
        <v>6971</v>
      </c>
      <c r="B3610" s="38" t="s">
        <v>55</v>
      </c>
      <c r="C3610" s="38" t="s">
        <v>6972</v>
      </c>
      <c r="D3610" s="38" t="s">
        <v>48</v>
      </c>
      <c r="E3610" s="38" t="s">
        <v>48</v>
      </c>
      <c r="F3610" s="38" t="s">
        <v>48</v>
      </c>
      <c r="G3610" s="39">
        <v>0</v>
      </c>
    </row>
    <row r="3611" spans="1:7" ht="15" x14ac:dyDescent="0.2">
      <c r="A3611" s="38" t="s">
        <v>6973</v>
      </c>
      <c r="B3611" s="38" t="s">
        <v>55</v>
      </c>
      <c r="C3611" s="38" t="s">
        <v>6974</v>
      </c>
      <c r="D3611" s="38" t="s">
        <v>48</v>
      </c>
      <c r="E3611" s="38" t="s">
        <v>48</v>
      </c>
      <c r="F3611" s="38" t="s">
        <v>48</v>
      </c>
      <c r="G3611" s="39">
        <v>0</v>
      </c>
    </row>
    <row r="3612" spans="1:7" ht="15" x14ac:dyDescent="0.2">
      <c r="A3612" s="38" t="s">
        <v>6975</v>
      </c>
      <c r="B3612" s="38" t="s">
        <v>55</v>
      </c>
      <c r="C3612" s="38" t="s">
        <v>6976</v>
      </c>
      <c r="D3612" s="38" t="s">
        <v>48</v>
      </c>
      <c r="E3612" s="38" t="s">
        <v>48</v>
      </c>
      <c r="F3612" s="38" t="s">
        <v>48</v>
      </c>
      <c r="G3612" s="39">
        <v>0</v>
      </c>
    </row>
    <row r="3613" spans="1:7" ht="15" x14ac:dyDescent="0.2">
      <c r="A3613" s="38" t="s">
        <v>6977</v>
      </c>
      <c r="B3613" s="38" t="s">
        <v>55</v>
      </c>
      <c r="C3613" s="38" t="s">
        <v>6978</v>
      </c>
      <c r="D3613" s="38" t="s">
        <v>48</v>
      </c>
      <c r="E3613" s="38" t="s">
        <v>48</v>
      </c>
      <c r="F3613" s="38" t="s">
        <v>48</v>
      </c>
      <c r="G3613" s="39">
        <v>0</v>
      </c>
    </row>
    <row r="3614" spans="1:7" ht="15" x14ac:dyDescent="0.2">
      <c r="A3614" s="38" t="s">
        <v>6979</v>
      </c>
      <c r="B3614" s="38" t="s">
        <v>55</v>
      </c>
      <c r="C3614" s="38" t="s">
        <v>6980</v>
      </c>
      <c r="D3614" s="38" t="s">
        <v>48</v>
      </c>
      <c r="E3614" s="38" t="s">
        <v>48</v>
      </c>
      <c r="F3614" s="38" t="s">
        <v>48</v>
      </c>
      <c r="G3614" s="39">
        <v>0</v>
      </c>
    </row>
    <row r="3615" spans="1:7" ht="15" x14ac:dyDescent="0.2">
      <c r="A3615" s="38" t="s">
        <v>6981</v>
      </c>
      <c r="B3615" s="38" t="s">
        <v>55</v>
      </c>
      <c r="C3615" s="38" t="s">
        <v>6982</v>
      </c>
      <c r="D3615" s="38" t="s">
        <v>48</v>
      </c>
      <c r="E3615" s="38" t="s">
        <v>48</v>
      </c>
      <c r="F3615" s="38" t="s">
        <v>48</v>
      </c>
      <c r="G3615" s="39">
        <v>0</v>
      </c>
    </row>
    <row r="3616" spans="1:7" ht="15" x14ac:dyDescent="0.2">
      <c r="A3616" s="38" t="s">
        <v>6983</v>
      </c>
      <c r="B3616" s="38" t="s">
        <v>55</v>
      </c>
      <c r="C3616" s="38" t="s">
        <v>6984</v>
      </c>
      <c r="D3616" s="38" t="s">
        <v>48</v>
      </c>
      <c r="E3616" s="38" t="s">
        <v>48</v>
      </c>
      <c r="F3616" s="38" t="s">
        <v>48</v>
      </c>
      <c r="G3616" s="39">
        <v>0</v>
      </c>
    </row>
    <row r="3617" spans="1:7" ht="15" x14ac:dyDescent="0.2">
      <c r="A3617" s="38" t="s">
        <v>6985</v>
      </c>
      <c r="B3617" s="38" t="s">
        <v>55</v>
      </c>
      <c r="C3617" s="38" t="s">
        <v>6986</v>
      </c>
      <c r="D3617" s="38" t="s">
        <v>48</v>
      </c>
      <c r="E3617" s="38" t="s">
        <v>48</v>
      </c>
      <c r="F3617" s="38" t="s">
        <v>48</v>
      </c>
      <c r="G3617" s="39">
        <v>0</v>
      </c>
    </row>
    <row r="3618" spans="1:7" ht="15" x14ac:dyDescent="0.2">
      <c r="A3618" s="38" t="s">
        <v>6987</v>
      </c>
      <c r="B3618" s="38" t="s">
        <v>55</v>
      </c>
      <c r="C3618" s="38" t="s">
        <v>6988</v>
      </c>
      <c r="D3618" s="38" t="s">
        <v>48</v>
      </c>
      <c r="E3618" s="38" t="s">
        <v>48</v>
      </c>
      <c r="F3618" s="38" t="s">
        <v>48</v>
      </c>
      <c r="G3618" s="39">
        <v>0</v>
      </c>
    </row>
    <row r="3619" spans="1:7" ht="15" x14ac:dyDescent="0.2">
      <c r="A3619" s="38" t="s">
        <v>6989</v>
      </c>
      <c r="B3619" s="38" t="s">
        <v>55</v>
      </c>
      <c r="C3619" s="38" t="s">
        <v>6990</v>
      </c>
      <c r="D3619" s="38" t="s">
        <v>48</v>
      </c>
      <c r="E3619" s="38" t="s">
        <v>48</v>
      </c>
      <c r="F3619" s="38" t="s">
        <v>48</v>
      </c>
      <c r="G3619" s="39">
        <v>0</v>
      </c>
    </row>
    <row r="3620" spans="1:7" ht="15" x14ac:dyDescent="0.2">
      <c r="A3620" s="38" t="s">
        <v>6991</v>
      </c>
      <c r="B3620" s="38" t="s">
        <v>55</v>
      </c>
      <c r="C3620" s="38" t="s">
        <v>6992</v>
      </c>
      <c r="D3620" s="38" t="s">
        <v>48</v>
      </c>
      <c r="E3620" s="38" t="s">
        <v>48</v>
      </c>
      <c r="F3620" s="38" t="s">
        <v>48</v>
      </c>
      <c r="G3620" s="39">
        <v>0</v>
      </c>
    </row>
    <row r="3621" spans="1:7" ht="15" x14ac:dyDescent="0.2">
      <c r="A3621" s="38" t="s">
        <v>6993</v>
      </c>
      <c r="B3621" s="38" t="s">
        <v>55</v>
      </c>
      <c r="C3621" s="38" t="s">
        <v>6994</v>
      </c>
      <c r="D3621" s="38" t="s">
        <v>48</v>
      </c>
      <c r="E3621" s="38" t="s">
        <v>48</v>
      </c>
      <c r="F3621" s="38" t="s">
        <v>48</v>
      </c>
      <c r="G3621" s="39">
        <v>0</v>
      </c>
    </row>
    <row r="3622" spans="1:7" ht="15" x14ac:dyDescent="0.2">
      <c r="A3622" s="38" t="s">
        <v>6995</v>
      </c>
      <c r="B3622" s="38" t="s">
        <v>55</v>
      </c>
      <c r="C3622" s="38" t="s">
        <v>6996</v>
      </c>
      <c r="D3622" s="38" t="s">
        <v>48</v>
      </c>
      <c r="E3622" s="38" t="s">
        <v>48</v>
      </c>
      <c r="F3622" s="38" t="s">
        <v>48</v>
      </c>
      <c r="G3622" s="39">
        <v>0</v>
      </c>
    </row>
    <row r="3623" spans="1:7" ht="15" x14ac:dyDescent="0.2">
      <c r="A3623" s="38" t="s">
        <v>6997</v>
      </c>
      <c r="B3623" s="38" t="s">
        <v>55</v>
      </c>
      <c r="C3623" s="38" t="s">
        <v>6998</v>
      </c>
      <c r="D3623" s="38" t="s">
        <v>48</v>
      </c>
      <c r="E3623" s="38" t="s">
        <v>48</v>
      </c>
      <c r="F3623" s="38" t="s">
        <v>48</v>
      </c>
      <c r="G3623" s="39">
        <v>0</v>
      </c>
    </row>
    <row r="3624" spans="1:7" ht="15" x14ac:dyDescent="0.2">
      <c r="A3624" s="38" t="s">
        <v>6999</v>
      </c>
      <c r="B3624" s="38" t="s">
        <v>55</v>
      </c>
      <c r="C3624" s="38" t="s">
        <v>7000</v>
      </c>
      <c r="D3624" s="38" t="s">
        <v>48</v>
      </c>
      <c r="E3624" s="38" t="s">
        <v>48</v>
      </c>
      <c r="F3624" s="38" t="s">
        <v>48</v>
      </c>
      <c r="G3624" s="39">
        <v>0</v>
      </c>
    </row>
    <row r="3625" spans="1:7" ht="15" x14ac:dyDescent="0.2">
      <c r="A3625" s="38" t="s">
        <v>7001</v>
      </c>
      <c r="B3625" s="38" t="s">
        <v>55</v>
      </c>
      <c r="C3625" s="38" t="s">
        <v>7002</v>
      </c>
      <c r="D3625" s="38" t="s">
        <v>48</v>
      </c>
      <c r="E3625" s="38" t="s">
        <v>48</v>
      </c>
      <c r="F3625" s="38" t="s">
        <v>48</v>
      </c>
      <c r="G3625" s="39">
        <v>0</v>
      </c>
    </row>
    <row r="3626" spans="1:7" ht="15" x14ac:dyDescent="0.2">
      <c r="A3626" s="38" t="s">
        <v>7003</v>
      </c>
      <c r="B3626" s="38" t="s">
        <v>55</v>
      </c>
      <c r="C3626" s="38" t="s">
        <v>6954</v>
      </c>
      <c r="D3626" s="38" t="s">
        <v>48</v>
      </c>
      <c r="E3626" s="38" t="s">
        <v>48</v>
      </c>
      <c r="F3626" s="38" t="s">
        <v>48</v>
      </c>
      <c r="G3626" s="39">
        <v>0</v>
      </c>
    </row>
    <row r="3627" spans="1:7" ht="15" x14ac:dyDescent="0.2">
      <c r="A3627" s="38" t="s">
        <v>7004</v>
      </c>
      <c r="B3627" s="38" t="s">
        <v>55</v>
      </c>
      <c r="C3627" s="38" t="s">
        <v>6956</v>
      </c>
      <c r="D3627" s="38" t="s">
        <v>48</v>
      </c>
      <c r="E3627" s="38" t="s">
        <v>48</v>
      </c>
      <c r="F3627" s="38" t="s">
        <v>48</v>
      </c>
      <c r="G3627" s="39">
        <v>0</v>
      </c>
    </row>
    <row r="3628" spans="1:7" ht="15" x14ac:dyDescent="0.2">
      <c r="A3628" s="38" t="s">
        <v>7005</v>
      </c>
      <c r="B3628" s="38" t="s">
        <v>55</v>
      </c>
      <c r="C3628" s="38" t="s">
        <v>7006</v>
      </c>
      <c r="D3628" s="38" t="s">
        <v>48</v>
      </c>
      <c r="E3628" s="38" t="s">
        <v>48</v>
      </c>
      <c r="F3628" s="38" t="s">
        <v>48</v>
      </c>
      <c r="G3628" s="39">
        <v>0</v>
      </c>
    </row>
    <row r="3629" spans="1:7" ht="15" x14ac:dyDescent="0.2">
      <c r="A3629" s="38" t="s">
        <v>7007</v>
      </c>
      <c r="B3629" s="38" t="s">
        <v>55</v>
      </c>
      <c r="C3629" s="38" t="s">
        <v>7008</v>
      </c>
      <c r="D3629" s="38" t="s">
        <v>48</v>
      </c>
      <c r="E3629" s="38" t="s">
        <v>48</v>
      </c>
      <c r="F3629" s="38" t="s">
        <v>48</v>
      </c>
      <c r="G3629" s="39">
        <v>0</v>
      </c>
    </row>
    <row r="3630" spans="1:7" ht="15" x14ac:dyDescent="0.2">
      <c r="A3630" s="38" t="s">
        <v>7009</v>
      </c>
      <c r="B3630" s="38" t="s">
        <v>55</v>
      </c>
      <c r="C3630" s="38" t="s">
        <v>7010</v>
      </c>
      <c r="D3630" s="38" t="s">
        <v>48</v>
      </c>
      <c r="E3630" s="38" t="s">
        <v>48</v>
      </c>
      <c r="F3630" s="38" t="s">
        <v>48</v>
      </c>
      <c r="G3630" s="39">
        <v>0</v>
      </c>
    </row>
    <row r="3631" spans="1:7" ht="15" x14ac:dyDescent="0.2">
      <c r="A3631" s="38" t="s">
        <v>7011</v>
      </c>
      <c r="B3631" s="38" t="s">
        <v>55</v>
      </c>
      <c r="C3631" s="38" t="s">
        <v>7012</v>
      </c>
      <c r="D3631" s="38" t="s">
        <v>48</v>
      </c>
      <c r="E3631" s="38" t="s">
        <v>48</v>
      </c>
      <c r="F3631" s="38" t="s">
        <v>48</v>
      </c>
      <c r="G3631" s="39">
        <v>0</v>
      </c>
    </row>
    <row r="3632" spans="1:7" ht="30" x14ac:dyDescent="0.2">
      <c r="A3632" s="38" t="s">
        <v>7013</v>
      </c>
      <c r="B3632" s="38" t="s">
        <v>55</v>
      </c>
      <c r="C3632" s="38" t="s">
        <v>7014</v>
      </c>
      <c r="D3632" s="38" t="s">
        <v>48</v>
      </c>
      <c r="E3632" s="38" t="s">
        <v>48</v>
      </c>
      <c r="F3632" s="38" t="s">
        <v>501</v>
      </c>
      <c r="G3632" s="39">
        <v>1</v>
      </c>
    </row>
    <row r="3633" spans="1:7" ht="15" x14ac:dyDescent="0.2">
      <c r="A3633" s="38" t="s">
        <v>7015</v>
      </c>
      <c r="B3633" s="38" t="s">
        <v>55</v>
      </c>
      <c r="C3633" s="38" t="s">
        <v>7016</v>
      </c>
      <c r="D3633" s="38" t="s">
        <v>48</v>
      </c>
      <c r="E3633" s="38" t="s">
        <v>48</v>
      </c>
      <c r="F3633" s="38" t="s">
        <v>48</v>
      </c>
      <c r="G3633" s="39">
        <v>0</v>
      </c>
    </row>
    <row r="3634" spans="1:7" ht="15" x14ac:dyDescent="0.2">
      <c r="A3634" s="38" t="s">
        <v>7017</v>
      </c>
      <c r="B3634" s="38" t="s">
        <v>55</v>
      </c>
      <c r="C3634" s="38" t="s">
        <v>7018</v>
      </c>
      <c r="D3634" s="38" t="s">
        <v>48</v>
      </c>
      <c r="E3634" s="38" t="s">
        <v>48</v>
      </c>
      <c r="F3634" s="38" t="s">
        <v>48</v>
      </c>
      <c r="G3634" s="39">
        <v>0</v>
      </c>
    </row>
    <row r="3635" spans="1:7" ht="15" x14ac:dyDescent="0.2">
      <c r="A3635" s="38" t="s">
        <v>7019</v>
      </c>
      <c r="B3635" s="38" t="s">
        <v>55</v>
      </c>
      <c r="C3635" s="38" t="s">
        <v>7020</v>
      </c>
      <c r="D3635" s="38" t="s">
        <v>48</v>
      </c>
      <c r="E3635" s="38" t="s">
        <v>48</v>
      </c>
      <c r="F3635" s="38" t="s">
        <v>48</v>
      </c>
      <c r="G3635" s="39">
        <v>0</v>
      </c>
    </row>
    <row r="3636" spans="1:7" ht="15" x14ac:dyDescent="0.2">
      <c r="A3636" s="38" t="s">
        <v>7021</v>
      </c>
      <c r="B3636" s="38" t="s">
        <v>55</v>
      </c>
      <c r="C3636" s="38" t="s">
        <v>7022</v>
      </c>
      <c r="D3636" s="38" t="s">
        <v>48</v>
      </c>
      <c r="E3636" s="38" t="s">
        <v>48</v>
      </c>
      <c r="F3636" s="38" t="s">
        <v>48</v>
      </c>
      <c r="G3636" s="39">
        <v>0</v>
      </c>
    </row>
    <row r="3637" spans="1:7" ht="15" x14ac:dyDescent="0.2">
      <c r="A3637" s="38" t="s">
        <v>7023</v>
      </c>
      <c r="B3637" s="38" t="s">
        <v>55</v>
      </c>
      <c r="C3637" s="38" t="s">
        <v>7024</v>
      </c>
      <c r="D3637" s="38" t="s">
        <v>48</v>
      </c>
      <c r="E3637" s="38" t="s">
        <v>48</v>
      </c>
      <c r="F3637" s="38" t="s">
        <v>48</v>
      </c>
      <c r="G3637" s="39">
        <v>0</v>
      </c>
    </row>
    <row r="3638" spans="1:7" ht="15" x14ac:dyDescent="0.2">
      <c r="A3638" s="38" t="s">
        <v>7025</v>
      </c>
      <c r="B3638" s="38" t="s">
        <v>55</v>
      </c>
      <c r="C3638" s="38" t="s">
        <v>7026</v>
      </c>
      <c r="D3638" s="38" t="s">
        <v>48</v>
      </c>
      <c r="E3638" s="38" t="s">
        <v>48</v>
      </c>
      <c r="F3638" s="38" t="s">
        <v>48</v>
      </c>
      <c r="G3638" s="39">
        <v>0</v>
      </c>
    </row>
    <row r="3639" spans="1:7" ht="15" x14ac:dyDescent="0.2">
      <c r="A3639" s="38" t="s">
        <v>7027</v>
      </c>
      <c r="B3639" s="38" t="s">
        <v>55</v>
      </c>
      <c r="C3639" s="38" t="s">
        <v>7028</v>
      </c>
      <c r="D3639" s="38" t="s">
        <v>48</v>
      </c>
      <c r="E3639" s="38" t="s">
        <v>48</v>
      </c>
      <c r="F3639" s="38" t="s">
        <v>48</v>
      </c>
      <c r="G3639" s="39">
        <v>0</v>
      </c>
    </row>
    <row r="3640" spans="1:7" ht="15" x14ac:dyDescent="0.2">
      <c r="A3640" s="38" t="s">
        <v>7029</v>
      </c>
      <c r="B3640" s="38" t="s">
        <v>55</v>
      </c>
      <c r="C3640" s="38" t="s">
        <v>7030</v>
      </c>
      <c r="D3640" s="38" t="s">
        <v>48</v>
      </c>
      <c r="E3640" s="38" t="s">
        <v>48</v>
      </c>
      <c r="F3640" s="38" t="s">
        <v>48</v>
      </c>
      <c r="G3640" s="39">
        <v>0</v>
      </c>
    </row>
    <row r="3641" spans="1:7" ht="15" x14ac:dyDescent="0.2">
      <c r="A3641" s="38" t="s">
        <v>7031</v>
      </c>
      <c r="B3641" s="38" t="s">
        <v>55</v>
      </c>
      <c r="C3641" s="38" t="s">
        <v>7032</v>
      </c>
      <c r="D3641" s="38" t="s">
        <v>48</v>
      </c>
      <c r="E3641" s="38" t="s">
        <v>48</v>
      </c>
      <c r="F3641" s="38" t="s">
        <v>48</v>
      </c>
      <c r="G3641" s="39">
        <v>0</v>
      </c>
    </row>
    <row r="3642" spans="1:7" ht="15" x14ac:dyDescent="0.2">
      <c r="A3642" s="38" t="s">
        <v>7033</v>
      </c>
      <c r="B3642" s="38" t="s">
        <v>55</v>
      </c>
      <c r="C3642" s="38" t="s">
        <v>7034</v>
      </c>
      <c r="D3642" s="38" t="s">
        <v>48</v>
      </c>
      <c r="E3642" s="38" t="s">
        <v>48</v>
      </c>
      <c r="F3642" s="38" t="s">
        <v>48</v>
      </c>
      <c r="G3642" s="39">
        <v>0</v>
      </c>
    </row>
    <row r="3643" spans="1:7" ht="30" x14ac:dyDescent="0.2">
      <c r="A3643" s="38" t="s">
        <v>7035</v>
      </c>
      <c r="B3643" s="38" t="s">
        <v>55</v>
      </c>
      <c r="C3643" s="38" t="s">
        <v>7036</v>
      </c>
      <c r="D3643" s="38" t="s">
        <v>48</v>
      </c>
      <c r="E3643" s="38" t="s">
        <v>48</v>
      </c>
      <c r="F3643" s="38" t="s">
        <v>501</v>
      </c>
      <c r="G3643" s="39">
        <v>1</v>
      </c>
    </row>
    <row r="3644" spans="1:7" ht="15" x14ac:dyDescent="0.2">
      <c r="A3644" s="38" t="s">
        <v>7037</v>
      </c>
      <c r="B3644" s="38" t="s">
        <v>55</v>
      </c>
      <c r="C3644" s="38" t="s">
        <v>7038</v>
      </c>
      <c r="D3644" s="38" t="s">
        <v>48</v>
      </c>
      <c r="E3644" s="38" t="s">
        <v>48</v>
      </c>
      <c r="F3644" s="38" t="s">
        <v>48</v>
      </c>
      <c r="G3644" s="39">
        <v>0</v>
      </c>
    </row>
    <row r="3645" spans="1:7" ht="15" x14ac:dyDescent="0.2">
      <c r="A3645" s="38" t="s">
        <v>7039</v>
      </c>
      <c r="B3645" s="38" t="s">
        <v>55</v>
      </c>
      <c r="C3645" s="38" t="s">
        <v>7040</v>
      </c>
      <c r="D3645" s="38" t="s">
        <v>48</v>
      </c>
      <c r="E3645" s="38" t="s">
        <v>48</v>
      </c>
      <c r="F3645" s="38" t="s">
        <v>48</v>
      </c>
      <c r="G3645" s="39">
        <v>0</v>
      </c>
    </row>
    <row r="3646" spans="1:7" ht="15" x14ac:dyDescent="0.2">
      <c r="A3646" s="38" t="s">
        <v>7041</v>
      </c>
      <c r="B3646" s="38" t="s">
        <v>55</v>
      </c>
      <c r="C3646" s="38" t="s">
        <v>7042</v>
      </c>
      <c r="D3646" s="38" t="s">
        <v>48</v>
      </c>
      <c r="E3646" s="38" t="s">
        <v>48</v>
      </c>
      <c r="F3646" s="38" t="s">
        <v>48</v>
      </c>
      <c r="G3646" s="39">
        <v>0</v>
      </c>
    </row>
    <row r="3647" spans="1:7" ht="15" x14ac:dyDescent="0.2">
      <c r="A3647" s="38" t="s">
        <v>7043</v>
      </c>
      <c r="B3647" s="38" t="s">
        <v>55</v>
      </c>
      <c r="C3647" s="38" t="s">
        <v>7044</v>
      </c>
      <c r="D3647" s="38" t="s">
        <v>48</v>
      </c>
      <c r="E3647" s="38" t="s">
        <v>48</v>
      </c>
      <c r="F3647" s="38" t="s">
        <v>48</v>
      </c>
      <c r="G3647" s="39">
        <v>0</v>
      </c>
    </row>
    <row r="3648" spans="1:7" ht="15" x14ac:dyDescent="0.2">
      <c r="A3648" s="38" t="s">
        <v>7045</v>
      </c>
      <c r="B3648" s="38" t="s">
        <v>55</v>
      </c>
      <c r="C3648" s="38" t="s">
        <v>7046</v>
      </c>
      <c r="D3648" s="38" t="s">
        <v>48</v>
      </c>
      <c r="E3648" s="38" t="s">
        <v>48</v>
      </c>
      <c r="F3648" s="38" t="s">
        <v>48</v>
      </c>
      <c r="G3648" s="39">
        <v>0</v>
      </c>
    </row>
    <row r="3649" spans="1:7" ht="15" x14ac:dyDescent="0.2">
      <c r="A3649" s="38" t="s">
        <v>7047</v>
      </c>
      <c r="B3649" s="38" t="s">
        <v>55</v>
      </c>
      <c r="C3649" s="38" t="s">
        <v>7048</v>
      </c>
      <c r="D3649" s="38" t="s">
        <v>48</v>
      </c>
      <c r="E3649" s="38" t="s">
        <v>48</v>
      </c>
      <c r="F3649" s="38" t="s">
        <v>48</v>
      </c>
      <c r="G3649" s="39">
        <v>0</v>
      </c>
    </row>
    <row r="3650" spans="1:7" ht="15" x14ac:dyDescent="0.2">
      <c r="A3650" s="38" t="s">
        <v>7049</v>
      </c>
      <c r="B3650" s="38" t="s">
        <v>55</v>
      </c>
      <c r="C3650" s="38" t="s">
        <v>7050</v>
      </c>
      <c r="D3650" s="38" t="s">
        <v>48</v>
      </c>
      <c r="E3650" s="38" t="s">
        <v>48</v>
      </c>
      <c r="F3650" s="38" t="s">
        <v>48</v>
      </c>
      <c r="G3650" s="39">
        <v>0</v>
      </c>
    </row>
    <row r="3651" spans="1:7" ht="15" x14ac:dyDescent="0.2">
      <c r="A3651" s="38" t="s">
        <v>7051</v>
      </c>
      <c r="B3651" s="38" t="s">
        <v>55</v>
      </c>
      <c r="C3651" s="38" t="s">
        <v>7052</v>
      </c>
      <c r="D3651" s="38" t="s">
        <v>48</v>
      </c>
      <c r="E3651" s="38" t="s">
        <v>48</v>
      </c>
      <c r="F3651" s="38" t="s">
        <v>48</v>
      </c>
      <c r="G3651" s="39">
        <v>0</v>
      </c>
    </row>
    <row r="3652" spans="1:7" ht="15" x14ac:dyDescent="0.2">
      <c r="A3652" s="38" t="s">
        <v>7053</v>
      </c>
      <c r="B3652" s="38" t="s">
        <v>55</v>
      </c>
      <c r="C3652" s="38" t="s">
        <v>7054</v>
      </c>
      <c r="D3652" s="38" t="s">
        <v>48</v>
      </c>
      <c r="E3652" s="38" t="s">
        <v>48</v>
      </c>
      <c r="F3652" s="38" t="s">
        <v>48</v>
      </c>
      <c r="G3652" s="39">
        <v>0</v>
      </c>
    </row>
    <row r="3653" spans="1:7" ht="15" x14ac:dyDescent="0.2">
      <c r="A3653" s="38" t="s">
        <v>7055</v>
      </c>
      <c r="B3653" s="38" t="s">
        <v>55</v>
      </c>
      <c r="C3653" s="38" t="s">
        <v>7056</v>
      </c>
      <c r="D3653" s="38" t="s">
        <v>48</v>
      </c>
      <c r="E3653" s="38" t="s">
        <v>48</v>
      </c>
      <c r="F3653" s="38" t="s">
        <v>48</v>
      </c>
      <c r="G3653" s="39">
        <v>0</v>
      </c>
    </row>
    <row r="3654" spans="1:7" ht="15" x14ac:dyDescent="0.2">
      <c r="A3654" s="38" t="s">
        <v>7057</v>
      </c>
      <c r="B3654" s="38" t="s">
        <v>55</v>
      </c>
      <c r="C3654" s="38" t="s">
        <v>7058</v>
      </c>
      <c r="D3654" s="38" t="s">
        <v>48</v>
      </c>
      <c r="E3654" s="38" t="s">
        <v>48</v>
      </c>
      <c r="F3654" s="38" t="s">
        <v>48</v>
      </c>
      <c r="G3654" s="39">
        <v>0</v>
      </c>
    </row>
    <row r="3655" spans="1:7" ht="15" x14ac:dyDescent="0.2">
      <c r="A3655" s="38" t="s">
        <v>7059</v>
      </c>
      <c r="B3655" s="38" t="s">
        <v>55</v>
      </c>
      <c r="C3655" s="38" t="s">
        <v>7060</v>
      </c>
      <c r="D3655" s="38" t="s">
        <v>48</v>
      </c>
      <c r="E3655" s="38" t="s">
        <v>48</v>
      </c>
      <c r="F3655" s="38" t="s">
        <v>48</v>
      </c>
      <c r="G3655" s="39">
        <v>0</v>
      </c>
    </row>
    <row r="3656" spans="1:7" ht="15" x14ac:dyDescent="0.2">
      <c r="A3656" s="38" t="s">
        <v>7061</v>
      </c>
      <c r="B3656" s="38" t="s">
        <v>55</v>
      </c>
      <c r="C3656" s="38" t="s">
        <v>7062</v>
      </c>
      <c r="D3656" s="38" t="s">
        <v>48</v>
      </c>
      <c r="E3656" s="38" t="s">
        <v>48</v>
      </c>
      <c r="F3656" s="38" t="s">
        <v>48</v>
      </c>
      <c r="G3656" s="39">
        <v>0</v>
      </c>
    </row>
    <row r="3657" spans="1:7" ht="15" x14ac:dyDescent="0.2">
      <c r="A3657" s="38" t="s">
        <v>7063</v>
      </c>
      <c r="B3657" s="38" t="s">
        <v>55</v>
      </c>
      <c r="C3657" s="38" t="s">
        <v>7064</v>
      </c>
      <c r="D3657" s="38" t="s">
        <v>48</v>
      </c>
      <c r="E3657" s="38" t="s">
        <v>48</v>
      </c>
      <c r="F3657" s="38" t="s">
        <v>48</v>
      </c>
      <c r="G3657" s="39">
        <v>0</v>
      </c>
    </row>
    <row r="3658" spans="1:7" ht="15" x14ac:dyDescent="0.2">
      <c r="A3658" s="38" t="s">
        <v>7065</v>
      </c>
      <c r="B3658" s="38" t="s">
        <v>55</v>
      </c>
      <c r="C3658" s="38" t="s">
        <v>7066</v>
      </c>
      <c r="D3658" s="38" t="s">
        <v>48</v>
      </c>
      <c r="E3658" s="38" t="s">
        <v>48</v>
      </c>
      <c r="F3658" s="38" t="s">
        <v>48</v>
      </c>
      <c r="G3658" s="39">
        <v>0</v>
      </c>
    </row>
    <row r="3659" spans="1:7" ht="15" x14ac:dyDescent="0.2">
      <c r="A3659" s="38" t="s">
        <v>7067</v>
      </c>
      <c r="B3659" s="38" t="s">
        <v>55</v>
      </c>
      <c r="C3659" s="38" t="s">
        <v>7068</v>
      </c>
      <c r="D3659" s="38" t="s">
        <v>48</v>
      </c>
      <c r="E3659" s="38" t="s">
        <v>48</v>
      </c>
      <c r="F3659" s="38" t="s">
        <v>48</v>
      </c>
      <c r="G3659" s="39">
        <v>0</v>
      </c>
    </row>
    <row r="3660" spans="1:7" ht="15" x14ac:dyDescent="0.2">
      <c r="A3660" s="38" t="s">
        <v>7069</v>
      </c>
      <c r="B3660" s="38" t="s">
        <v>55</v>
      </c>
      <c r="C3660" s="38" t="s">
        <v>7070</v>
      </c>
      <c r="D3660" s="38" t="s">
        <v>48</v>
      </c>
      <c r="E3660" s="38" t="s">
        <v>48</v>
      </c>
      <c r="F3660" s="38" t="s">
        <v>48</v>
      </c>
      <c r="G3660" s="39">
        <v>0</v>
      </c>
    </row>
    <row r="3661" spans="1:7" ht="15" x14ac:dyDescent="0.2">
      <c r="A3661" s="38" t="s">
        <v>7071</v>
      </c>
      <c r="B3661" s="38" t="s">
        <v>55</v>
      </c>
      <c r="C3661" s="38" t="s">
        <v>7072</v>
      </c>
      <c r="D3661" s="38" t="s">
        <v>48</v>
      </c>
      <c r="E3661" s="38" t="s">
        <v>48</v>
      </c>
      <c r="F3661" s="38" t="s">
        <v>48</v>
      </c>
      <c r="G3661" s="39">
        <v>0</v>
      </c>
    </row>
    <row r="3662" spans="1:7" ht="15" x14ac:dyDescent="0.2">
      <c r="A3662" s="38" t="s">
        <v>7073</v>
      </c>
      <c r="B3662" s="38" t="s">
        <v>55</v>
      </c>
      <c r="C3662" s="38" t="s">
        <v>7074</v>
      </c>
      <c r="D3662" s="38" t="s">
        <v>48</v>
      </c>
      <c r="E3662" s="38" t="s">
        <v>48</v>
      </c>
      <c r="F3662" s="38" t="s">
        <v>48</v>
      </c>
      <c r="G3662" s="39">
        <v>0</v>
      </c>
    </row>
    <row r="3663" spans="1:7" ht="15" x14ac:dyDescent="0.2">
      <c r="A3663" s="38" t="s">
        <v>7075</v>
      </c>
      <c r="B3663" s="38" t="s">
        <v>55</v>
      </c>
      <c r="C3663" s="38" t="s">
        <v>7076</v>
      </c>
      <c r="D3663" s="38" t="s">
        <v>48</v>
      </c>
      <c r="E3663" s="38" t="s">
        <v>48</v>
      </c>
      <c r="F3663" s="38" t="s">
        <v>48</v>
      </c>
      <c r="G3663" s="39">
        <v>0</v>
      </c>
    </row>
    <row r="3664" spans="1:7" ht="15" x14ac:dyDescent="0.2">
      <c r="A3664" s="38" t="s">
        <v>7077</v>
      </c>
      <c r="B3664" s="38" t="s">
        <v>55</v>
      </c>
      <c r="C3664" s="38" t="s">
        <v>7078</v>
      </c>
      <c r="D3664" s="38" t="s">
        <v>48</v>
      </c>
      <c r="E3664" s="38" t="s">
        <v>48</v>
      </c>
      <c r="F3664" s="38" t="s">
        <v>48</v>
      </c>
      <c r="G3664" s="39">
        <v>0</v>
      </c>
    </row>
    <row r="3665" spans="1:7" ht="15" x14ac:dyDescent="0.2">
      <c r="A3665" s="38" t="s">
        <v>7079</v>
      </c>
      <c r="B3665" s="38" t="s">
        <v>55</v>
      </c>
      <c r="C3665" s="38" t="s">
        <v>7080</v>
      </c>
      <c r="D3665" s="38" t="s">
        <v>48</v>
      </c>
      <c r="E3665" s="38" t="s">
        <v>48</v>
      </c>
      <c r="F3665" s="38" t="s">
        <v>48</v>
      </c>
      <c r="G3665" s="39">
        <v>0</v>
      </c>
    </row>
    <row r="3666" spans="1:7" ht="30" x14ac:dyDescent="0.2">
      <c r="A3666" s="38" t="s">
        <v>7081</v>
      </c>
      <c r="B3666" s="38" t="s">
        <v>55</v>
      </c>
      <c r="C3666" s="38" t="s">
        <v>7082</v>
      </c>
      <c r="D3666" s="38" t="s">
        <v>48</v>
      </c>
      <c r="E3666" s="38" t="s">
        <v>48</v>
      </c>
      <c r="F3666" s="38" t="s">
        <v>501</v>
      </c>
      <c r="G3666" s="39">
        <v>1</v>
      </c>
    </row>
    <row r="3667" spans="1:7" ht="15" x14ac:dyDescent="0.2">
      <c r="A3667" s="38" t="s">
        <v>7083</v>
      </c>
      <c r="B3667" s="38" t="s">
        <v>55</v>
      </c>
      <c r="C3667" s="38" t="s">
        <v>7084</v>
      </c>
      <c r="D3667" s="38" t="s">
        <v>48</v>
      </c>
      <c r="E3667" s="38" t="s">
        <v>48</v>
      </c>
      <c r="F3667" s="38" t="s">
        <v>48</v>
      </c>
      <c r="G3667" s="39">
        <v>0</v>
      </c>
    </row>
    <row r="3668" spans="1:7" ht="15" x14ac:dyDescent="0.2">
      <c r="A3668" s="38" t="s">
        <v>7085</v>
      </c>
      <c r="B3668" s="38" t="s">
        <v>55</v>
      </c>
      <c r="C3668" s="38" t="s">
        <v>7086</v>
      </c>
      <c r="D3668" s="38" t="s">
        <v>48</v>
      </c>
      <c r="E3668" s="38" t="s">
        <v>48</v>
      </c>
      <c r="F3668" s="38" t="s">
        <v>48</v>
      </c>
      <c r="G3668" s="39">
        <v>0</v>
      </c>
    </row>
    <row r="3669" spans="1:7" ht="15" x14ac:dyDescent="0.2">
      <c r="A3669" s="38" t="s">
        <v>7087</v>
      </c>
      <c r="B3669" s="38" t="s">
        <v>55</v>
      </c>
      <c r="C3669" s="38" t="s">
        <v>7088</v>
      </c>
      <c r="D3669" s="38" t="s">
        <v>48</v>
      </c>
      <c r="E3669" s="38" t="s">
        <v>48</v>
      </c>
      <c r="F3669" s="38" t="s">
        <v>48</v>
      </c>
      <c r="G3669" s="39">
        <v>0</v>
      </c>
    </row>
    <row r="3670" spans="1:7" ht="15" x14ac:dyDescent="0.2">
      <c r="A3670" s="38" t="s">
        <v>7089</v>
      </c>
      <c r="B3670" s="38" t="s">
        <v>55</v>
      </c>
      <c r="C3670" s="38" t="s">
        <v>7090</v>
      </c>
      <c r="D3670" s="38" t="s">
        <v>48</v>
      </c>
      <c r="E3670" s="38" t="s">
        <v>48</v>
      </c>
      <c r="F3670" s="38" t="s">
        <v>48</v>
      </c>
      <c r="G3670" s="39">
        <v>0</v>
      </c>
    </row>
    <row r="3671" spans="1:7" ht="15" x14ac:dyDescent="0.2">
      <c r="A3671" s="38" t="s">
        <v>7091</v>
      </c>
      <c r="B3671" s="38" t="s">
        <v>55</v>
      </c>
      <c r="C3671" s="38" t="s">
        <v>7092</v>
      </c>
      <c r="D3671" s="38" t="s">
        <v>48</v>
      </c>
      <c r="E3671" s="38" t="s">
        <v>48</v>
      </c>
      <c r="F3671" s="38" t="s">
        <v>48</v>
      </c>
      <c r="G3671" s="39">
        <v>0</v>
      </c>
    </row>
    <row r="3672" spans="1:7" ht="15" x14ac:dyDescent="0.2">
      <c r="A3672" s="38" t="s">
        <v>7093</v>
      </c>
      <c r="B3672" s="38" t="s">
        <v>55</v>
      </c>
      <c r="C3672" s="38" t="s">
        <v>7094</v>
      </c>
      <c r="D3672" s="38" t="s">
        <v>48</v>
      </c>
      <c r="E3672" s="38" t="s">
        <v>48</v>
      </c>
      <c r="F3672" s="38" t="s">
        <v>48</v>
      </c>
      <c r="G3672" s="39">
        <v>0</v>
      </c>
    </row>
    <row r="3673" spans="1:7" ht="15" x14ac:dyDescent="0.2">
      <c r="A3673" s="38" t="s">
        <v>7095</v>
      </c>
      <c r="B3673" s="38" t="s">
        <v>55</v>
      </c>
      <c r="C3673" s="38" t="s">
        <v>7096</v>
      </c>
      <c r="D3673" s="38" t="s">
        <v>48</v>
      </c>
      <c r="E3673" s="38" t="s">
        <v>48</v>
      </c>
      <c r="F3673" s="38" t="s">
        <v>48</v>
      </c>
      <c r="G3673" s="39">
        <v>0</v>
      </c>
    </row>
    <row r="3674" spans="1:7" ht="15" x14ac:dyDescent="0.2">
      <c r="A3674" s="38" t="s">
        <v>7097</v>
      </c>
      <c r="B3674" s="38" t="s">
        <v>55</v>
      </c>
      <c r="C3674" s="38" t="s">
        <v>7098</v>
      </c>
      <c r="D3674" s="38" t="s">
        <v>48</v>
      </c>
      <c r="E3674" s="38" t="s">
        <v>48</v>
      </c>
      <c r="F3674" s="38" t="s">
        <v>48</v>
      </c>
      <c r="G3674" s="39">
        <v>0</v>
      </c>
    </row>
    <row r="3675" spans="1:7" ht="15" x14ac:dyDescent="0.2">
      <c r="A3675" s="38" t="s">
        <v>7099</v>
      </c>
      <c r="B3675" s="38" t="s">
        <v>55</v>
      </c>
      <c r="C3675" s="38" t="s">
        <v>7100</v>
      </c>
      <c r="D3675" s="38" t="s">
        <v>48</v>
      </c>
      <c r="E3675" s="38" t="s">
        <v>48</v>
      </c>
      <c r="F3675" s="38" t="s">
        <v>48</v>
      </c>
      <c r="G3675" s="39">
        <v>0</v>
      </c>
    </row>
    <row r="3676" spans="1:7" ht="15" x14ac:dyDescent="0.2">
      <c r="A3676" s="38" t="s">
        <v>7101</v>
      </c>
      <c r="B3676" s="38" t="s">
        <v>55</v>
      </c>
      <c r="C3676" s="38" t="s">
        <v>7102</v>
      </c>
      <c r="D3676" s="38" t="s">
        <v>48</v>
      </c>
      <c r="E3676" s="38" t="s">
        <v>48</v>
      </c>
      <c r="F3676" s="38" t="s">
        <v>48</v>
      </c>
      <c r="G3676" s="39">
        <v>0</v>
      </c>
    </row>
    <row r="3677" spans="1:7" ht="15" x14ac:dyDescent="0.2">
      <c r="A3677" s="38" t="s">
        <v>7103</v>
      </c>
      <c r="B3677" s="38" t="s">
        <v>55</v>
      </c>
      <c r="C3677" s="38" t="s">
        <v>7104</v>
      </c>
      <c r="D3677" s="38" t="s">
        <v>48</v>
      </c>
      <c r="E3677" s="38" t="s">
        <v>48</v>
      </c>
      <c r="F3677" s="38" t="s">
        <v>48</v>
      </c>
      <c r="G3677" s="39">
        <v>0</v>
      </c>
    </row>
    <row r="3678" spans="1:7" ht="30" x14ac:dyDescent="0.2">
      <c r="A3678" s="38" t="s">
        <v>7105</v>
      </c>
      <c r="B3678" s="38" t="s">
        <v>55</v>
      </c>
      <c r="C3678" s="38" t="s">
        <v>7106</v>
      </c>
      <c r="D3678" s="38" t="s">
        <v>48</v>
      </c>
      <c r="E3678" s="38" t="s">
        <v>48</v>
      </c>
      <c r="F3678" s="38" t="s">
        <v>501</v>
      </c>
      <c r="G3678" s="39">
        <v>1</v>
      </c>
    </row>
    <row r="3679" spans="1:7" ht="15" x14ac:dyDescent="0.2">
      <c r="A3679" s="38" t="s">
        <v>7107</v>
      </c>
      <c r="B3679" s="38" t="s">
        <v>3</v>
      </c>
      <c r="C3679" s="38" t="s">
        <v>7108</v>
      </c>
      <c r="D3679" s="38" t="s">
        <v>48</v>
      </c>
      <c r="E3679" s="38" t="s">
        <v>48</v>
      </c>
      <c r="F3679" s="38" t="s">
        <v>48</v>
      </c>
      <c r="G3679" s="39">
        <v>0</v>
      </c>
    </row>
    <row r="3680" spans="1:7" ht="15" x14ac:dyDescent="0.2">
      <c r="A3680" s="38" t="s">
        <v>7109</v>
      </c>
      <c r="B3680" s="38" t="s">
        <v>3</v>
      </c>
      <c r="C3680" s="38" t="s">
        <v>7110</v>
      </c>
      <c r="D3680" s="38" t="s">
        <v>48</v>
      </c>
      <c r="E3680" s="38" t="s">
        <v>48</v>
      </c>
      <c r="F3680" s="38" t="s">
        <v>48</v>
      </c>
      <c r="G3680" s="39">
        <v>0</v>
      </c>
    </row>
    <row r="3681" spans="1:7" ht="15" x14ac:dyDescent="0.2">
      <c r="A3681" s="38" t="s">
        <v>7111</v>
      </c>
      <c r="B3681" s="38" t="s">
        <v>3</v>
      </c>
      <c r="C3681" s="38" t="s">
        <v>7112</v>
      </c>
      <c r="D3681" s="38" t="s">
        <v>48</v>
      </c>
      <c r="E3681" s="38" t="s">
        <v>48</v>
      </c>
      <c r="F3681" s="38" t="s">
        <v>48</v>
      </c>
      <c r="G3681" s="39">
        <v>0</v>
      </c>
    </row>
    <row r="3682" spans="1:7" ht="15" x14ac:dyDescent="0.2">
      <c r="A3682" s="38" t="s">
        <v>7113</v>
      </c>
      <c r="B3682" s="38" t="s">
        <v>3</v>
      </c>
      <c r="C3682" s="38" t="s">
        <v>7114</v>
      </c>
      <c r="D3682" s="38" t="s">
        <v>48</v>
      </c>
      <c r="E3682" s="38" t="s">
        <v>48</v>
      </c>
      <c r="F3682" s="38" t="s">
        <v>48</v>
      </c>
      <c r="G3682" s="39">
        <v>0</v>
      </c>
    </row>
    <row r="3683" spans="1:7" ht="15" x14ac:dyDescent="0.2">
      <c r="A3683" s="38" t="s">
        <v>7115</v>
      </c>
      <c r="B3683" s="38" t="s">
        <v>3</v>
      </c>
      <c r="C3683" s="38" t="s">
        <v>7116</v>
      </c>
      <c r="D3683" s="38" t="s">
        <v>48</v>
      </c>
      <c r="E3683" s="38" t="s">
        <v>48</v>
      </c>
      <c r="F3683" s="38" t="s">
        <v>48</v>
      </c>
      <c r="G3683" s="39">
        <v>0</v>
      </c>
    </row>
    <row r="3684" spans="1:7" ht="15" x14ac:dyDescent="0.2">
      <c r="A3684" s="38" t="s">
        <v>7117</v>
      </c>
      <c r="B3684" s="38" t="s">
        <v>3</v>
      </c>
      <c r="C3684" s="38" t="s">
        <v>7118</v>
      </c>
      <c r="D3684" s="38" t="s">
        <v>48</v>
      </c>
      <c r="E3684" s="38" t="s">
        <v>48</v>
      </c>
      <c r="F3684" s="38" t="s">
        <v>48</v>
      </c>
      <c r="G3684" s="39">
        <v>0</v>
      </c>
    </row>
    <row r="3685" spans="1:7" ht="15" x14ac:dyDescent="0.2">
      <c r="A3685" s="38" t="s">
        <v>7119</v>
      </c>
      <c r="B3685" s="38" t="s">
        <v>3</v>
      </c>
      <c r="C3685" s="38" t="s">
        <v>7120</v>
      </c>
      <c r="D3685" s="38" t="s">
        <v>48</v>
      </c>
      <c r="E3685" s="38" t="s">
        <v>48</v>
      </c>
      <c r="F3685" s="38" t="s">
        <v>48</v>
      </c>
      <c r="G3685" s="39">
        <v>0</v>
      </c>
    </row>
    <row r="3686" spans="1:7" ht="15" x14ac:dyDescent="0.2">
      <c r="A3686" s="38" t="s">
        <v>7121</v>
      </c>
      <c r="B3686" s="38" t="s">
        <v>3</v>
      </c>
      <c r="C3686" s="38" t="s">
        <v>7122</v>
      </c>
      <c r="D3686" s="38" t="s">
        <v>48</v>
      </c>
      <c r="E3686" s="38" t="s">
        <v>48</v>
      </c>
      <c r="F3686" s="38" t="s">
        <v>48</v>
      </c>
      <c r="G3686" s="39">
        <v>0</v>
      </c>
    </row>
    <row r="3687" spans="1:7" ht="15" x14ac:dyDescent="0.2">
      <c r="A3687" s="38" t="s">
        <v>7123</v>
      </c>
      <c r="B3687" s="38" t="s">
        <v>3</v>
      </c>
      <c r="C3687" s="38" t="s">
        <v>7124</v>
      </c>
      <c r="D3687" s="38" t="s">
        <v>48</v>
      </c>
      <c r="E3687" s="38" t="s">
        <v>48</v>
      </c>
      <c r="F3687" s="38" t="s">
        <v>48</v>
      </c>
      <c r="G3687" s="39">
        <v>0</v>
      </c>
    </row>
    <row r="3688" spans="1:7" ht="15" x14ac:dyDescent="0.2">
      <c r="A3688" s="38" t="s">
        <v>7125</v>
      </c>
      <c r="B3688" s="38" t="s">
        <v>3</v>
      </c>
      <c r="C3688" s="38" t="s">
        <v>7126</v>
      </c>
      <c r="D3688" s="38" t="s">
        <v>48</v>
      </c>
      <c r="E3688" s="38" t="s">
        <v>48</v>
      </c>
      <c r="F3688" s="38" t="s">
        <v>48</v>
      </c>
      <c r="G3688" s="39">
        <v>0</v>
      </c>
    </row>
    <row r="3689" spans="1:7" ht="15" x14ac:dyDescent="0.2">
      <c r="A3689" s="38" t="s">
        <v>7127</v>
      </c>
      <c r="B3689" s="38" t="s">
        <v>3</v>
      </c>
      <c r="C3689" s="38" t="s">
        <v>7128</v>
      </c>
      <c r="D3689" s="38" t="s">
        <v>48</v>
      </c>
      <c r="E3689" s="38" t="s">
        <v>48</v>
      </c>
      <c r="F3689" s="38" t="s">
        <v>48</v>
      </c>
      <c r="G3689" s="39">
        <v>0</v>
      </c>
    </row>
    <row r="3690" spans="1:7" ht="15" x14ac:dyDescent="0.2">
      <c r="A3690" s="38" t="s">
        <v>7129</v>
      </c>
      <c r="B3690" s="38" t="s">
        <v>3</v>
      </c>
      <c r="C3690" s="38" t="s">
        <v>7130</v>
      </c>
      <c r="D3690" s="38" t="s">
        <v>48</v>
      </c>
      <c r="E3690" s="38" t="s">
        <v>48</v>
      </c>
      <c r="F3690" s="38" t="s">
        <v>48</v>
      </c>
      <c r="G3690" s="39">
        <v>0</v>
      </c>
    </row>
    <row r="3691" spans="1:7" ht="15" x14ac:dyDescent="0.2">
      <c r="A3691" s="38" t="s">
        <v>7131</v>
      </c>
      <c r="B3691" s="38" t="s">
        <v>3</v>
      </c>
      <c r="C3691" s="38" t="s">
        <v>7132</v>
      </c>
      <c r="D3691" s="38" t="s">
        <v>48</v>
      </c>
      <c r="E3691" s="38" t="s">
        <v>48</v>
      </c>
      <c r="F3691" s="38" t="s">
        <v>48</v>
      </c>
      <c r="G3691" s="39">
        <v>0</v>
      </c>
    </row>
    <row r="3692" spans="1:7" ht="15" x14ac:dyDescent="0.2">
      <c r="A3692" s="38" t="s">
        <v>7133</v>
      </c>
      <c r="B3692" s="38" t="s">
        <v>3</v>
      </c>
      <c r="C3692" s="38" t="s">
        <v>7134</v>
      </c>
      <c r="D3692" s="38" t="s">
        <v>48</v>
      </c>
      <c r="E3692" s="38" t="s">
        <v>48</v>
      </c>
      <c r="F3692" s="38" t="s">
        <v>48</v>
      </c>
      <c r="G3692" s="39">
        <v>0</v>
      </c>
    </row>
    <row r="3693" spans="1:7" ht="15" x14ac:dyDescent="0.2">
      <c r="A3693" s="38" t="s">
        <v>7135</v>
      </c>
      <c r="B3693" s="38" t="s">
        <v>3</v>
      </c>
      <c r="C3693" s="38" t="s">
        <v>7136</v>
      </c>
      <c r="D3693" s="38" t="s">
        <v>48</v>
      </c>
      <c r="E3693" s="38" t="s">
        <v>48</v>
      </c>
      <c r="F3693" s="38" t="s">
        <v>48</v>
      </c>
      <c r="G3693" s="39">
        <v>0</v>
      </c>
    </row>
    <row r="3694" spans="1:7" ht="15" x14ac:dyDescent="0.2">
      <c r="A3694" s="38" t="s">
        <v>7137</v>
      </c>
      <c r="B3694" s="38" t="s">
        <v>3</v>
      </c>
      <c r="C3694" s="38" t="s">
        <v>7138</v>
      </c>
      <c r="D3694" s="38" t="s">
        <v>48</v>
      </c>
      <c r="E3694" s="38" t="s">
        <v>48</v>
      </c>
      <c r="F3694" s="38" t="s">
        <v>48</v>
      </c>
      <c r="G3694" s="39">
        <v>0</v>
      </c>
    </row>
    <row r="3695" spans="1:7" ht="30" x14ac:dyDescent="0.2">
      <c r="A3695" s="38" t="s">
        <v>7139</v>
      </c>
      <c r="B3695" s="38" t="s">
        <v>3</v>
      </c>
      <c r="C3695" s="38" t="s">
        <v>7140</v>
      </c>
      <c r="D3695" s="38" t="s">
        <v>48</v>
      </c>
      <c r="E3695" s="38" t="s">
        <v>48</v>
      </c>
      <c r="F3695" s="38" t="s">
        <v>501</v>
      </c>
      <c r="G3695" s="39">
        <v>1</v>
      </c>
    </row>
    <row r="3696" spans="1:7" ht="15" x14ac:dyDescent="0.2">
      <c r="A3696" s="38" t="s">
        <v>7141</v>
      </c>
      <c r="B3696" s="38" t="s">
        <v>3</v>
      </c>
      <c r="C3696" s="38" t="s">
        <v>7142</v>
      </c>
      <c r="D3696" s="38" t="s">
        <v>48</v>
      </c>
      <c r="E3696" s="38" t="s">
        <v>48</v>
      </c>
      <c r="F3696" s="38" t="s">
        <v>48</v>
      </c>
      <c r="G3696" s="39">
        <v>0</v>
      </c>
    </row>
    <row r="3697" spans="1:7" ht="15" x14ac:dyDescent="0.2">
      <c r="A3697" s="38" t="s">
        <v>7143</v>
      </c>
      <c r="B3697" s="38" t="s">
        <v>3</v>
      </c>
      <c r="C3697" s="38" t="s">
        <v>7144</v>
      </c>
      <c r="D3697" s="38" t="s">
        <v>48</v>
      </c>
      <c r="E3697" s="38" t="s">
        <v>48</v>
      </c>
      <c r="F3697" s="38" t="s">
        <v>48</v>
      </c>
      <c r="G3697" s="39">
        <v>0</v>
      </c>
    </row>
    <row r="3698" spans="1:7" ht="15" x14ac:dyDescent="0.2">
      <c r="A3698" s="38" t="s">
        <v>7145</v>
      </c>
      <c r="B3698" s="38" t="s">
        <v>3</v>
      </c>
      <c r="C3698" s="38" t="s">
        <v>7146</v>
      </c>
      <c r="D3698" s="38" t="s">
        <v>48</v>
      </c>
      <c r="E3698" s="38" t="s">
        <v>48</v>
      </c>
      <c r="F3698" s="38" t="s">
        <v>48</v>
      </c>
      <c r="G3698" s="39">
        <v>0</v>
      </c>
    </row>
    <row r="3699" spans="1:7" ht="15" x14ac:dyDescent="0.2">
      <c r="A3699" s="38" t="s">
        <v>7147</v>
      </c>
      <c r="B3699" s="38" t="s">
        <v>3</v>
      </c>
      <c r="C3699" s="38" t="s">
        <v>7148</v>
      </c>
      <c r="D3699" s="38" t="s">
        <v>48</v>
      </c>
      <c r="E3699" s="38" t="s">
        <v>48</v>
      </c>
      <c r="F3699" s="38" t="s">
        <v>48</v>
      </c>
      <c r="G3699" s="39">
        <v>0</v>
      </c>
    </row>
    <row r="3700" spans="1:7" ht="30" x14ac:dyDescent="0.2">
      <c r="A3700" s="38" t="s">
        <v>7149</v>
      </c>
      <c r="B3700" s="38" t="s">
        <v>3</v>
      </c>
      <c r="C3700" s="38" t="s">
        <v>7150</v>
      </c>
      <c r="D3700" s="38" t="s">
        <v>48</v>
      </c>
      <c r="E3700" s="38" t="s">
        <v>48</v>
      </c>
      <c r="F3700" s="38" t="s">
        <v>7151</v>
      </c>
      <c r="G3700" s="39">
        <v>0</v>
      </c>
    </row>
    <row r="3701" spans="1:7" ht="30" x14ac:dyDescent="0.2">
      <c r="A3701" s="38" t="s">
        <v>7152</v>
      </c>
      <c r="B3701" s="38" t="s">
        <v>3</v>
      </c>
      <c r="C3701" s="38" t="s">
        <v>7153</v>
      </c>
      <c r="D3701" s="38" t="s">
        <v>48</v>
      </c>
      <c r="E3701" s="38" t="s">
        <v>48</v>
      </c>
      <c r="F3701" s="38" t="s">
        <v>7151</v>
      </c>
      <c r="G3701" s="39">
        <v>0</v>
      </c>
    </row>
    <row r="3702" spans="1:7" ht="30" x14ac:dyDescent="0.2">
      <c r="A3702" s="38" t="s">
        <v>7154</v>
      </c>
      <c r="B3702" s="38" t="s">
        <v>3</v>
      </c>
      <c r="C3702" s="38" t="s">
        <v>7155</v>
      </c>
      <c r="D3702" s="38" t="s">
        <v>48</v>
      </c>
      <c r="E3702" s="38" t="s">
        <v>48</v>
      </c>
      <c r="F3702" s="38" t="s">
        <v>7151</v>
      </c>
      <c r="G3702" s="39">
        <v>0</v>
      </c>
    </row>
    <row r="3703" spans="1:7" ht="30" x14ac:dyDescent="0.2">
      <c r="A3703" s="38" t="s">
        <v>7156</v>
      </c>
      <c r="B3703" s="38" t="s">
        <v>3</v>
      </c>
      <c r="C3703" s="38" t="s">
        <v>7157</v>
      </c>
      <c r="D3703" s="38" t="s">
        <v>48</v>
      </c>
      <c r="E3703" s="38" t="s">
        <v>48</v>
      </c>
      <c r="F3703" s="38" t="s">
        <v>7151</v>
      </c>
      <c r="G3703" s="39">
        <v>0</v>
      </c>
    </row>
    <row r="3704" spans="1:7" ht="30" x14ac:dyDescent="0.2">
      <c r="A3704" s="38" t="s">
        <v>7158</v>
      </c>
      <c r="B3704" s="38" t="s">
        <v>3</v>
      </c>
      <c r="C3704" s="38" t="s">
        <v>7159</v>
      </c>
      <c r="D3704" s="38" t="s">
        <v>48</v>
      </c>
      <c r="E3704" s="38" t="s">
        <v>48</v>
      </c>
      <c r="F3704" s="38" t="s">
        <v>7151</v>
      </c>
      <c r="G3704" s="39">
        <v>0</v>
      </c>
    </row>
    <row r="3705" spans="1:7" ht="30" x14ac:dyDescent="0.2">
      <c r="A3705" s="38" t="s">
        <v>7160</v>
      </c>
      <c r="B3705" s="38" t="s">
        <v>3</v>
      </c>
      <c r="C3705" s="38" t="s">
        <v>7161</v>
      </c>
      <c r="D3705" s="38" t="s">
        <v>48</v>
      </c>
      <c r="E3705" s="38" t="s">
        <v>48</v>
      </c>
      <c r="F3705" s="38" t="s">
        <v>7151</v>
      </c>
      <c r="G3705" s="39">
        <v>0</v>
      </c>
    </row>
    <row r="3706" spans="1:7" ht="30" x14ac:dyDescent="0.2">
      <c r="A3706" s="38" t="s">
        <v>7162</v>
      </c>
      <c r="B3706" s="38" t="s">
        <v>3</v>
      </c>
      <c r="C3706" s="38" t="s">
        <v>7163</v>
      </c>
      <c r="D3706" s="38" t="s">
        <v>48</v>
      </c>
      <c r="E3706" s="38" t="s">
        <v>48</v>
      </c>
      <c r="F3706" s="38" t="s">
        <v>7151</v>
      </c>
      <c r="G3706" s="39">
        <v>0</v>
      </c>
    </row>
    <row r="3707" spans="1:7" ht="30" x14ac:dyDescent="0.2">
      <c r="A3707" s="38" t="s">
        <v>7164</v>
      </c>
      <c r="B3707" s="38" t="s">
        <v>3</v>
      </c>
      <c r="C3707" s="38" t="s">
        <v>7165</v>
      </c>
      <c r="D3707" s="38" t="s">
        <v>48</v>
      </c>
      <c r="E3707" s="38" t="s">
        <v>48</v>
      </c>
      <c r="F3707" s="38" t="s">
        <v>7151</v>
      </c>
      <c r="G3707" s="39">
        <v>0</v>
      </c>
    </row>
    <row r="3708" spans="1:7" ht="30" x14ac:dyDescent="0.2">
      <c r="A3708" s="38" t="s">
        <v>7166</v>
      </c>
      <c r="B3708" s="38" t="s">
        <v>3</v>
      </c>
      <c r="C3708" s="38" t="s">
        <v>7167</v>
      </c>
      <c r="D3708" s="38" t="s">
        <v>48</v>
      </c>
      <c r="E3708" s="38" t="s">
        <v>48</v>
      </c>
      <c r="F3708" s="38" t="s">
        <v>7151</v>
      </c>
      <c r="G3708" s="39">
        <v>0</v>
      </c>
    </row>
    <row r="3709" spans="1:7" ht="30" x14ac:dyDescent="0.2">
      <c r="A3709" s="38" t="s">
        <v>7168</v>
      </c>
      <c r="B3709" s="38" t="s">
        <v>3</v>
      </c>
      <c r="C3709" s="38" t="s">
        <v>7169</v>
      </c>
      <c r="D3709" s="38" t="s">
        <v>48</v>
      </c>
      <c r="E3709" s="38" t="s">
        <v>48</v>
      </c>
      <c r="F3709" s="38" t="s">
        <v>7151</v>
      </c>
      <c r="G3709" s="39">
        <v>0</v>
      </c>
    </row>
    <row r="3710" spans="1:7" ht="15" x14ac:dyDescent="0.2">
      <c r="A3710" s="38" t="s">
        <v>7170</v>
      </c>
      <c r="B3710" s="38" t="s">
        <v>3</v>
      </c>
      <c r="C3710" s="38" t="s">
        <v>7171</v>
      </c>
      <c r="D3710" s="38" t="s">
        <v>48</v>
      </c>
      <c r="E3710" s="38" t="s">
        <v>48</v>
      </c>
      <c r="F3710" s="38" t="s">
        <v>48</v>
      </c>
      <c r="G3710" s="39">
        <v>0</v>
      </c>
    </row>
    <row r="3711" spans="1:7" ht="15" x14ac:dyDescent="0.2">
      <c r="A3711" s="38" t="s">
        <v>7172</v>
      </c>
      <c r="B3711" s="38" t="s">
        <v>3</v>
      </c>
      <c r="C3711" s="38" t="s">
        <v>7173</v>
      </c>
      <c r="D3711" s="38" t="s">
        <v>48</v>
      </c>
      <c r="E3711" s="38" t="s">
        <v>48</v>
      </c>
      <c r="F3711" s="38" t="s">
        <v>48</v>
      </c>
      <c r="G3711" s="39">
        <v>0</v>
      </c>
    </row>
    <row r="3712" spans="1:7" ht="15" x14ac:dyDescent="0.2">
      <c r="A3712" s="38" t="s">
        <v>7174</v>
      </c>
      <c r="B3712" s="38" t="s">
        <v>3</v>
      </c>
      <c r="C3712" s="38" t="s">
        <v>7175</v>
      </c>
      <c r="D3712" s="38" t="s">
        <v>48</v>
      </c>
      <c r="E3712" s="38" t="s">
        <v>48</v>
      </c>
      <c r="F3712" s="38" t="s">
        <v>48</v>
      </c>
      <c r="G3712" s="39">
        <v>0</v>
      </c>
    </row>
    <row r="3713" spans="1:7" ht="15" x14ac:dyDescent="0.2">
      <c r="A3713" s="38" t="s">
        <v>7176</v>
      </c>
      <c r="B3713" s="38" t="s">
        <v>3</v>
      </c>
      <c r="C3713" s="38" t="s">
        <v>7177</v>
      </c>
      <c r="D3713" s="38" t="s">
        <v>48</v>
      </c>
      <c r="E3713" s="38" t="s">
        <v>48</v>
      </c>
      <c r="F3713" s="38" t="s">
        <v>48</v>
      </c>
      <c r="G3713" s="39">
        <v>0</v>
      </c>
    </row>
    <row r="3714" spans="1:7" ht="15" x14ac:dyDescent="0.2">
      <c r="A3714" s="38" t="s">
        <v>7178</v>
      </c>
      <c r="B3714" s="38" t="s">
        <v>3</v>
      </c>
      <c r="C3714" s="38" t="s">
        <v>7179</v>
      </c>
      <c r="D3714" s="38" t="s">
        <v>48</v>
      </c>
      <c r="E3714" s="38" t="s">
        <v>48</v>
      </c>
      <c r="F3714" s="38" t="s">
        <v>48</v>
      </c>
      <c r="G3714" s="39">
        <v>0</v>
      </c>
    </row>
    <row r="3715" spans="1:7" ht="15" x14ac:dyDescent="0.2">
      <c r="A3715" s="38" t="s">
        <v>7180</v>
      </c>
      <c r="B3715" s="38" t="s">
        <v>3</v>
      </c>
      <c r="C3715" s="38" t="s">
        <v>7181</v>
      </c>
      <c r="D3715" s="38" t="s">
        <v>48</v>
      </c>
      <c r="E3715" s="38" t="s">
        <v>48</v>
      </c>
      <c r="F3715" s="38" t="s">
        <v>48</v>
      </c>
      <c r="G3715" s="39">
        <v>0</v>
      </c>
    </row>
    <row r="3716" spans="1:7" ht="15" x14ac:dyDescent="0.2">
      <c r="A3716" s="38" t="s">
        <v>7182</v>
      </c>
      <c r="B3716" s="38" t="s">
        <v>3</v>
      </c>
      <c r="C3716" s="38" t="s">
        <v>7183</v>
      </c>
      <c r="D3716" s="38" t="s">
        <v>48</v>
      </c>
      <c r="E3716" s="38" t="s">
        <v>48</v>
      </c>
      <c r="F3716" s="38" t="s">
        <v>48</v>
      </c>
      <c r="G3716" s="39">
        <v>0</v>
      </c>
    </row>
    <row r="3717" spans="1:7" ht="15" x14ac:dyDescent="0.2">
      <c r="A3717" s="38" t="s">
        <v>7184</v>
      </c>
      <c r="B3717" s="38" t="s">
        <v>3</v>
      </c>
      <c r="C3717" s="38" t="s">
        <v>7185</v>
      </c>
      <c r="D3717" s="38" t="s">
        <v>48</v>
      </c>
      <c r="E3717" s="38" t="s">
        <v>48</v>
      </c>
      <c r="F3717" s="38" t="s">
        <v>48</v>
      </c>
      <c r="G3717" s="39">
        <v>0</v>
      </c>
    </row>
    <row r="3718" spans="1:7" ht="15" x14ac:dyDescent="0.2">
      <c r="A3718" s="38" t="s">
        <v>7186</v>
      </c>
      <c r="B3718" s="38" t="s">
        <v>3</v>
      </c>
      <c r="C3718" s="38" t="s">
        <v>7187</v>
      </c>
      <c r="D3718" s="38" t="s">
        <v>48</v>
      </c>
      <c r="E3718" s="38" t="s">
        <v>48</v>
      </c>
      <c r="F3718" s="38" t="s">
        <v>48</v>
      </c>
      <c r="G3718" s="39">
        <v>0</v>
      </c>
    </row>
    <row r="3719" spans="1:7" ht="30" x14ac:dyDescent="0.2">
      <c r="A3719" s="38" t="s">
        <v>7188</v>
      </c>
      <c r="B3719" s="38" t="s">
        <v>3</v>
      </c>
      <c r="C3719" s="38" t="s">
        <v>7189</v>
      </c>
      <c r="D3719" s="38" t="s">
        <v>48</v>
      </c>
      <c r="E3719" s="38" t="s">
        <v>48</v>
      </c>
      <c r="F3719" s="38" t="s">
        <v>501</v>
      </c>
      <c r="G3719" s="39">
        <v>1</v>
      </c>
    </row>
    <row r="3720" spans="1:7" ht="15" x14ac:dyDescent="0.2">
      <c r="A3720" s="38" t="s">
        <v>7190</v>
      </c>
      <c r="B3720" s="38" t="s">
        <v>3</v>
      </c>
      <c r="C3720" s="38" t="s">
        <v>7191</v>
      </c>
      <c r="D3720" s="38" t="s">
        <v>48</v>
      </c>
      <c r="E3720" s="38" t="s">
        <v>48</v>
      </c>
      <c r="F3720" s="38" t="s">
        <v>48</v>
      </c>
      <c r="G3720" s="39">
        <v>0</v>
      </c>
    </row>
    <row r="3721" spans="1:7" ht="15" x14ac:dyDescent="0.2">
      <c r="A3721" s="38" t="s">
        <v>7192</v>
      </c>
      <c r="B3721" s="38" t="s">
        <v>3</v>
      </c>
      <c r="C3721" s="38" t="s">
        <v>7193</v>
      </c>
      <c r="D3721" s="38" t="s">
        <v>48</v>
      </c>
      <c r="E3721" s="38" t="s">
        <v>48</v>
      </c>
      <c r="F3721" s="38" t="s">
        <v>48</v>
      </c>
      <c r="G3721" s="39">
        <v>0</v>
      </c>
    </row>
    <row r="3722" spans="1:7" ht="15" x14ac:dyDescent="0.2">
      <c r="A3722" s="38" t="s">
        <v>7194</v>
      </c>
      <c r="B3722" s="38" t="s">
        <v>3</v>
      </c>
      <c r="C3722" s="38" t="s">
        <v>7195</v>
      </c>
      <c r="D3722" s="38" t="s">
        <v>48</v>
      </c>
      <c r="E3722" s="38" t="s">
        <v>48</v>
      </c>
      <c r="F3722" s="38" t="s">
        <v>48</v>
      </c>
      <c r="G3722" s="39">
        <v>0</v>
      </c>
    </row>
    <row r="3723" spans="1:7" ht="15" x14ac:dyDescent="0.2">
      <c r="A3723" s="38" t="s">
        <v>7196</v>
      </c>
      <c r="B3723" s="38" t="s">
        <v>3</v>
      </c>
      <c r="C3723" s="38" t="s">
        <v>7197</v>
      </c>
      <c r="D3723" s="38" t="s">
        <v>48</v>
      </c>
      <c r="E3723" s="38" t="s">
        <v>48</v>
      </c>
      <c r="F3723" s="38" t="s">
        <v>48</v>
      </c>
      <c r="G3723" s="39">
        <v>0</v>
      </c>
    </row>
    <row r="3724" spans="1:7" ht="15" x14ac:dyDescent="0.2">
      <c r="A3724" s="38" t="s">
        <v>7198</v>
      </c>
      <c r="B3724" s="38" t="s">
        <v>3</v>
      </c>
      <c r="C3724" s="38" t="s">
        <v>7199</v>
      </c>
      <c r="D3724" s="38" t="s">
        <v>48</v>
      </c>
      <c r="E3724" s="38" t="s">
        <v>48</v>
      </c>
      <c r="F3724" s="38" t="s">
        <v>48</v>
      </c>
      <c r="G3724" s="39">
        <v>0</v>
      </c>
    </row>
    <row r="3725" spans="1:7" ht="15" x14ac:dyDescent="0.2">
      <c r="A3725" s="38" t="s">
        <v>7200</v>
      </c>
      <c r="B3725" s="38" t="s">
        <v>3</v>
      </c>
      <c r="C3725" s="38" t="s">
        <v>7201</v>
      </c>
      <c r="D3725" s="38" t="s">
        <v>48</v>
      </c>
      <c r="E3725" s="38" t="s">
        <v>48</v>
      </c>
      <c r="F3725" s="38" t="s">
        <v>48</v>
      </c>
      <c r="G3725" s="39">
        <v>0</v>
      </c>
    </row>
    <row r="3726" spans="1:7" ht="15" x14ac:dyDescent="0.2">
      <c r="A3726" s="38" t="s">
        <v>7202</v>
      </c>
      <c r="B3726" s="38" t="s">
        <v>3</v>
      </c>
      <c r="C3726" s="38" t="s">
        <v>7203</v>
      </c>
      <c r="D3726" s="38" t="s">
        <v>48</v>
      </c>
      <c r="E3726" s="38" t="s">
        <v>48</v>
      </c>
      <c r="F3726" s="38" t="s">
        <v>48</v>
      </c>
      <c r="G3726" s="39">
        <v>0</v>
      </c>
    </row>
    <row r="3727" spans="1:7" ht="15" x14ac:dyDescent="0.2">
      <c r="A3727" s="38" t="s">
        <v>7204</v>
      </c>
      <c r="B3727" s="38" t="s">
        <v>3</v>
      </c>
      <c r="C3727" s="38" t="s">
        <v>7205</v>
      </c>
      <c r="D3727" s="38" t="s">
        <v>48</v>
      </c>
      <c r="E3727" s="38" t="s">
        <v>48</v>
      </c>
      <c r="F3727" s="38" t="s">
        <v>48</v>
      </c>
      <c r="G3727" s="39">
        <v>0</v>
      </c>
    </row>
    <row r="3728" spans="1:7" ht="15" x14ac:dyDescent="0.2">
      <c r="A3728" s="38" t="s">
        <v>7206</v>
      </c>
      <c r="B3728" s="38" t="s">
        <v>3</v>
      </c>
      <c r="C3728" s="38" t="s">
        <v>7207</v>
      </c>
      <c r="D3728" s="38" t="s">
        <v>48</v>
      </c>
      <c r="E3728" s="38" t="s">
        <v>48</v>
      </c>
      <c r="F3728" s="38" t="s">
        <v>48</v>
      </c>
      <c r="G3728" s="39">
        <v>0</v>
      </c>
    </row>
    <row r="3729" spans="1:7" ht="15" x14ac:dyDescent="0.2">
      <c r="A3729" s="38" t="s">
        <v>7208</v>
      </c>
      <c r="B3729" s="38" t="s">
        <v>3</v>
      </c>
      <c r="C3729" s="38" t="s">
        <v>7209</v>
      </c>
      <c r="D3729" s="38" t="s">
        <v>48</v>
      </c>
      <c r="E3729" s="38" t="s">
        <v>48</v>
      </c>
      <c r="F3729" s="38" t="s">
        <v>48</v>
      </c>
      <c r="G3729" s="39">
        <v>0</v>
      </c>
    </row>
    <row r="3730" spans="1:7" ht="15" x14ac:dyDescent="0.2">
      <c r="A3730" s="38" t="s">
        <v>7210</v>
      </c>
      <c r="B3730" s="38" t="s">
        <v>3</v>
      </c>
      <c r="C3730" s="38" t="s">
        <v>7211</v>
      </c>
      <c r="D3730" s="38" t="s">
        <v>48</v>
      </c>
      <c r="E3730" s="38" t="s">
        <v>48</v>
      </c>
      <c r="F3730" s="38" t="s">
        <v>48</v>
      </c>
      <c r="G3730" s="39">
        <v>0</v>
      </c>
    </row>
    <row r="3731" spans="1:7" ht="15" x14ac:dyDescent="0.2">
      <c r="A3731" s="38" t="s">
        <v>7212</v>
      </c>
      <c r="B3731" s="38" t="s">
        <v>3</v>
      </c>
      <c r="C3731" s="38" t="s">
        <v>7213</v>
      </c>
      <c r="D3731" s="38" t="s">
        <v>48</v>
      </c>
      <c r="E3731" s="38" t="s">
        <v>48</v>
      </c>
      <c r="F3731" s="38" t="s">
        <v>48</v>
      </c>
      <c r="G3731" s="39">
        <v>0</v>
      </c>
    </row>
    <row r="3732" spans="1:7" ht="15" x14ac:dyDescent="0.2">
      <c r="A3732" s="38" t="s">
        <v>7214</v>
      </c>
      <c r="B3732" s="38" t="s">
        <v>3</v>
      </c>
      <c r="C3732" s="38" t="s">
        <v>7215</v>
      </c>
      <c r="D3732" s="38" t="s">
        <v>48</v>
      </c>
      <c r="E3732" s="38" t="s">
        <v>48</v>
      </c>
      <c r="F3732" s="38" t="s">
        <v>48</v>
      </c>
      <c r="G3732" s="39">
        <v>0</v>
      </c>
    </row>
    <row r="3733" spans="1:7" ht="15" x14ac:dyDescent="0.2">
      <c r="A3733" s="38" t="s">
        <v>7216</v>
      </c>
      <c r="B3733" s="38" t="s">
        <v>3</v>
      </c>
      <c r="C3733" s="38" t="s">
        <v>7217</v>
      </c>
      <c r="D3733" s="38" t="s">
        <v>48</v>
      </c>
      <c r="E3733" s="38" t="s">
        <v>48</v>
      </c>
      <c r="F3733" s="38" t="s">
        <v>48</v>
      </c>
      <c r="G3733" s="39">
        <v>0</v>
      </c>
    </row>
    <row r="3734" spans="1:7" ht="15" x14ac:dyDescent="0.2">
      <c r="A3734" s="38" t="s">
        <v>7218</v>
      </c>
      <c r="B3734" s="38" t="s">
        <v>3</v>
      </c>
      <c r="C3734" s="38" t="s">
        <v>7219</v>
      </c>
      <c r="D3734" s="38" t="s">
        <v>48</v>
      </c>
      <c r="E3734" s="38" t="s">
        <v>48</v>
      </c>
      <c r="F3734" s="38" t="s">
        <v>48</v>
      </c>
      <c r="G3734" s="39">
        <v>0</v>
      </c>
    </row>
    <row r="3735" spans="1:7" ht="15" x14ac:dyDescent="0.2">
      <c r="A3735" s="38" t="s">
        <v>7220</v>
      </c>
      <c r="B3735" s="38" t="s">
        <v>3</v>
      </c>
      <c r="C3735" s="38" t="s">
        <v>7221</v>
      </c>
      <c r="D3735" s="38" t="s">
        <v>48</v>
      </c>
      <c r="E3735" s="38" t="s">
        <v>48</v>
      </c>
      <c r="F3735" s="38" t="s">
        <v>48</v>
      </c>
      <c r="G3735" s="39">
        <v>0</v>
      </c>
    </row>
    <row r="3736" spans="1:7" ht="15" x14ac:dyDescent="0.2">
      <c r="A3736" s="38" t="s">
        <v>7222</v>
      </c>
      <c r="B3736" s="38" t="s">
        <v>3</v>
      </c>
      <c r="C3736" s="38" t="s">
        <v>7223</v>
      </c>
      <c r="D3736" s="38" t="s">
        <v>48</v>
      </c>
      <c r="E3736" s="38" t="s">
        <v>48</v>
      </c>
      <c r="F3736" s="38" t="s">
        <v>48</v>
      </c>
      <c r="G3736" s="39">
        <v>0</v>
      </c>
    </row>
    <row r="3737" spans="1:7" ht="15" x14ac:dyDescent="0.2">
      <c r="A3737" s="38" t="s">
        <v>7224</v>
      </c>
      <c r="B3737" s="38" t="s">
        <v>3</v>
      </c>
      <c r="C3737" s="38" t="s">
        <v>7225</v>
      </c>
      <c r="D3737" s="38" t="s">
        <v>48</v>
      </c>
      <c r="E3737" s="38" t="s">
        <v>48</v>
      </c>
      <c r="F3737" s="38" t="s">
        <v>48</v>
      </c>
      <c r="G3737" s="39">
        <v>0</v>
      </c>
    </row>
    <row r="3738" spans="1:7" ht="15" x14ac:dyDescent="0.2">
      <c r="A3738" s="38" t="s">
        <v>7226</v>
      </c>
      <c r="B3738" s="38" t="s">
        <v>3</v>
      </c>
      <c r="C3738" s="38" t="s">
        <v>7227</v>
      </c>
      <c r="D3738" s="38" t="s">
        <v>48</v>
      </c>
      <c r="E3738" s="38" t="s">
        <v>48</v>
      </c>
      <c r="F3738" s="38" t="s">
        <v>48</v>
      </c>
      <c r="G3738" s="39">
        <v>0</v>
      </c>
    </row>
    <row r="3739" spans="1:7" ht="15" x14ac:dyDescent="0.2">
      <c r="A3739" s="38" t="s">
        <v>7228</v>
      </c>
      <c r="B3739" s="38" t="s">
        <v>3</v>
      </c>
      <c r="C3739" s="38" t="s">
        <v>7229</v>
      </c>
      <c r="D3739" s="38" t="s">
        <v>48</v>
      </c>
      <c r="E3739" s="38" t="s">
        <v>48</v>
      </c>
      <c r="F3739" s="38" t="s">
        <v>48</v>
      </c>
      <c r="G3739" s="39">
        <v>0</v>
      </c>
    </row>
    <row r="3740" spans="1:7" ht="15" x14ac:dyDescent="0.2">
      <c r="A3740" s="38" t="s">
        <v>7230</v>
      </c>
      <c r="B3740" s="38" t="s">
        <v>3</v>
      </c>
      <c r="C3740" s="38" t="s">
        <v>7231</v>
      </c>
      <c r="D3740" s="38" t="s">
        <v>48</v>
      </c>
      <c r="E3740" s="38" t="s">
        <v>48</v>
      </c>
      <c r="F3740" s="38" t="s">
        <v>48</v>
      </c>
      <c r="G3740" s="39">
        <v>0</v>
      </c>
    </row>
    <row r="3741" spans="1:7" ht="15" x14ac:dyDescent="0.2">
      <c r="A3741" s="38" t="s">
        <v>7232</v>
      </c>
      <c r="B3741" s="38" t="s">
        <v>3</v>
      </c>
      <c r="C3741" s="38" t="s">
        <v>7233</v>
      </c>
      <c r="D3741" s="38" t="s">
        <v>48</v>
      </c>
      <c r="E3741" s="38" t="s">
        <v>48</v>
      </c>
      <c r="F3741" s="38" t="s">
        <v>48</v>
      </c>
      <c r="G3741" s="39">
        <v>0</v>
      </c>
    </row>
    <row r="3742" spans="1:7" ht="15" x14ac:dyDescent="0.2">
      <c r="A3742" s="38" t="s">
        <v>7234</v>
      </c>
      <c r="B3742" s="38" t="s">
        <v>3</v>
      </c>
      <c r="C3742" s="38" t="s">
        <v>7235</v>
      </c>
      <c r="D3742" s="38" t="s">
        <v>48</v>
      </c>
      <c r="E3742" s="38" t="s">
        <v>48</v>
      </c>
      <c r="F3742" s="38" t="s">
        <v>48</v>
      </c>
      <c r="G3742" s="39">
        <v>0</v>
      </c>
    </row>
    <row r="3743" spans="1:7" ht="15" x14ac:dyDescent="0.2">
      <c r="A3743" s="38" t="s">
        <v>7236</v>
      </c>
      <c r="B3743" s="38" t="s">
        <v>3</v>
      </c>
      <c r="C3743" s="38" t="s">
        <v>7237</v>
      </c>
      <c r="D3743" s="38" t="s">
        <v>48</v>
      </c>
      <c r="E3743" s="38" t="s">
        <v>48</v>
      </c>
      <c r="F3743" s="38" t="s">
        <v>48</v>
      </c>
      <c r="G3743" s="39">
        <v>0</v>
      </c>
    </row>
    <row r="3744" spans="1:7" ht="15" x14ac:dyDescent="0.2">
      <c r="A3744" s="38" t="s">
        <v>7238</v>
      </c>
      <c r="B3744" s="38" t="s">
        <v>3</v>
      </c>
      <c r="C3744" s="38" t="s">
        <v>7239</v>
      </c>
      <c r="D3744" s="38" t="s">
        <v>48</v>
      </c>
      <c r="E3744" s="38" t="s">
        <v>48</v>
      </c>
      <c r="F3744" s="38" t="s">
        <v>48</v>
      </c>
      <c r="G3744" s="39">
        <v>0</v>
      </c>
    </row>
    <row r="3745" spans="1:7" ht="15" x14ac:dyDescent="0.2">
      <c r="A3745" s="38" t="s">
        <v>7240</v>
      </c>
      <c r="B3745" s="38" t="s">
        <v>3</v>
      </c>
      <c r="C3745" s="38" t="s">
        <v>7241</v>
      </c>
      <c r="D3745" s="38" t="s">
        <v>48</v>
      </c>
      <c r="E3745" s="38" t="s">
        <v>48</v>
      </c>
      <c r="F3745" s="38" t="s">
        <v>48</v>
      </c>
      <c r="G3745" s="39">
        <v>0</v>
      </c>
    </row>
    <row r="3746" spans="1:7" ht="15" x14ac:dyDescent="0.2">
      <c r="A3746" s="38" t="s">
        <v>7242</v>
      </c>
      <c r="B3746" s="38" t="s">
        <v>3</v>
      </c>
      <c r="C3746" s="38" t="s">
        <v>7243</v>
      </c>
      <c r="D3746" s="38" t="s">
        <v>48</v>
      </c>
      <c r="E3746" s="38" t="s">
        <v>48</v>
      </c>
      <c r="F3746" s="38" t="s">
        <v>48</v>
      </c>
      <c r="G3746" s="39">
        <v>0</v>
      </c>
    </row>
    <row r="3747" spans="1:7" ht="15" x14ac:dyDescent="0.2">
      <c r="A3747" s="38" t="s">
        <v>7244</v>
      </c>
      <c r="B3747" s="38" t="s">
        <v>3</v>
      </c>
      <c r="C3747" s="38" t="s">
        <v>7245</v>
      </c>
      <c r="D3747" s="38" t="s">
        <v>48</v>
      </c>
      <c r="E3747" s="38" t="s">
        <v>48</v>
      </c>
      <c r="F3747" s="38" t="s">
        <v>48</v>
      </c>
      <c r="G3747" s="39">
        <v>0</v>
      </c>
    </row>
    <row r="3748" spans="1:7" ht="15" x14ac:dyDescent="0.2">
      <c r="A3748" s="38" t="s">
        <v>7246</v>
      </c>
      <c r="B3748" s="38" t="s">
        <v>3</v>
      </c>
      <c r="C3748" s="38" t="s">
        <v>7247</v>
      </c>
      <c r="D3748" s="38" t="s">
        <v>48</v>
      </c>
      <c r="E3748" s="38" t="s">
        <v>48</v>
      </c>
      <c r="F3748" s="38" t="s">
        <v>48</v>
      </c>
      <c r="G3748" s="39">
        <v>0</v>
      </c>
    </row>
    <row r="3749" spans="1:7" ht="15" x14ac:dyDescent="0.2">
      <c r="A3749" s="38" t="s">
        <v>7248</v>
      </c>
      <c r="B3749" s="38" t="s">
        <v>3</v>
      </c>
      <c r="C3749" s="38" t="s">
        <v>7249</v>
      </c>
      <c r="D3749" s="38" t="s">
        <v>48</v>
      </c>
      <c r="E3749" s="38" t="s">
        <v>48</v>
      </c>
      <c r="F3749" s="38" t="s">
        <v>48</v>
      </c>
      <c r="G3749" s="39">
        <v>0</v>
      </c>
    </row>
    <row r="3750" spans="1:7" ht="15" x14ac:dyDescent="0.2">
      <c r="A3750" s="38" t="s">
        <v>7250</v>
      </c>
      <c r="B3750" s="38" t="s">
        <v>3</v>
      </c>
      <c r="C3750" s="38" t="s">
        <v>7251</v>
      </c>
      <c r="D3750" s="38" t="s">
        <v>48</v>
      </c>
      <c r="E3750" s="38" t="s">
        <v>48</v>
      </c>
      <c r="F3750" s="38" t="s">
        <v>48</v>
      </c>
      <c r="G3750" s="39">
        <v>0</v>
      </c>
    </row>
    <row r="3751" spans="1:7" ht="15" x14ac:dyDescent="0.2">
      <c r="A3751" s="38" t="s">
        <v>7252</v>
      </c>
      <c r="B3751" s="38" t="s">
        <v>3</v>
      </c>
      <c r="C3751" s="38" t="s">
        <v>7253</v>
      </c>
      <c r="D3751" s="38" t="s">
        <v>48</v>
      </c>
      <c r="E3751" s="38" t="s">
        <v>48</v>
      </c>
      <c r="F3751" s="38" t="s">
        <v>48</v>
      </c>
      <c r="G3751" s="39">
        <v>0</v>
      </c>
    </row>
    <row r="3752" spans="1:7" ht="15" x14ac:dyDescent="0.2">
      <c r="A3752" s="38" t="s">
        <v>7254</v>
      </c>
      <c r="B3752" s="38" t="s">
        <v>3</v>
      </c>
      <c r="C3752" s="38" t="s">
        <v>7255</v>
      </c>
      <c r="D3752" s="38" t="s">
        <v>48</v>
      </c>
      <c r="E3752" s="38" t="s">
        <v>48</v>
      </c>
      <c r="F3752" s="38" t="s">
        <v>48</v>
      </c>
      <c r="G3752" s="39">
        <v>0</v>
      </c>
    </row>
    <row r="3753" spans="1:7" ht="15" x14ac:dyDescent="0.2">
      <c r="A3753" s="38" t="s">
        <v>7256</v>
      </c>
      <c r="B3753" s="38" t="s">
        <v>3</v>
      </c>
      <c r="C3753" s="38" t="s">
        <v>7257</v>
      </c>
      <c r="D3753" s="38" t="s">
        <v>48</v>
      </c>
      <c r="E3753" s="38" t="s">
        <v>48</v>
      </c>
      <c r="F3753" s="38" t="s">
        <v>48</v>
      </c>
      <c r="G3753" s="39">
        <v>0</v>
      </c>
    </row>
    <row r="3754" spans="1:7" ht="15" x14ac:dyDescent="0.2">
      <c r="A3754" s="38" t="s">
        <v>7258</v>
      </c>
      <c r="B3754" s="38" t="s">
        <v>3</v>
      </c>
      <c r="C3754" s="38" t="s">
        <v>7259</v>
      </c>
      <c r="D3754" s="38" t="s">
        <v>48</v>
      </c>
      <c r="E3754" s="38" t="s">
        <v>48</v>
      </c>
      <c r="F3754" s="38" t="s">
        <v>48</v>
      </c>
      <c r="G3754" s="39">
        <v>0</v>
      </c>
    </row>
    <row r="3755" spans="1:7" ht="15" x14ac:dyDescent="0.2">
      <c r="A3755" s="38" t="s">
        <v>7260</v>
      </c>
      <c r="B3755" s="38" t="s">
        <v>3</v>
      </c>
      <c r="C3755" s="38" t="s">
        <v>7261</v>
      </c>
      <c r="D3755" s="38" t="s">
        <v>48</v>
      </c>
      <c r="E3755" s="38" t="s">
        <v>48</v>
      </c>
      <c r="F3755" s="38" t="s">
        <v>48</v>
      </c>
      <c r="G3755" s="39">
        <v>0</v>
      </c>
    </row>
    <row r="3756" spans="1:7" ht="15" x14ac:dyDescent="0.2">
      <c r="A3756" s="38" t="s">
        <v>7262</v>
      </c>
      <c r="B3756" s="38" t="s">
        <v>3</v>
      </c>
      <c r="C3756" s="38" t="s">
        <v>7263</v>
      </c>
      <c r="D3756" s="38" t="s">
        <v>48</v>
      </c>
      <c r="E3756" s="38" t="s">
        <v>48</v>
      </c>
      <c r="F3756" s="38" t="s">
        <v>48</v>
      </c>
      <c r="G3756" s="39">
        <v>0</v>
      </c>
    </row>
    <row r="3757" spans="1:7" ht="15" x14ac:dyDescent="0.2">
      <c r="A3757" s="38" t="s">
        <v>7264</v>
      </c>
      <c r="B3757" s="38" t="s">
        <v>3</v>
      </c>
      <c r="C3757" s="38" t="s">
        <v>7265</v>
      </c>
      <c r="D3757" s="38" t="s">
        <v>48</v>
      </c>
      <c r="E3757" s="38" t="s">
        <v>48</v>
      </c>
      <c r="F3757" s="38" t="s">
        <v>48</v>
      </c>
      <c r="G3757" s="39">
        <v>0</v>
      </c>
    </row>
    <row r="3758" spans="1:7" ht="15" x14ac:dyDescent="0.2">
      <c r="A3758" s="38" t="s">
        <v>7266</v>
      </c>
      <c r="B3758" s="38" t="s">
        <v>3</v>
      </c>
      <c r="C3758" s="38" t="s">
        <v>7267</v>
      </c>
      <c r="D3758" s="38" t="s">
        <v>48</v>
      </c>
      <c r="E3758" s="38" t="s">
        <v>48</v>
      </c>
      <c r="F3758" s="38" t="s">
        <v>48</v>
      </c>
      <c r="G3758" s="39">
        <v>0</v>
      </c>
    </row>
    <row r="3759" spans="1:7" ht="15" x14ac:dyDescent="0.2">
      <c r="A3759" s="38" t="s">
        <v>7268</v>
      </c>
      <c r="B3759" s="38" t="s">
        <v>3</v>
      </c>
      <c r="C3759" s="38" t="s">
        <v>7269</v>
      </c>
      <c r="D3759" s="38" t="s">
        <v>48</v>
      </c>
      <c r="E3759" s="38" t="s">
        <v>48</v>
      </c>
      <c r="F3759" s="38" t="s">
        <v>48</v>
      </c>
      <c r="G3759" s="39">
        <v>0</v>
      </c>
    </row>
    <row r="3760" spans="1:7" ht="15" x14ac:dyDescent="0.2">
      <c r="A3760" s="38" t="s">
        <v>7270</v>
      </c>
      <c r="B3760" s="38" t="s">
        <v>3</v>
      </c>
      <c r="C3760" s="38" t="s">
        <v>7271</v>
      </c>
      <c r="D3760" s="38" t="s">
        <v>48</v>
      </c>
      <c r="E3760" s="38" t="s">
        <v>48</v>
      </c>
      <c r="F3760" s="38" t="s">
        <v>48</v>
      </c>
      <c r="G3760" s="39">
        <v>0</v>
      </c>
    </row>
    <row r="3761" spans="1:7" ht="15" x14ac:dyDescent="0.2">
      <c r="A3761" s="38" t="s">
        <v>7272</v>
      </c>
      <c r="B3761" s="38" t="s">
        <v>3</v>
      </c>
      <c r="C3761" s="38" t="s">
        <v>7273</v>
      </c>
      <c r="D3761" s="38" t="s">
        <v>48</v>
      </c>
      <c r="E3761" s="38" t="s">
        <v>48</v>
      </c>
      <c r="F3761" s="38" t="s">
        <v>48</v>
      </c>
      <c r="G3761" s="39">
        <v>0</v>
      </c>
    </row>
    <row r="3762" spans="1:7" ht="15" x14ac:dyDescent="0.2">
      <c r="A3762" s="38" t="s">
        <v>7274</v>
      </c>
      <c r="B3762" s="38" t="s">
        <v>3</v>
      </c>
      <c r="C3762" s="38" t="s">
        <v>7275</v>
      </c>
      <c r="D3762" s="38" t="s">
        <v>48</v>
      </c>
      <c r="E3762" s="38" t="s">
        <v>48</v>
      </c>
      <c r="F3762" s="38" t="s">
        <v>48</v>
      </c>
      <c r="G3762" s="39">
        <v>0</v>
      </c>
    </row>
    <row r="3763" spans="1:7" ht="15" x14ac:dyDescent="0.2">
      <c r="A3763" s="38" t="s">
        <v>7276</v>
      </c>
      <c r="B3763" s="38" t="s">
        <v>3</v>
      </c>
      <c r="C3763" s="38" t="s">
        <v>7277</v>
      </c>
      <c r="D3763" s="38" t="s">
        <v>48</v>
      </c>
      <c r="E3763" s="38" t="s">
        <v>48</v>
      </c>
      <c r="F3763" s="38" t="s">
        <v>48</v>
      </c>
      <c r="G3763" s="39">
        <v>0</v>
      </c>
    </row>
    <row r="3764" spans="1:7" ht="15" x14ac:dyDescent="0.2">
      <c r="A3764" s="38" t="s">
        <v>7278</v>
      </c>
      <c r="B3764" s="38" t="s">
        <v>3</v>
      </c>
      <c r="C3764" s="38" t="s">
        <v>7279</v>
      </c>
      <c r="D3764" s="38" t="s">
        <v>48</v>
      </c>
      <c r="E3764" s="38" t="s">
        <v>48</v>
      </c>
      <c r="F3764" s="38" t="s">
        <v>48</v>
      </c>
      <c r="G3764" s="39">
        <v>0</v>
      </c>
    </row>
    <row r="3765" spans="1:7" ht="15" x14ac:dyDescent="0.2">
      <c r="A3765" s="38" t="s">
        <v>7280</v>
      </c>
      <c r="B3765" s="38" t="s">
        <v>3</v>
      </c>
      <c r="C3765" s="38" t="s">
        <v>7281</v>
      </c>
      <c r="D3765" s="38" t="s">
        <v>48</v>
      </c>
      <c r="E3765" s="38" t="s">
        <v>48</v>
      </c>
      <c r="F3765" s="38" t="s">
        <v>48</v>
      </c>
      <c r="G3765" s="39">
        <v>0</v>
      </c>
    </row>
    <row r="3766" spans="1:7" ht="15" x14ac:dyDescent="0.2">
      <c r="A3766" s="38" t="s">
        <v>7282</v>
      </c>
      <c r="B3766" s="38" t="s">
        <v>3</v>
      </c>
      <c r="C3766" s="38" t="s">
        <v>7283</v>
      </c>
      <c r="D3766" s="38" t="s">
        <v>48</v>
      </c>
      <c r="E3766" s="38" t="s">
        <v>48</v>
      </c>
      <c r="F3766" s="38" t="s">
        <v>48</v>
      </c>
      <c r="G3766" s="39">
        <v>0</v>
      </c>
    </row>
    <row r="3767" spans="1:7" ht="15" x14ac:dyDescent="0.2">
      <c r="A3767" s="38" t="s">
        <v>7284</v>
      </c>
      <c r="B3767" s="38" t="s">
        <v>3</v>
      </c>
      <c r="C3767" s="38" t="s">
        <v>7285</v>
      </c>
      <c r="D3767" s="38" t="s">
        <v>48</v>
      </c>
      <c r="E3767" s="38" t="s">
        <v>48</v>
      </c>
      <c r="F3767" s="38" t="s">
        <v>48</v>
      </c>
      <c r="G3767" s="39">
        <v>0</v>
      </c>
    </row>
    <row r="3768" spans="1:7" ht="15" x14ac:dyDescent="0.2">
      <c r="A3768" s="38" t="s">
        <v>7286</v>
      </c>
      <c r="B3768" s="38" t="s">
        <v>3</v>
      </c>
      <c r="C3768" s="38" t="s">
        <v>7287</v>
      </c>
      <c r="D3768" s="38" t="s">
        <v>48</v>
      </c>
      <c r="E3768" s="38" t="s">
        <v>48</v>
      </c>
      <c r="F3768" s="38" t="s">
        <v>48</v>
      </c>
      <c r="G3768" s="39">
        <v>0</v>
      </c>
    </row>
    <row r="3769" spans="1:7" ht="15" x14ac:dyDescent="0.2">
      <c r="A3769" s="38" t="s">
        <v>7288</v>
      </c>
      <c r="B3769" s="38" t="s">
        <v>3</v>
      </c>
      <c r="C3769" s="38" t="s">
        <v>7289</v>
      </c>
      <c r="D3769" s="38" t="s">
        <v>48</v>
      </c>
      <c r="E3769" s="38" t="s">
        <v>48</v>
      </c>
      <c r="F3769" s="38" t="s">
        <v>48</v>
      </c>
      <c r="G3769" s="39">
        <v>0</v>
      </c>
    </row>
    <row r="3770" spans="1:7" ht="15" x14ac:dyDescent="0.2">
      <c r="A3770" s="38" t="s">
        <v>7290</v>
      </c>
      <c r="B3770" s="38" t="s">
        <v>3</v>
      </c>
      <c r="C3770" s="38" t="s">
        <v>7291</v>
      </c>
      <c r="D3770" s="38" t="s">
        <v>48</v>
      </c>
      <c r="E3770" s="38" t="s">
        <v>48</v>
      </c>
      <c r="F3770" s="38" t="s">
        <v>48</v>
      </c>
      <c r="G3770" s="39">
        <v>0</v>
      </c>
    </row>
    <row r="3771" spans="1:7" ht="15" x14ac:dyDescent="0.2">
      <c r="A3771" s="38" t="s">
        <v>7292</v>
      </c>
      <c r="B3771" s="38" t="s">
        <v>3</v>
      </c>
      <c r="C3771" s="38" t="s">
        <v>7293</v>
      </c>
      <c r="D3771" s="38" t="s">
        <v>48</v>
      </c>
      <c r="E3771" s="38" t="s">
        <v>48</v>
      </c>
      <c r="F3771" s="38" t="s">
        <v>48</v>
      </c>
      <c r="G3771" s="39">
        <v>0</v>
      </c>
    </row>
    <row r="3772" spans="1:7" ht="15" x14ac:dyDescent="0.2">
      <c r="A3772" s="38" t="s">
        <v>7294</v>
      </c>
      <c r="B3772" s="38" t="s">
        <v>3</v>
      </c>
      <c r="C3772" s="38" t="s">
        <v>7295</v>
      </c>
      <c r="D3772" s="38" t="s">
        <v>48</v>
      </c>
      <c r="E3772" s="38" t="s">
        <v>48</v>
      </c>
      <c r="F3772" s="38" t="s">
        <v>48</v>
      </c>
      <c r="G3772" s="39">
        <v>0</v>
      </c>
    </row>
    <row r="3773" spans="1:7" ht="15" x14ac:dyDescent="0.2">
      <c r="A3773" s="38" t="s">
        <v>7296</v>
      </c>
      <c r="B3773" s="38" t="s">
        <v>3</v>
      </c>
      <c r="C3773" s="38" t="s">
        <v>7297</v>
      </c>
      <c r="D3773" s="38" t="s">
        <v>48</v>
      </c>
      <c r="E3773" s="38" t="s">
        <v>48</v>
      </c>
      <c r="F3773" s="38" t="s">
        <v>48</v>
      </c>
      <c r="G3773" s="39">
        <v>0</v>
      </c>
    </row>
    <row r="3774" spans="1:7" ht="15" x14ac:dyDescent="0.2">
      <c r="A3774" s="38" t="s">
        <v>7298</v>
      </c>
      <c r="B3774" s="38" t="s">
        <v>3</v>
      </c>
      <c r="C3774" s="38" t="s">
        <v>7299</v>
      </c>
      <c r="D3774" s="38" t="s">
        <v>48</v>
      </c>
      <c r="E3774" s="38" t="s">
        <v>48</v>
      </c>
      <c r="F3774" s="38" t="s">
        <v>48</v>
      </c>
      <c r="G3774" s="39">
        <v>0</v>
      </c>
    </row>
    <row r="3775" spans="1:7" ht="15" x14ac:dyDescent="0.2">
      <c r="A3775" s="38" t="s">
        <v>7300</v>
      </c>
      <c r="B3775" s="38" t="s">
        <v>3</v>
      </c>
      <c r="C3775" s="38" t="s">
        <v>7301</v>
      </c>
      <c r="D3775" s="38" t="s">
        <v>48</v>
      </c>
      <c r="E3775" s="38" t="s">
        <v>48</v>
      </c>
      <c r="F3775" s="38" t="s">
        <v>48</v>
      </c>
      <c r="G3775" s="39">
        <v>0</v>
      </c>
    </row>
    <row r="3776" spans="1:7" ht="15" x14ac:dyDescent="0.2">
      <c r="A3776" s="38" t="s">
        <v>7302</v>
      </c>
      <c r="B3776" s="38" t="s">
        <v>3</v>
      </c>
      <c r="C3776" s="38" t="s">
        <v>7303</v>
      </c>
      <c r="D3776" s="38" t="s">
        <v>48</v>
      </c>
      <c r="E3776" s="38" t="s">
        <v>48</v>
      </c>
      <c r="F3776" s="38" t="s">
        <v>48</v>
      </c>
      <c r="G3776" s="39">
        <v>0</v>
      </c>
    </row>
    <row r="3777" spans="1:7" ht="15" x14ac:dyDescent="0.2">
      <c r="A3777" s="38" t="s">
        <v>7304</v>
      </c>
      <c r="B3777" s="38" t="s">
        <v>3</v>
      </c>
      <c r="C3777" s="38" t="s">
        <v>7305</v>
      </c>
      <c r="D3777" s="38" t="s">
        <v>48</v>
      </c>
      <c r="E3777" s="38" t="s">
        <v>48</v>
      </c>
      <c r="F3777" s="38" t="s">
        <v>48</v>
      </c>
      <c r="G3777" s="39">
        <v>0</v>
      </c>
    </row>
    <row r="3778" spans="1:7" ht="15" x14ac:dyDescent="0.2">
      <c r="A3778" s="38" t="s">
        <v>7306</v>
      </c>
      <c r="B3778" s="38" t="s">
        <v>3</v>
      </c>
      <c r="C3778" s="38" t="s">
        <v>7307</v>
      </c>
      <c r="D3778" s="38" t="s">
        <v>48</v>
      </c>
      <c r="E3778" s="38" t="s">
        <v>48</v>
      </c>
      <c r="F3778" s="38" t="s">
        <v>48</v>
      </c>
      <c r="G3778" s="39">
        <v>0</v>
      </c>
    </row>
    <row r="3779" spans="1:7" ht="15" x14ac:dyDescent="0.2">
      <c r="A3779" s="38" t="s">
        <v>7308</v>
      </c>
      <c r="B3779" s="38" t="s">
        <v>3</v>
      </c>
      <c r="C3779" s="38" t="s">
        <v>7309</v>
      </c>
      <c r="D3779" s="38" t="s">
        <v>48</v>
      </c>
      <c r="E3779" s="38" t="s">
        <v>48</v>
      </c>
      <c r="F3779" s="38" t="s">
        <v>48</v>
      </c>
      <c r="G3779" s="39">
        <v>0</v>
      </c>
    </row>
    <row r="3780" spans="1:7" ht="15" x14ac:dyDescent="0.2">
      <c r="A3780" s="38" t="s">
        <v>7310</v>
      </c>
      <c r="B3780" s="38" t="s">
        <v>3</v>
      </c>
      <c r="C3780" s="38" t="s">
        <v>7311</v>
      </c>
      <c r="D3780" s="38" t="s">
        <v>48</v>
      </c>
      <c r="E3780" s="38" t="s">
        <v>48</v>
      </c>
      <c r="F3780" s="38" t="s">
        <v>48</v>
      </c>
      <c r="G3780" s="39">
        <v>0</v>
      </c>
    </row>
    <row r="3781" spans="1:7" ht="15" x14ac:dyDescent="0.2">
      <c r="A3781" s="38" t="s">
        <v>7312</v>
      </c>
      <c r="B3781" s="38" t="s">
        <v>3</v>
      </c>
      <c r="C3781" s="38" t="s">
        <v>7313</v>
      </c>
      <c r="D3781" s="38" t="s">
        <v>48</v>
      </c>
      <c r="E3781" s="38" t="s">
        <v>48</v>
      </c>
      <c r="F3781" s="38" t="s">
        <v>48</v>
      </c>
      <c r="G3781" s="39">
        <v>0</v>
      </c>
    </row>
    <row r="3782" spans="1:7" ht="15" x14ac:dyDescent="0.2">
      <c r="A3782" s="38" t="s">
        <v>7314</v>
      </c>
      <c r="B3782" s="38" t="s">
        <v>3</v>
      </c>
      <c r="C3782" s="38" t="s">
        <v>7315</v>
      </c>
      <c r="D3782" s="38" t="s">
        <v>48</v>
      </c>
      <c r="E3782" s="38" t="s">
        <v>48</v>
      </c>
      <c r="F3782" s="38" t="s">
        <v>48</v>
      </c>
      <c r="G3782" s="39">
        <v>0</v>
      </c>
    </row>
    <row r="3783" spans="1:7" ht="15" x14ac:dyDescent="0.2">
      <c r="A3783" s="38" t="s">
        <v>7316</v>
      </c>
      <c r="B3783" s="38" t="s">
        <v>3</v>
      </c>
      <c r="C3783" s="38" t="s">
        <v>7317</v>
      </c>
      <c r="D3783" s="38" t="s">
        <v>48</v>
      </c>
      <c r="E3783" s="38" t="s">
        <v>48</v>
      </c>
      <c r="F3783" s="38" t="s">
        <v>48</v>
      </c>
      <c r="G3783" s="39">
        <v>0</v>
      </c>
    </row>
    <row r="3784" spans="1:7" ht="15" x14ac:dyDescent="0.2">
      <c r="A3784" s="38" t="s">
        <v>7318</v>
      </c>
      <c r="B3784" s="38" t="s">
        <v>3</v>
      </c>
      <c r="C3784" s="38" t="s">
        <v>7319</v>
      </c>
      <c r="D3784" s="38" t="s">
        <v>48</v>
      </c>
      <c r="E3784" s="38" t="s">
        <v>48</v>
      </c>
      <c r="F3784" s="38" t="s">
        <v>48</v>
      </c>
      <c r="G3784" s="39">
        <v>0</v>
      </c>
    </row>
    <row r="3785" spans="1:7" ht="15" x14ac:dyDescent="0.2">
      <c r="A3785" s="38" t="s">
        <v>7320</v>
      </c>
      <c r="B3785" s="38" t="s">
        <v>3</v>
      </c>
      <c r="C3785" s="38" t="s">
        <v>7321</v>
      </c>
      <c r="D3785" s="38" t="s">
        <v>48</v>
      </c>
      <c r="E3785" s="38" t="s">
        <v>48</v>
      </c>
      <c r="F3785" s="38" t="s">
        <v>48</v>
      </c>
      <c r="G3785" s="39">
        <v>0</v>
      </c>
    </row>
    <row r="3786" spans="1:7" ht="15" x14ac:dyDescent="0.2">
      <c r="A3786" s="38" t="s">
        <v>7322</v>
      </c>
      <c r="B3786" s="38" t="s">
        <v>3</v>
      </c>
      <c r="C3786" s="38" t="s">
        <v>7323</v>
      </c>
      <c r="D3786" s="38" t="s">
        <v>48</v>
      </c>
      <c r="E3786" s="38" t="s">
        <v>48</v>
      </c>
      <c r="F3786" s="38" t="s">
        <v>48</v>
      </c>
      <c r="G3786" s="39">
        <v>0</v>
      </c>
    </row>
    <row r="3787" spans="1:7" ht="15" x14ac:dyDescent="0.2">
      <c r="A3787" s="38" t="s">
        <v>7324</v>
      </c>
      <c r="B3787" s="38" t="s">
        <v>3</v>
      </c>
      <c r="C3787" s="38" t="s">
        <v>7325</v>
      </c>
      <c r="D3787" s="38" t="s">
        <v>48</v>
      </c>
      <c r="E3787" s="38" t="s">
        <v>48</v>
      </c>
      <c r="F3787" s="38" t="s">
        <v>48</v>
      </c>
      <c r="G3787" s="39">
        <v>0</v>
      </c>
    </row>
    <row r="3788" spans="1:7" ht="15" x14ac:dyDescent="0.2">
      <c r="A3788" s="38" t="s">
        <v>7326</v>
      </c>
      <c r="B3788" s="38" t="s">
        <v>3</v>
      </c>
      <c r="C3788" s="38" t="s">
        <v>7327</v>
      </c>
      <c r="D3788" s="38" t="s">
        <v>48</v>
      </c>
      <c r="E3788" s="38" t="s">
        <v>48</v>
      </c>
      <c r="F3788" s="38" t="s">
        <v>48</v>
      </c>
      <c r="G3788" s="39">
        <v>0</v>
      </c>
    </row>
    <row r="3789" spans="1:7" ht="15" x14ac:dyDescent="0.2">
      <c r="A3789" s="38" t="s">
        <v>7328</v>
      </c>
      <c r="B3789" s="38" t="s">
        <v>3</v>
      </c>
      <c r="C3789" s="38" t="s">
        <v>7329</v>
      </c>
      <c r="D3789" s="38" t="s">
        <v>48</v>
      </c>
      <c r="E3789" s="38" t="s">
        <v>48</v>
      </c>
      <c r="F3789" s="38" t="s">
        <v>48</v>
      </c>
      <c r="G3789" s="39">
        <v>0</v>
      </c>
    </row>
    <row r="3790" spans="1:7" ht="15" x14ac:dyDescent="0.2">
      <c r="A3790" s="38" t="s">
        <v>7330</v>
      </c>
      <c r="B3790" s="38" t="s">
        <v>3</v>
      </c>
      <c r="C3790" s="38" t="s">
        <v>7331</v>
      </c>
      <c r="D3790" s="38" t="s">
        <v>48</v>
      </c>
      <c r="E3790" s="38" t="s">
        <v>48</v>
      </c>
      <c r="F3790" s="38" t="s">
        <v>48</v>
      </c>
      <c r="G3790" s="39">
        <v>0</v>
      </c>
    </row>
    <row r="3791" spans="1:7" ht="15" x14ac:dyDescent="0.2">
      <c r="A3791" s="38" t="s">
        <v>7332</v>
      </c>
      <c r="B3791" s="38" t="s">
        <v>3</v>
      </c>
      <c r="C3791" s="38" t="s">
        <v>7333</v>
      </c>
      <c r="D3791" s="38" t="s">
        <v>48</v>
      </c>
      <c r="E3791" s="38" t="s">
        <v>48</v>
      </c>
      <c r="F3791" s="38" t="s">
        <v>48</v>
      </c>
      <c r="G3791" s="39">
        <v>0</v>
      </c>
    </row>
    <row r="3792" spans="1:7" ht="15" x14ac:dyDescent="0.2">
      <c r="A3792" s="38" t="s">
        <v>7334</v>
      </c>
      <c r="B3792" s="38" t="s">
        <v>3</v>
      </c>
      <c r="C3792" s="38" t="s">
        <v>7335</v>
      </c>
      <c r="D3792" s="38" t="s">
        <v>48</v>
      </c>
      <c r="E3792" s="38" t="s">
        <v>48</v>
      </c>
      <c r="F3792" s="38" t="s">
        <v>48</v>
      </c>
      <c r="G3792" s="39">
        <v>0</v>
      </c>
    </row>
    <row r="3793" spans="1:7" ht="15" x14ac:dyDescent="0.2">
      <c r="A3793" s="38" t="s">
        <v>7336</v>
      </c>
      <c r="B3793" s="38" t="s">
        <v>3</v>
      </c>
      <c r="C3793" s="38" t="s">
        <v>7337</v>
      </c>
      <c r="D3793" s="38" t="s">
        <v>48</v>
      </c>
      <c r="E3793" s="38" t="s">
        <v>48</v>
      </c>
      <c r="F3793" s="38" t="s">
        <v>2935</v>
      </c>
      <c r="G3793" s="39">
        <v>1</v>
      </c>
    </row>
    <row r="3794" spans="1:7" ht="15" x14ac:dyDescent="0.2">
      <c r="A3794" s="38" t="s">
        <v>7338</v>
      </c>
      <c r="B3794" s="38" t="s">
        <v>3</v>
      </c>
      <c r="C3794" s="38" t="s">
        <v>7339</v>
      </c>
      <c r="D3794" s="38" t="s">
        <v>48</v>
      </c>
      <c r="E3794" s="38" t="s">
        <v>48</v>
      </c>
      <c r="F3794" s="38" t="s">
        <v>2935</v>
      </c>
      <c r="G3794" s="39">
        <v>1</v>
      </c>
    </row>
    <row r="3795" spans="1:7" ht="15" x14ac:dyDescent="0.2">
      <c r="A3795" s="38" t="s">
        <v>7340</v>
      </c>
      <c r="B3795" s="38" t="s">
        <v>3</v>
      </c>
      <c r="C3795" s="38" t="s">
        <v>7341</v>
      </c>
      <c r="D3795" s="38" t="s">
        <v>48</v>
      </c>
      <c r="E3795" s="38" t="s">
        <v>48</v>
      </c>
      <c r="F3795" s="38" t="s">
        <v>2935</v>
      </c>
      <c r="G3795" s="39">
        <v>1</v>
      </c>
    </row>
    <row r="3796" spans="1:7" ht="15" x14ac:dyDescent="0.2">
      <c r="A3796" s="38" t="s">
        <v>7342</v>
      </c>
      <c r="B3796" s="38" t="s">
        <v>3</v>
      </c>
      <c r="C3796" s="38" t="s">
        <v>7343</v>
      </c>
      <c r="D3796" s="38" t="s">
        <v>48</v>
      </c>
      <c r="E3796" s="38" t="s">
        <v>48</v>
      </c>
      <c r="F3796" s="38" t="s">
        <v>2935</v>
      </c>
      <c r="G3796" s="39">
        <v>1</v>
      </c>
    </row>
    <row r="3797" spans="1:7" ht="15" x14ac:dyDescent="0.2">
      <c r="A3797" s="38" t="s">
        <v>7344</v>
      </c>
      <c r="B3797" s="38" t="s">
        <v>3</v>
      </c>
      <c r="C3797" s="38" t="s">
        <v>7345</v>
      </c>
      <c r="D3797" s="38" t="s">
        <v>48</v>
      </c>
      <c r="E3797" s="38" t="s">
        <v>48</v>
      </c>
      <c r="F3797" s="38" t="s">
        <v>2935</v>
      </c>
      <c r="G3797" s="39">
        <v>1</v>
      </c>
    </row>
    <row r="3798" spans="1:7" ht="15" x14ac:dyDescent="0.2">
      <c r="A3798" s="38" t="s">
        <v>7346</v>
      </c>
      <c r="B3798" s="38" t="s">
        <v>3</v>
      </c>
      <c r="C3798" s="38" t="s">
        <v>7347</v>
      </c>
      <c r="D3798" s="38" t="s">
        <v>48</v>
      </c>
      <c r="E3798" s="38" t="s">
        <v>48</v>
      </c>
      <c r="F3798" s="38" t="s">
        <v>2935</v>
      </c>
      <c r="G3798" s="39">
        <v>1</v>
      </c>
    </row>
    <row r="3799" spans="1:7" ht="15" x14ac:dyDescent="0.2">
      <c r="A3799" s="38" t="s">
        <v>7348</v>
      </c>
      <c r="B3799" s="38" t="s">
        <v>3</v>
      </c>
      <c r="C3799" s="38" t="s">
        <v>7349</v>
      </c>
      <c r="D3799" s="38" t="s">
        <v>48</v>
      </c>
      <c r="E3799" s="38" t="s">
        <v>48</v>
      </c>
      <c r="F3799" s="38" t="s">
        <v>2935</v>
      </c>
      <c r="G3799" s="39">
        <v>1</v>
      </c>
    </row>
    <row r="3800" spans="1:7" ht="15" x14ac:dyDescent="0.2">
      <c r="A3800" s="38" t="s">
        <v>7350</v>
      </c>
      <c r="B3800" s="38" t="s">
        <v>3</v>
      </c>
      <c r="C3800" s="38" t="s">
        <v>7351</v>
      </c>
      <c r="D3800" s="38" t="s">
        <v>48</v>
      </c>
      <c r="E3800" s="38" t="s">
        <v>48</v>
      </c>
      <c r="F3800" s="38" t="s">
        <v>2935</v>
      </c>
      <c r="G3800" s="39">
        <v>1</v>
      </c>
    </row>
    <row r="3801" spans="1:7" ht="15" x14ac:dyDescent="0.2">
      <c r="A3801" s="38" t="s">
        <v>7352</v>
      </c>
      <c r="B3801" s="38" t="s">
        <v>3</v>
      </c>
      <c r="C3801" s="38" t="s">
        <v>7353</v>
      </c>
      <c r="D3801" s="38" t="s">
        <v>48</v>
      </c>
      <c r="E3801" s="38" t="s">
        <v>48</v>
      </c>
      <c r="F3801" s="38" t="s">
        <v>2935</v>
      </c>
      <c r="G3801" s="39">
        <v>1</v>
      </c>
    </row>
    <row r="3802" spans="1:7" ht="15" x14ac:dyDescent="0.2">
      <c r="A3802" s="38" t="s">
        <v>7354</v>
      </c>
      <c r="B3802" s="38" t="s">
        <v>3</v>
      </c>
      <c r="C3802" s="38" t="s">
        <v>7355</v>
      </c>
      <c r="D3802" s="38" t="s">
        <v>48</v>
      </c>
      <c r="E3802" s="38" t="s">
        <v>48</v>
      </c>
      <c r="F3802" s="38" t="s">
        <v>2935</v>
      </c>
      <c r="G3802" s="39">
        <v>1</v>
      </c>
    </row>
    <row r="3803" spans="1:7" ht="15" x14ac:dyDescent="0.2">
      <c r="A3803" s="38" t="s">
        <v>7356</v>
      </c>
      <c r="B3803" s="38" t="s">
        <v>3</v>
      </c>
      <c r="C3803" s="38" t="s">
        <v>7357</v>
      </c>
      <c r="D3803" s="38" t="s">
        <v>48</v>
      </c>
      <c r="E3803" s="38" t="s">
        <v>48</v>
      </c>
      <c r="F3803" s="38" t="s">
        <v>2935</v>
      </c>
      <c r="G3803" s="39">
        <v>1</v>
      </c>
    </row>
    <row r="3804" spans="1:7" ht="15" x14ac:dyDescent="0.2">
      <c r="A3804" s="38" t="s">
        <v>7358</v>
      </c>
      <c r="B3804" s="38" t="s">
        <v>3</v>
      </c>
      <c r="C3804" s="38" t="s">
        <v>7359</v>
      </c>
      <c r="D3804" s="38" t="s">
        <v>48</v>
      </c>
      <c r="E3804" s="38" t="s">
        <v>48</v>
      </c>
      <c r="F3804" s="38" t="s">
        <v>48</v>
      </c>
      <c r="G3804" s="39">
        <v>0</v>
      </c>
    </row>
    <row r="3805" spans="1:7" ht="15" x14ac:dyDescent="0.2">
      <c r="A3805" s="38" t="s">
        <v>7360</v>
      </c>
      <c r="B3805" s="38" t="s">
        <v>3</v>
      </c>
      <c r="C3805" s="38" t="s">
        <v>7361</v>
      </c>
      <c r="D3805" s="38" t="s">
        <v>48</v>
      </c>
      <c r="E3805" s="38" t="s">
        <v>48</v>
      </c>
      <c r="F3805" s="38" t="s">
        <v>48</v>
      </c>
      <c r="G3805" s="39">
        <v>0</v>
      </c>
    </row>
    <row r="3806" spans="1:7" ht="30" x14ac:dyDescent="0.2">
      <c r="A3806" s="38" t="s">
        <v>7362</v>
      </c>
      <c r="B3806" s="38" t="s">
        <v>3</v>
      </c>
      <c r="C3806" s="38" t="s">
        <v>5495</v>
      </c>
      <c r="D3806" s="38" t="s">
        <v>48</v>
      </c>
      <c r="E3806" s="38" t="s">
        <v>48</v>
      </c>
      <c r="F3806" s="38" t="s">
        <v>501</v>
      </c>
      <c r="G3806" s="39">
        <v>1</v>
      </c>
    </row>
    <row r="3807" spans="1:7" ht="30" x14ac:dyDescent="0.2">
      <c r="A3807" s="38" t="s">
        <v>7363</v>
      </c>
      <c r="B3807" s="38" t="s">
        <v>55</v>
      </c>
      <c r="C3807" s="38" t="s">
        <v>5495</v>
      </c>
      <c r="D3807" s="38" t="s">
        <v>48</v>
      </c>
      <c r="E3807" s="38" t="s">
        <v>48</v>
      </c>
      <c r="F3807" s="38" t="s">
        <v>501</v>
      </c>
      <c r="G3807" s="39">
        <v>1</v>
      </c>
    </row>
    <row r="3808" spans="1:7" ht="30" x14ac:dyDescent="0.2">
      <c r="A3808" s="38" t="s">
        <v>7364</v>
      </c>
      <c r="B3808" s="38" t="s">
        <v>55</v>
      </c>
      <c r="C3808" s="38" t="s">
        <v>7365</v>
      </c>
      <c r="D3808" s="38" t="s">
        <v>48</v>
      </c>
      <c r="E3808" s="38" t="s">
        <v>48</v>
      </c>
      <c r="F3808" s="38" t="s">
        <v>501</v>
      </c>
      <c r="G3808" s="39">
        <v>1</v>
      </c>
    </row>
    <row r="3809" spans="1:7" ht="30" x14ac:dyDescent="0.2">
      <c r="A3809" s="38" t="s">
        <v>7366</v>
      </c>
      <c r="B3809" s="38" t="s">
        <v>55</v>
      </c>
      <c r="C3809" s="38" t="s">
        <v>7367</v>
      </c>
      <c r="D3809" s="38" t="s">
        <v>48</v>
      </c>
      <c r="E3809" s="38" t="s">
        <v>48</v>
      </c>
      <c r="F3809" s="38" t="s">
        <v>501</v>
      </c>
      <c r="G3809" s="39">
        <v>1</v>
      </c>
    </row>
    <row r="3810" spans="1:7" ht="30" x14ac:dyDescent="0.2">
      <c r="A3810" s="38" t="s">
        <v>7368</v>
      </c>
      <c r="B3810" s="38" t="s">
        <v>55</v>
      </c>
      <c r="C3810" s="38" t="s">
        <v>7369</v>
      </c>
      <c r="D3810" s="38" t="s">
        <v>48</v>
      </c>
      <c r="E3810" s="38" t="s">
        <v>48</v>
      </c>
      <c r="F3810" s="38" t="s">
        <v>501</v>
      </c>
      <c r="G3810" s="39">
        <v>1</v>
      </c>
    </row>
    <row r="3811" spans="1:7" ht="30" x14ac:dyDescent="0.2">
      <c r="A3811" s="38" t="s">
        <v>7370</v>
      </c>
      <c r="B3811" s="38" t="s">
        <v>55</v>
      </c>
      <c r="C3811" s="38" t="s">
        <v>7371</v>
      </c>
      <c r="D3811" s="38" t="s">
        <v>48</v>
      </c>
      <c r="E3811" s="38" t="s">
        <v>48</v>
      </c>
      <c r="F3811" s="38" t="s">
        <v>501</v>
      </c>
      <c r="G3811" s="39">
        <v>1</v>
      </c>
    </row>
    <row r="3812" spans="1:7" ht="30" x14ac:dyDescent="0.2">
      <c r="A3812" s="38" t="s">
        <v>7372</v>
      </c>
      <c r="B3812" s="38" t="s">
        <v>55</v>
      </c>
      <c r="C3812" s="38" t="s">
        <v>7373</v>
      </c>
      <c r="D3812" s="38" t="s">
        <v>48</v>
      </c>
      <c r="E3812" s="38" t="s">
        <v>48</v>
      </c>
      <c r="F3812" s="38" t="s">
        <v>501</v>
      </c>
      <c r="G3812" s="39">
        <v>1</v>
      </c>
    </row>
    <row r="3813" spans="1:7" ht="30" x14ac:dyDescent="0.2">
      <c r="A3813" s="38" t="s">
        <v>7374</v>
      </c>
      <c r="B3813" s="38" t="s">
        <v>55</v>
      </c>
      <c r="C3813" s="38" t="s">
        <v>7375</v>
      </c>
      <c r="D3813" s="38" t="s">
        <v>48</v>
      </c>
      <c r="E3813" s="38" t="s">
        <v>48</v>
      </c>
      <c r="F3813" s="38" t="s">
        <v>501</v>
      </c>
      <c r="G3813" s="39">
        <v>1</v>
      </c>
    </row>
    <row r="3814" spans="1:7" ht="30" x14ac:dyDescent="0.2">
      <c r="A3814" s="38" t="s">
        <v>7376</v>
      </c>
      <c r="B3814" s="38" t="s">
        <v>55</v>
      </c>
      <c r="C3814" s="38" t="s">
        <v>7377</v>
      </c>
      <c r="D3814" s="38" t="s">
        <v>48</v>
      </c>
      <c r="E3814" s="38" t="s">
        <v>48</v>
      </c>
      <c r="F3814" s="38" t="s">
        <v>501</v>
      </c>
      <c r="G3814" s="39">
        <v>1</v>
      </c>
    </row>
    <row r="3815" spans="1:7" ht="30" x14ac:dyDescent="0.2">
      <c r="A3815" s="38" t="s">
        <v>7378</v>
      </c>
      <c r="B3815" s="38" t="s">
        <v>55</v>
      </c>
      <c r="C3815" s="38" t="s">
        <v>7379</v>
      </c>
      <c r="D3815" s="38" t="s">
        <v>48</v>
      </c>
      <c r="E3815" s="38" t="s">
        <v>48</v>
      </c>
      <c r="F3815" s="38" t="s">
        <v>501</v>
      </c>
      <c r="G3815" s="39">
        <v>1</v>
      </c>
    </row>
    <row r="3816" spans="1:7" ht="30" x14ac:dyDescent="0.2">
      <c r="A3816" s="38" t="s">
        <v>7380</v>
      </c>
      <c r="B3816" s="38" t="s">
        <v>55</v>
      </c>
      <c r="C3816" s="38" t="s">
        <v>7381</v>
      </c>
      <c r="D3816" s="38" t="s">
        <v>48</v>
      </c>
      <c r="E3816" s="38" t="s">
        <v>48</v>
      </c>
      <c r="F3816" s="38" t="s">
        <v>501</v>
      </c>
      <c r="G3816" s="39">
        <v>1</v>
      </c>
    </row>
    <row r="3817" spans="1:7" ht="30" x14ac:dyDescent="0.2">
      <c r="A3817" s="38" t="s">
        <v>7382</v>
      </c>
      <c r="B3817" s="38" t="s">
        <v>55</v>
      </c>
      <c r="C3817" s="38" t="s">
        <v>7383</v>
      </c>
      <c r="D3817" s="38" t="s">
        <v>48</v>
      </c>
      <c r="E3817" s="38" t="s">
        <v>48</v>
      </c>
      <c r="F3817" s="38" t="s">
        <v>501</v>
      </c>
      <c r="G3817" s="39">
        <v>1</v>
      </c>
    </row>
    <row r="3818" spans="1:7" ht="30" x14ac:dyDescent="0.2">
      <c r="A3818" s="38" t="s">
        <v>7384</v>
      </c>
      <c r="B3818" s="38" t="s">
        <v>55</v>
      </c>
      <c r="C3818" s="38" t="s">
        <v>7385</v>
      </c>
      <c r="D3818" s="38" t="s">
        <v>48</v>
      </c>
      <c r="E3818" s="38" t="s">
        <v>48</v>
      </c>
      <c r="F3818" s="38" t="s">
        <v>501</v>
      </c>
      <c r="G3818" s="39">
        <v>1</v>
      </c>
    </row>
    <row r="3819" spans="1:7" ht="30" x14ac:dyDescent="0.2">
      <c r="A3819" s="38" t="s">
        <v>7386</v>
      </c>
      <c r="B3819" s="38" t="s">
        <v>55</v>
      </c>
      <c r="C3819" s="38" t="s">
        <v>7387</v>
      </c>
      <c r="D3819" s="38" t="s">
        <v>48</v>
      </c>
      <c r="E3819" s="38" t="s">
        <v>48</v>
      </c>
      <c r="F3819" s="38" t="s">
        <v>501</v>
      </c>
      <c r="G3819" s="39">
        <v>1</v>
      </c>
    </row>
    <row r="3820" spans="1:7" ht="30" x14ac:dyDescent="0.2">
      <c r="A3820" s="38" t="s">
        <v>7388</v>
      </c>
      <c r="B3820" s="38" t="s">
        <v>55</v>
      </c>
      <c r="C3820" s="38" t="s">
        <v>7389</v>
      </c>
      <c r="D3820" s="38" t="s">
        <v>48</v>
      </c>
      <c r="E3820" s="38" t="s">
        <v>48</v>
      </c>
      <c r="F3820" s="38" t="s">
        <v>501</v>
      </c>
      <c r="G3820" s="39">
        <v>1</v>
      </c>
    </row>
    <row r="3821" spans="1:7" ht="30" x14ac:dyDescent="0.2">
      <c r="A3821" s="38" t="s">
        <v>7390</v>
      </c>
      <c r="B3821" s="38" t="s">
        <v>55</v>
      </c>
      <c r="C3821" s="38" t="s">
        <v>7391</v>
      </c>
      <c r="D3821" s="38" t="s">
        <v>48</v>
      </c>
      <c r="E3821" s="38" t="s">
        <v>48</v>
      </c>
      <c r="F3821" s="38" t="s">
        <v>501</v>
      </c>
      <c r="G3821" s="39">
        <v>1</v>
      </c>
    </row>
    <row r="3822" spans="1:7" ht="30" x14ac:dyDescent="0.2">
      <c r="A3822" s="38" t="s">
        <v>7392</v>
      </c>
      <c r="B3822" s="38" t="s">
        <v>55</v>
      </c>
      <c r="C3822" s="38" t="s">
        <v>7393</v>
      </c>
      <c r="D3822" s="38" t="s">
        <v>48</v>
      </c>
      <c r="E3822" s="38" t="s">
        <v>48</v>
      </c>
      <c r="F3822" s="38" t="s">
        <v>501</v>
      </c>
      <c r="G3822" s="39">
        <v>1</v>
      </c>
    </row>
    <row r="3823" spans="1:7" ht="30" x14ac:dyDescent="0.2">
      <c r="A3823" s="38" t="s">
        <v>7394</v>
      </c>
      <c r="B3823" s="38" t="s">
        <v>55</v>
      </c>
      <c r="C3823" s="38" t="s">
        <v>7395</v>
      </c>
      <c r="D3823" s="38" t="s">
        <v>48</v>
      </c>
      <c r="E3823" s="38" t="s">
        <v>48</v>
      </c>
      <c r="F3823" s="38" t="s">
        <v>501</v>
      </c>
      <c r="G3823" s="39">
        <v>1</v>
      </c>
    </row>
    <row r="3824" spans="1:7" ht="30" x14ac:dyDescent="0.2">
      <c r="A3824" s="38" t="s">
        <v>7396</v>
      </c>
      <c r="B3824" s="38" t="s">
        <v>55</v>
      </c>
      <c r="C3824" s="38" t="s">
        <v>7397</v>
      </c>
      <c r="D3824" s="38" t="s">
        <v>48</v>
      </c>
      <c r="E3824" s="38" t="s">
        <v>48</v>
      </c>
      <c r="F3824" s="38" t="s">
        <v>501</v>
      </c>
      <c r="G3824" s="39">
        <v>1</v>
      </c>
    </row>
    <row r="3825" spans="1:7" ht="30" x14ac:dyDescent="0.2">
      <c r="A3825" s="38" t="s">
        <v>7398</v>
      </c>
      <c r="B3825" s="38" t="s">
        <v>55</v>
      </c>
      <c r="C3825" s="38" t="s">
        <v>7399</v>
      </c>
      <c r="D3825" s="38" t="s">
        <v>48</v>
      </c>
      <c r="E3825" s="38" t="s">
        <v>48</v>
      </c>
      <c r="F3825" s="38" t="s">
        <v>501</v>
      </c>
      <c r="G3825" s="39">
        <v>1</v>
      </c>
    </row>
    <row r="3826" spans="1:7" ht="30" x14ac:dyDescent="0.2">
      <c r="A3826" s="38" t="s">
        <v>7400</v>
      </c>
      <c r="B3826" s="38" t="s">
        <v>55</v>
      </c>
      <c r="C3826" s="38" t="s">
        <v>7401</v>
      </c>
      <c r="D3826" s="38" t="s">
        <v>48</v>
      </c>
      <c r="E3826" s="38" t="s">
        <v>48</v>
      </c>
      <c r="F3826" s="38" t="s">
        <v>501</v>
      </c>
      <c r="G3826" s="39">
        <v>1</v>
      </c>
    </row>
    <row r="3827" spans="1:7" ht="30" x14ac:dyDescent="0.2">
      <c r="A3827" s="38" t="s">
        <v>7402</v>
      </c>
      <c r="B3827" s="38" t="s">
        <v>55</v>
      </c>
      <c r="C3827" s="38" t="s">
        <v>7403</v>
      </c>
      <c r="D3827" s="38" t="s">
        <v>48</v>
      </c>
      <c r="E3827" s="38" t="s">
        <v>48</v>
      </c>
      <c r="F3827" s="38" t="s">
        <v>501</v>
      </c>
      <c r="G3827" s="39">
        <v>1</v>
      </c>
    </row>
    <row r="3828" spans="1:7" ht="30" x14ac:dyDescent="0.2">
      <c r="A3828" s="38" t="s">
        <v>7404</v>
      </c>
      <c r="B3828" s="38" t="s">
        <v>55</v>
      </c>
      <c r="C3828" s="38" t="s">
        <v>7405</v>
      </c>
      <c r="D3828" s="38" t="s">
        <v>48</v>
      </c>
      <c r="E3828" s="38" t="s">
        <v>48</v>
      </c>
      <c r="F3828" s="38" t="s">
        <v>501</v>
      </c>
      <c r="G3828" s="39">
        <v>1</v>
      </c>
    </row>
    <row r="3829" spans="1:7" ht="30" x14ac:dyDescent="0.2">
      <c r="A3829" s="38" t="s">
        <v>7406</v>
      </c>
      <c r="B3829" s="38" t="s">
        <v>55</v>
      </c>
      <c r="C3829" s="38" t="s">
        <v>7407</v>
      </c>
      <c r="D3829" s="38" t="s">
        <v>48</v>
      </c>
      <c r="E3829" s="38" t="s">
        <v>48</v>
      </c>
      <c r="F3829" s="38" t="s">
        <v>501</v>
      </c>
      <c r="G3829" s="39">
        <v>1</v>
      </c>
    </row>
    <row r="3830" spans="1:7" ht="15" x14ac:dyDescent="0.2">
      <c r="A3830" s="38" t="s">
        <v>7408</v>
      </c>
      <c r="B3830" s="38" t="s">
        <v>55</v>
      </c>
      <c r="C3830" s="38" t="s">
        <v>7409</v>
      </c>
      <c r="D3830" s="38" t="s">
        <v>48</v>
      </c>
      <c r="E3830" s="38" t="s">
        <v>48</v>
      </c>
      <c r="F3830" s="38" t="s">
        <v>48</v>
      </c>
      <c r="G3830" s="39">
        <v>0</v>
      </c>
    </row>
    <row r="3831" spans="1:7" ht="15" x14ac:dyDescent="0.2">
      <c r="A3831" s="38" t="s">
        <v>7410</v>
      </c>
      <c r="B3831" s="38" t="s">
        <v>55</v>
      </c>
      <c r="C3831" s="38" t="s">
        <v>7411</v>
      </c>
      <c r="D3831" s="38" t="s">
        <v>48</v>
      </c>
      <c r="E3831" s="38" t="s">
        <v>48</v>
      </c>
      <c r="F3831" s="38" t="s">
        <v>48</v>
      </c>
      <c r="G3831" s="39">
        <v>0</v>
      </c>
    </row>
    <row r="3832" spans="1:7" ht="30" x14ac:dyDescent="0.2">
      <c r="A3832" s="38" t="s">
        <v>7412</v>
      </c>
      <c r="B3832" s="38" t="s">
        <v>55</v>
      </c>
      <c r="C3832" s="38" t="s">
        <v>7413</v>
      </c>
      <c r="D3832" s="38" t="s">
        <v>48</v>
      </c>
      <c r="E3832" s="38" t="s">
        <v>48</v>
      </c>
      <c r="F3832" s="38" t="s">
        <v>501</v>
      </c>
      <c r="G3832" s="39">
        <v>1</v>
      </c>
    </row>
    <row r="3833" spans="1:7" ht="30" x14ac:dyDescent="0.2">
      <c r="A3833" s="38" t="s">
        <v>7414</v>
      </c>
      <c r="B3833" s="38" t="s">
        <v>55</v>
      </c>
      <c r="C3833" s="38" t="s">
        <v>7415</v>
      </c>
      <c r="D3833" s="38" t="s">
        <v>48</v>
      </c>
      <c r="E3833" s="38" t="s">
        <v>48</v>
      </c>
      <c r="F3833" s="38" t="s">
        <v>501</v>
      </c>
      <c r="G3833" s="39">
        <v>1</v>
      </c>
    </row>
    <row r="3834" spans="1:7" ht="15" x14ac:dyDescent="0.2">
      <c r="A3834" s="38" t="s">
        <v>7416</v>
      </c>
      <c r="B3834" s="38" t="s">
        <v>55</v>
      </c>
      <c r="C3834" s="38" t="s">
        <v>7417</v>
      </c>
      <c r="D3834" s="38" t="s">
        <v>48</v>
      </c>
      <c r="E3834" s="38" t="s">
        <v>48</v>
      </c>
      <c r="F3834" s="38" t="s">
        <v>48</v>
      </c>
      <c r="G3834" s="39">
        <v>0</v>
      </c>
    </row>
    <row r="3835" spans="1:7" ht="15" x14ac:dyDescent="0.2">
      <c r="A3835" s="38" t="s">
        <v>7418</v>
      </c>
      <c r="B3835" s="38" t="s">
        <v>55</v>
      </c>
      <c r="C3835" s="38" t="s">
        <v>7419</v>
      </c>
      <c r="D3835" s="38" t="s">
        <v>48</v>
      </c>
      <c r="E3835" s="38" t="s">
        <v>48</v>
      </c>
      <c r="F3835" s="38" t="s">
        <v>48</v>
      </c>
      <c r="G3835" s="39">
        <v>0</v>
      </c>
    </row>
    <row r="3836" spans="1:7" ht="30" x14ac:dyDescent="0.2">
      <c r="A3836" s="38" t="s">
        <v>7420</v>
      </c>
      <c r="B3836" s="38" t="s">
        <v>55</v>
      </c>
      <c r="C3836" s="38" t="s">
        <v>7421</v>
      </c>
      <c r="D3836" s="38" t="s">
        <v>48</v>
      </c>
      <c r="E3836" s="38" t="s">
        <v>48</v>
      </c>
      <c r="F3836" s="38" t="s">
        <v>501</v>
      </c>
      <c r="G3836" s="39">
        <v>1</v>
      </c>
    </row>
    <row r="3837" spans="1:7" ht="30" x14ac:dyDescent="0.2">
      <c r="A3837" s="38" t="s">
        <v>7422</v>
      </c>
      <c r="B3837" s="38" t="s">
        <v>7423</v>
      </c>
      <c r="C3837" s="38" t="s">
        <v>7421</v>
      </c>
      <c r="D3837" s="38" t="s">
        <v>48</v>
      </c>
      <c r="E3837" s="38" t="s">
        <v>48</v>
      </c>
      <c r="F3837" s="38" t="s">
        <v>501</v>
      </c>
      <c r="G3837" s="39">
        <v>1</v>
      </c>
    </row>
    <row r="3838" spans="1:7" ht="30" x14ac:dyDescent="0.2">
      <c r="A3838" s="38" t="s">
        <v>7424</v>
      </c>
      <c r="B3838" s="38" t="s">
        <v>55</v>
      </c>
      <c r="C3838" s="38" t="s">
        <v>7425</v>
      </c>
      <c r="D3838" s="38" t="s">
        <v>48</v>
      </c>
      <c r="E3838" s="38" t="s">
        <v>48</v>
      </c>
      <c r="F3838" s="38" t="s">
        <v>501</v>
      </c>
      <c r="G3838" s="39">
        <v>1</v>
      </c>
    </row>
    <row r="3839" spans="1:7" ht="15" x14ac:dyDescent="0.2">
      <c r="A3839" s="38" t="s">
        <v>7426</v>
      </c>
      <c r="B3839" s="38" t="s">
        <v>55</v>
      </c>
      <c r="C3839" s="38" t="s">
        <v>7427</v>
      </c>
      <c r="D3839" s="38" t="s">
        <v>48</v>
      </c>
      <c r="E3839" s="38" t="s">
        <v>48</v>
      </c>
      <c r="F3839" s="38" t="s">
        <v>48</v>
      </c>
      <c r="G3839" s="39">
        <v>0</v>
      </c>
    </row>
    <row r="3840" spans="1:7" ht="15" x14ac:dyDescent="0.2">
      <c r="A3840" s="38" t="s">
        <v>7428</v>
      </c>
      <c r="B3840" s="38" t="s">
        <v>55</v>
      </c>
      <c r="C3840" s="38" t="s">
        <v>7429</v>
      </c>
      <c r="D3840" s="38" t="s">
        <v>48</v>
      </c>
      <c r="E3840" s="38" t="s">
        <v>48</v>
      </c>
      <c r="F3840" s="38" t="s">
        <v>48</v>
      </c>
      <c r="G3840" s="39">
        <v>0</v>
      </c>
    </row>
    <row r="3841" spans="1:7" ht="15" x14ac:dyDescent="0.2">
      <c r="A3841" s="38" t="s">
        <v>7430</v>
      </c>
      <c r="B3841" s="38" t="s">
        <v>3</v>
      </c>
      <c r="C3841" s="38" t="s">
        <v>37</v>
      </c>
      <c r="D3841" s="38" t="s">
        <v>48</v>
      </c>
      <c r="E3841" s="38" t="s">
        <v>48</v>
      </c>
      <c r="F3841" s="38" t="s">
        <v>48</v>
      </c>
      <c r="G3841" s="39">
        <v>0</v>
      </c>
    </row>
    <row r="3842" spans="1:7" ht="15" x14ac:dyDescent="0.2">
      <c r="A3842" s="38" t="s">
        <v>7431</v>
      </c>
      <c r="B3842" s="38" t="s">
        <v>3</v>
      </c>
      <c r="C3842" s="38" t="s">
        <v>7432</v>
      </c>
      <c r="D3842" s="38" t="s">
        <v>48</v>
      </c>
      <c r="E3842" s="38" t="s">
        <v>48</v>
      </c>
      <c r="F3842" s="38" t="s">
        <v>48</v>
      </c>
      <c r="G3842" s="39">
        <v>0</v>
      </c>
    </row>
    <row r="3843" spans="1:7" ht="15" x14ac:dyDescent="0.2">
      <c r="A3843" s="38" t="s">
        <v>7433</v>
      </c>
      <c r="B3843" s="38" t="s">
        <v>3</v>
      </c>
      <c r="C3843" s="38" t="s">
        <v>7434</v>
      </c>
      <c r="D3843" s="38" t="s">
        <v>48</v>
      </c>
      <c r="E3843" s="38" t="s">
        <v>48</v>
      </c>
      <c r="F3843" s="38" t="s">
        <v>48</v>
      </c>
      <c r="G3843" s="39">
        <v>0</v>
      </c>
    </row>
    <row r="3844" spans="1:7" ht="15" x14ac:dyDescent="0.2">
      <c r="A3844" s="38" t="s">
        <v>7435</v>
      </c>
      <c r="B3844" s="38" t="s">
        <v>3</v>
      </c>
      <c r="C3844" s="38" t="s">
        <v>7436</v>
      </c>
      <c r="D3844" s="38" t="s">
        <v>48</v>
      </c>
      <c r="E3844" s="38" t="s">
        <v>48</v>
      </c>
      <c r="F3844" s="38" t="s">
        <v>48</v>
      </c>
      <c r="G3844" s="39">
        <v>0</v>
      </c>
    </row>
    <row r="3845" spans="1:7" ht="15" x14ac:dyDescent="0.2">
      <c r="A3845" s="38" t="s">
        <v>7437</v>
      </c>
      <c r="B3845" s="38" t="s">
        <v>3</v>
      </c>
      <c r="C3845" s="38" t="s">
        <v>7438</v>
      </c>
      <c r="D3845" s="38" t="s">
        <v>48</v>
      </c>
      <c r="E3845" s="38" t="s">
        <v>48</v>
      </c>
      <c r="F3845" s="38" t="s">
        <v>48</v>
      </c>
      <c r="G3845" s="39">
        <v>0</v>
      </c>
    </row>
    <row r="3846" spans="1:7" ht="15" x14ac:dyDescent="0.2">
      <c r="A3846" s="38" t="s">
        <v>7439</v>
      </c>
      <c r="B3846" s="38" t="s">
        <v>3</v>
      </c>
      <c r="C3846" s="38" t="s">
        <v>7440</v>
      </c>
      <c r="D3846" s="38" t="s">
        <v>48</v>
      </c>
      <c r="E3846" s="38" t="s">
        <v>48</v>
      </c>
      <c r="F3846" s="38" t="s">
        <v>48</v>
      </c>
      <c r="G3846" s="39">
        <v>0</v>
      </c>
    </row>
    <row r="3847" spans="1:7" ht="15" x14ac:dyDescent="0.2">
      <c r="A3847" s="38" t="s">
        <v>7441</v>
      </c>
      <c r="B3847" s="38" t="s">
        <v>3</v>
      </c>
      <c r="C3847" s="38" t="s">
        <v>7442</v>
      </c>
      <c r="D3847" s="38" t="s">
        <v>48</v>
      </c>
      <c r="E3847" s="38" t="s">
        <v>48</v>
      </c>
      <c r="F3847" s="38" t="s">
        <v>48</v>
      </c>
      <c r="G3847" s="39">
        <v>0</v>
      </c>
    </row>
    <row r="3848" spans="1:7" ht="15" x14ac:dyDescent="0.2">
      <c r="A3848" s="38" t="s">
        <v>7443</v>
      </c>
      <c r="B3848" s="38" t="s">
        <v>3</v>
      </c>
      <c r="C3848" s="38" t="s">
        <v>7444</v>
      </c>
      <c r="D3848" s="38" t="s">
        <v>48</v>
      </c>
      <c r="E3848" s="38" t="s">
        <v>48</v>
      </c>
      <c r="F3848" s="38" t="s">
        <v>48</v>
      </c>
      <c r="G3848" s="39">
        <v>0</v>
      </c>
    </row>
    <row r="3849" spans="1:7" ht="15" x14ac:dyDescent="0.2">
      <c r="A3849" s="38" t="s">
        <v>7445</v>
      </c>
      <c r="B3849" s="38" t="s">
        <v>3</v>
      </c>
      <c r="C3849" s="38" t="s">
        <v>7446</v>
      </c>
      <c r="D3849" s="38" t="s">
        <v>48</v>
      </c>
      <c r="E3849" s="38" t="s">
        <v>48</v>
      </c>
      <c r="F3849" s="38" t="s">
        <v>48</v>
      </c>
      <c r="G3849" s="39">
        <v>0</v>
      </c>
    </row>
    <row r="3850" spans="1:7" ht="15" x14ac:dyDescent="0.2">
      <c r="A3850" s="38" t="s">
        <v>7447</v>
      </c>
      <c r="B3850" s="38" t="s">
        <v>3</v>
      </c>
      <c r="C3850" s="38" t="s">
        <v>7448</v>
      </c>
      <c r="D3850" s="38" t="s">
        <v>48</v>
      </c>
      <c r="E3850" s="38" t="s">
        <v>48</v>
      </c>
      <c r="F3850" s="38" t="s">
        <v>48</v>
      </c>
      <c r="G3850" s="39">
        <v>0</v>
      </c>
    </row>
    <row r="3851" spans="1:7" ht="15" x14ac:dyDescent="0.2">
      <c r="A3851" s="38" t="s">
        <v>7449</v>
      </c>
      <c r="B3851" s="38" t="s">
        <v>3</v>
      </c>
      <c r="C3851" s="38" t="s">
        <v>7450</v>
      </c>
      <c r="D3851" s="38" t="s">
        <v>48</v>
      </c>
      <c r="E3851" s="38" t="s">
        <v>48</v>
      </c>
      <c r="F3851" s="38" t="s">
        <v>48</v>
      </c>
      <c r="G3851" s="39">
        <v>0</v>
      </c>
    </row>
    <row r="3852" spans="1:7" ht="15" x14ac:dyDescent="0.2">
      <c r="A3852" s="38" t="s">
        <v>7451</v>
      </c>
      <c r="B3852" s="38" t="s">
        <v>3</v>
      </c>
      <c r="C3852" s="38" t="s">
        <v>7452</v>
      </c>
      <c r="D3852" s="38" t="s">
        <v>48</v>
      </c>
      <c r="E3852" s="38" t="s">
        <v>48</v>
      </c>
      <c r="F3852" s="38" t="s">
        <v>48</v>
      </c>
      <c r="G3852" s="39">
        <v>0</v>
      </c>
    </row>
    <row r="3853" spans="1:7" ht="30" x14ac:dyDescent="0.2">
      <c r="A3853" s="38" t="s">
        <v>7453</v>
      </c>
      <c r="B3853" s="38" t="s">
        <v>3</v>
      </c>
      <c r="C3853" s="38" t="s">
        <v>7454</v>
      </c>
      <c r="D3853" s="38" t="s">
        <v>48</v>
      </c>
      <c r="E3853" s="38" t="s">
        <v>48</v>
      </c>
      <c r="F3853" s="38" t="s">
        <v>501</v>
      </c>
      <c r="G3853" s="39">
        <v>1</v>
      </c>
    </row>
    <row r="3854" spans="1:7" ht="15" x14ac:dyDescent="0.2">
      <c r="A3854" s="38" t="s">
        <v>7455</v>
      </c>
      <c r="B3854" s="38" t="s">
        <v>55</v>
      </c>
      <c r="C3854" s="38" t="s">
        <v>7456</v>
      </c>
      <c r="D3854" s="38" t="s">
        <v>48</v>
      </c>
      <c r="E3854" s="38" t="s">
        <v>48</v>
      </c>
      <c r="F3854" s="38" t="s">
        <v>48</v>
      </c>
      <c r="G3854" s="39">
        <v>0</v>
      </c>
    </row>
    <row r="3855" spans="1:7" ht="15" x14ac:dyDescent="0.2">
      <c r="A3855" s="38" t="s">
        <v>7457</v>
      </c>
      <c r="B3855" s="38" t="s">
        <v>55</v>
      </c>
      <c r="C3855" s="38" t="s">
        <v>7458</v>
      </c>
      <c r="D3855" s="38" t="s">
        <v>48</v>
      </c>
      <c r="E3855" s="38" t="s">
        <v>48</v>
      </c>
      <c r="F3855" s="38" t="s">
        <v>48</v>
      </c>
      <c r="G3855" s="39">
        <v>0</v>
      </c>
    </row>
    <row r="3856" spans="1:7" ht="15" x14ac:dyDescent="0.2">
      <c r="A3856" s="38" t="s">
        <v>7459</v>
      </c>
      <c r="B3856" s="38" t="s">
        <v>55</v>
      </c>
      <c r="C3856" s="38" t="s">
        <v>7460</v>
      </c>
      <c r="D3856" s="38" t="s">
        <v>48</v>
      </c>
      <c r="E3856" s="38" t="s">
        <v>48</v>
      </c>
      <c r="F3856" s="38" t="s">
        <v>48</v>
      </c>
      <c r="G3856" s="39">
        <v>0</v>
      </c>
    </row>
    <row r="3857" spans="1:7" ht="15" x14ac:dyDescent="0.2">
      <c r="A3857" s="38" t="s">
        <v>7461</v>
      </c>
      <c r="B3857" s="38" t="s">
        <v>55</v>
      </c>
      <c r="C3857" s="38" t="s">
        <v>7462</v>
      </c>
      <c r="D3857" s="38" t="s">
        <v>48</v>
      </c>
      <c r="E3857" s="38" t="s">
        <v>48</v>
      </c>
      <c r="F3857" s="38" t="s">
        <v>48</v>
      </c>
      <c r="G3857" s="39">
        <v>0</v>
      </c>
    </row>
    <row r="3858" spans="1:7" ht="15" x14ac:dyDescent="0.2">
      <c r="A3858" s="38" t="s">
        <v>7463</v>
      </c>
      <c r="B3858" s="38" t="s">
        <v>55</v>
      </c>
      <c r="C3858" s="38" t="s">
        <v>7464</v>
      </c>
      <c r="D3858" s="38" t="s">
        <v>48</v>
      </c>
      <c r="E3858" s="38" t="s">
        <v>48</v>
      </c>
      <c r="F3858" s="38" t="s">
        <v>48</v>
      </c>
      <c r="G3858" s="39">
        <v>0</v>
      </c>
    </row>
    <row r="3859" spans="1:7" ht="15" x14ac:dyDescent="0.2">
      <c r="A3859" s="38" t="s">
        <v>7465</v>
      </c>
      <c r="B3859" s="38" t="s">
        <v>55</v>
      </c>
      <c r="C3859" s="38" t="s">
        <v>7466</v>
      </c>
      <c r="D3859" s="38" t="s">
        <v>48</v>
      </c>
      <c r="E3859" s="38" t="s">
        <v>48</v>
      </c>
      <c r="F3859" s="38" t="s">
        <v>48</v>
      </c>
      <c r="G3859" s="39">
        <v>0</v>
      </c>
    </row>
    <row r="3860" spans="1:7" ht="15" x14ac:dyDescent="0.2">
      <c r="A3860" s="38" t="s">
        <v>7467</v>
      </c>
      <c r="B3860" s="38" t="s">
        <v>55</v>
      </c>
      <c r="C3860" s="38" t="s">
        <v>7468</v>
      </c>
      <c r="D3860" s="38" t="s">
        <v>48</v>
      </c>
      <c r="E3860" s="38" t="s">
        <v>48</v>
      </c>
      <c r="F3860" s="38" t="s">
        <v>48</v>
      </c>
      <c r="G3860" s="39">
        <v>0</v>
      </c>
    </row>
    <row r="3861" spans="1:7" ht="15" x14ac:dyDescent="0.2">
      <c r="A3861" s="38" t="s">
        <v>7469</v>
      </c>
      <c r="B3861" s="38" t="s">
        <v>55</v>
      </c>
      <c r="C3861" s="38" t="s">
        <v>7470</v>
      </c>
      <c r="D3861" s="38" t="s">
        <v>48</v>
      </c>
      <c r="E3861" s="38" t="s">
        <v>48</v>
      </c>
      <c r="F3861" s="38" t="s">
        <v>48</v>
      </c>
      <c r="G3861" s="39">
        <v>0</v>
      </c>
    </row>
    <row r="3862" spans="1:7" ht="15" x14ac:dyDescent="0.2">
      <c r="A3862" s="38" t="s">
        <v>7471</v>
      </c>
      <c r="B3862" s="38" t="s">
        <v>55</v>
      </c>
      <c r="C3862" s="38" t="s">
        <v>7472</v>
      </c>
      <c r="D3862" s="38" t="s">
        <v>48</v>
      </c>
      <c r="E3862" s="38" t="s">
        <v>48</v>
      </c>
      <c r="F3862" s="38" t="s">
        <v>48</v>
      </c>
      <c r="G3862" s="39">
        <v>0</v>
      </c>
    </row>
    <row r="3863" spans="1:7" ht="15" x14ac:dyDescent="0.2">
      <c r="A3863" s="38" t="s">
        <v>7473</v>
      </c>
      <c r="B3863" s="38" t="s">
        <v>55</v>
      </c>
      <c r="C3863" s="38" t="s">
        <v>7474</v>
      </c>
      <c r="D3863" s="38" t="s">
        <v>48</v>
      </c>
      <c r="E3863" s="38" t="s">
        <v>48</v>
      </c>
      <c r="F3863" s="38" t="s">
        <v>48</v>
      </c>
      <c r="G3863" s="39">
        <v>0</v>
      </c>
    </row>
    <row r="3864" spans="1:7" ht="15" x14ac:dyDescent="0.2">
      <c r="A3864" s="38" t="s">
        <v>7475</v>
      </c>
      <c r="B3864" s="38" t="s">
        <v>55</v>
      </c>
      <c r="C3864" s="38" t="s">
        <v>7476</v>
      </c>
      <c r="D3864" s="38" t="s">
        <v>48</v>
      </c>
      <c r="E3864" s="38" t="s">
        <v>48</v>
      </c>
      <c r="F3864" s="38" t="s">
        <v>48</v>
      </c>
      <c r="G3864" s="39">
        <v>0</v>
      </c>
    </row>
    <row r="3865" spans="1:7" ht="15" x14ac:dyDescent="0.2">
      <c r="A3865" s="38" t="s">
        <v>7477</v>
      </c>
      <c r="B3865" s="38" t="s">
        <v>55</v>
      </c>
      <c r="C3865" s="38" t="s">
        <v>7478</v>
      </c>
      <c r="D3865" s="38" t="s">
        <v>48</v>
      </c>
      <c r="E3865" s="38" t="s">
        <v>48</v>
      </c>
      <c r="F3865" s="38" t="s">
        <v>48</v>
      </c>
      <c r="G3865" s="39">
        <v>0</v>
      </c>
    </row>
    <row r="3866" spans="1:7" ht="15" x14ac:dyDescent="0.2">
      <c r="A3866" s="38" t="s">
        <v>7479</v>
      </c>
      <c r="B3866" s="38" t="s">
        <v>55</v>
      </c>
      <c r="C3866" s="38" t="s">
        <v>7480</v>
      </c>
      <c r="D3866" s="38" t="s">
        <v>48</v>
      </c>
      <c r="E3866" s="38" t="s">
        <v>48</v>
      </c>
      <c r="F3866" s="38" t="s">
        <v>48</v>
      </c>
      <c r="G3866" s="39">
        <v>0</v>
      </c>
    </row>
    <row r="3867" spans="1:7" ht="15" x14ac:dyDescent="0.2">
      <c r="A3867" s="38" t="s">
        <v>7481</v>
      </c>
      <c r="B3867" s="38" t="s">
        <v>55</v>
      </c>
      <c r="C3867" s="38" t="s">
        <v>7482</v>
      </c>
      <c r="D3867" s="38" t="s">
        <v>48</v>
      </c>
      <c r="E3867" s="38" t="s">
        <v>48</v>
      </c>
      <c r="F3867" s="38" t="s">
        <v>48</v>
      </c>
      <c r="G3867" s="39">
        <v>0</v>
      </c>
    </row>
    <row r="3868" spans="1:7" ht="15" x14ac:dyDescent="0.2">
      <c r="A3868" s="38" t="s">
        <v>7483</v>
      </c>
      <c r="B3868" s="38" t="s">
        <v>55</v>
      </c>
      <c r="C3868" s="38" t="s">
        <v>7484</v>
      </c>
      <c r="D3868" s="38" t="s">
        <v>48</v>
      </c>
      <c r="E3868" s="38" t="s">
        <v>48</v>
      </c>
      <c r="F3868" s="38" t="s">
        <v>48</v>
      </c>
      <c r="G3868" s="39">
        <v>0</v>
      </c>
    </row>
    <row r="3869" spans="1:7" ht="15" x14ac:dyDescent="0.2">
      <c r="A3869" s="38" t="s">
        <v>7485</v>
      </c>
      <c r="B3869" s="38" t="s">
        <v>55</v>
      </c>
      <c r="C3869" s="38" t="s">
        <v>7486</v>
      </c>
      <c r="D3869" s="38" t="s">
        <v>48</v>
      </c>
      <c r="E3869" s="38" t="s">
        <v>48</v>
      </c>
      <c r="F3869" s="38" t="s">
        <v>48</v>
      </c>
      <c r="G3869" s="39">
        <v>0</v>
      </c>
    </row>
    <row r="3870" spans="1:7" ht="15" x14ac:dyDescent="0.2">
      <c r="A3870" s="38" t="s">
        <v>7487</v>
      </c>
      <c r="B3870" s="38" t="s">
        <v>55</v>
      </c>
      <c r="C3870" s="38" t="s">
        <v>7488</v>
      </c>
      <c r="D3870" s="38" t="s">
        <v>48</v>
      </c>
      <c r="E3870" s="38" t="s">
        <v>48</v>
      </c>
      <c r="F3870" s="38" t="s">
        <v>48</v>
      </c>
      <c r="G3870" s="39">
        <v>0</v>
      </c>
    </row>
    <row r="3871" spans="1:7" ht="15" x14ac:dyDescent="0.2">
      <c r="A3871" s="38" t="s">
        <v>7489</v>
      </c>
      <c r="B3871" s="38" t="s">
        <v>55</v>
      </c>
      <c r="C3871" s="38" t="s">
        <v>7490</v>
      </c>
      <c r="D3871" s="38" t="s">
        <v>48</v>
      </c>
      <c r="E3871" s="38" t="s">
        <v>48</v>
      </c>
      <c r="F3871" s="38" t="s">
        <v>48</v>
      </c>
      <c r="G3871" s="39">
        <v>0</v>
      </c>
    </row>
    <row r="3872" spans="1:7" ht="15" x14ac:dyDescent="0.2">
      <c r="A3872" s="38" t="s">
        <v>7491</v>
      </c>
      <c r="B3872" s="38" t="s">
        <v>55</v>
      </c>
      <c r="C3872" s="38" t="s">
        <v>7492</v>
      </c>
      <c r="D3872" s="38" t="s">
        <v>48</v>
      </c>
      <c r="E3872" s="38" t="s">
        <v>48</v>
      </c>
      <c r="F3872" s="38" t="s">
        <v>48</v>
      </c>
      <c r="G3872" s="39">
        <v>0</v>
      </c>
    </row>
    <row r="3873" spans="1:7" ht="15" x14ac:dyDescent="0.2">
      <c r="A3873" s="38" t="s">
        <v>7493</v>
      </c>
      <c r="B3873" s="38" t="s">
        <v>55</v>
      </c>
      <c r="C3873" s="38" t="s">
        <v>7494</v>
      </c>
      <c r="D3873" s="38" t="s">
        <v>48</v>
      </c>
      <c r="E3873" s="38" t="s">
        <v>48</v>
      </c>
      <c r="F3873" s="38" t="s">
        <v>48</v>
      </c>
      <c r="G3873" s="39">
        <v>0</v>
      </c>
    </row>
    <row r="3874" spans="1:7" ht="15" x14ac:dyDescent="0.2">
      <c r="A3874" s="38" t="s">
        <v>7495</v>
      </c>
      <c r="B3874" s="38" t="s">
        <v>55</v>
      </c>
      <c r="C3874" s="38" t="s">
        <v>7496</v>
      </c>
      <c r="D3874" s="38" t="s">
        <v>48</v>
      </c>
      <c r="E3874" s="38" t="s">
        <v>48</v>
      </c>
      <c r="F3874" s="38" t="s">
        <v>48</v>
      </c>
      <c r="G3874" s="39">
        <v>0</v>
      </c>
    </row>
    <row r="3875" spans="1:7" ht="15" x14ac:dyDescent="0.2">
      <c r="A3875" s="38" t="s">
        <v>7497</v>
      </c>
      <c r="B3875" s="38" t="s">
        <v>55</v>
      </c>
      <c r="C3875" s="38" t="s">
        <v>7498</v>
      </c>
      <c r="D3875" s="38" t="s">
        <v>48</v>
      </c>
      <c r="E3875" s="38" t="s">
        <v>48</v>
      </c>
      <c r="F3875" s="38" t="s">
        <v>48</v>
      </c>
      <c r="G3875" s="39">
        <v>0</v>
      </c>
    </row>
    <row r="3876" spans="1:7" ht="15" x14ac:dyDescent="0.2">
      <c r="A3876" s="38" t="s">
        <v>7499</v>
      </c>
      <c r="B3876" s="38" t="s">
        <v>55</v>
      </c>
      <c r="C3876" s="38" t="s">
        <v>7500</v>
      </c>
      <c r="D3876" s="38" t="s">
        <v>48</v>
      </c>
      <c r="E3876" s="38" t="s">
        <v>48</v>
      </c>
      <c r="F3876" s="38" t="s">
        <v>48</v>
      </c>
      <c r="G3876" s="39">
        <v>0</v>
      </c>
    </row>
    <row r="3877" spans="1:7" ht="15" x14ac:dyDescent="0.2">
      <c r="A3877" s="38" t="s">
        <v>7501</v>
      </c>
      <c r="B3877" s="38" t="s">
        <v>55</v>
      </c>
      <c r="C3877" s="38" t="s">
        <v>7502</v>
      </c>
      <c r="D3877" s="38" t="s">
        <v>48</v>
      </c>
      <c r="E3877" s="38" t="s">
        <v>48</v>
      </c>
      <c r="F3877" s="38" t="s">
        <v>48</v>
      </c>
      <c r="G3877" s="39">
        <v>0</v>
      </c>
    </row>
    <row r="3878" spans="1:7" ht="15" x14ac:dyDescent="0.2">
      <c r="A3878" s="38" t="s">
        <v>7503</v>
      </c>
      <c r="B3878" s="38" t="s">
        <v>55</v>
      </c>
      <c r="C3878" s="38" t="s">
        <v>7504</v>
      </c>
      <c r="D3878" s="38" t="s">
        <v>48</v>
      </c>
      <c r="E3878" s="38" t="s">
        <v>48</v>
      </c>
      <c r="F3878" s="38" t="s">
        <v>48</v>
      </c>
      <c r="G3878" s="39">
        <v>0</v>
      </c>
    </row>
    <row r="3879" spans="1:7" ht="15" x14ac:dyDescent="0.2">
      <c r="A3879" s="38" t="s">
        <v>7505</v>
      </c>
      <c r="B3879" s="38" t="s">
        <v>55</v>
      </c>
      <c r="C3879" s="38" t="s">
        <v>7506</v>
      </c>
      <c r="D3879" s="38" t="s">
        <v>48</v>
      </c>
      <c r="E3879" s="38" t="s">
        <v>48</v>
      </c>
      <c r="F3879" s="38" t="s">
        <v>48</v>
      </c>
      <c r="G3879" s="39">
        <v>0</v>
      </c>
    </row>
    <row r="3880" spans="1:7" ht="15" x14ac:dyDescent="0.2">
      <c r="A3880" s="38" t="s">
        <v>7507</v>
      </c>
      <c r="B3880" s="38" t="s">
        <v>55</v>
      </c>
      <c r="C3880" s="38" t="s">
        <v>7508</v>
      </c>
      <c r="D3880" s="38" t="s">
        <v>48</v>
      </c>
      <c r="E3880" s="38" t="s">
        <v>48</v>
      </c>
      <c r="F3880" s="38" t="s">
        <v>48</v>
      </c>
      <c r="G3880" s="39">
        <v>0</v>
      </c>
    </row>
    <row r="3881" spans="1:7" ht="15" x14ac:dyDescent="0.2">
      <c r="A3881" s="38" t="s">
        <v>7509</v>
      </c>
      <c r="B3881" s="38" t="s">
        <v>55</v>
      </c>
      <c r="C3881" s="38" t="s">
        <v>7510</v>
      </c>
      <c r="D3881" s="38" t="s">
        <v>48</v>
      </c>
      <c r="E3881" s="38" t="s">
        <v>48</v>
      </c>
      <c r="F3881" s="38" t="s">
        <v>48</v>
      </c>
      <c r="G3881" s="39">
        <v>0</v>
      </c>
    </row>
    <row r="3882" spans="1:7" ht="15" x14ac:dyDescent="0.2">
      <c r="A3882" s="38" t="s">
        <v>7511</v>
      </c>
      <c r="B3882" s="38" t="s">
        <v>55</v>
      </c>
      <c r="C3882" s="38" t="s">
        <v>7512</v>
      </c>
      <c r="D3882" s="38" t="s">
        <v>48</v>
      </c>
      <c r="E3882" s="38" t="s">
        <v>48</v>
      </c>
      <c r="F3882" s="38" t="s">
        <v>48</v>
      </c>
      <c r="G3882" s="39">
        <v>0</v>
      </c>
    </row>
    <row r="3883" spans="1:7" ht="15" x14ac:dyDescent="0.2">
      <c r="A3883" s="38" t="s">
        <v>7513</v>
      </c>
      <c r="B3883" s="38" t="s">
        <v>55</v>
      </c>
      <c r="C3883" s="38" t="s">
        <v>7514</v>
      </c>
      <c r="D3883" s="38" t="s">
        <v>48</v>
      </c>
      <c r="E3883" s="38" t="s">
        <v>48</v>
      </c>
      <c r="F3883" s="38" t="s">
        <v>48</v>
      </c>
      <c r="G3883" s="39">
        <v>0</v>
      </c>
    </row>
    <row r="3884" spans="1:7" ht="15" x14ac:dyDescent="0.2">
      <c r="A3884" s="38" t="s">
        <v>7515</v>
      </c>
      <c r="B3884" s="38" t="s">
        <v>55</v>
      </c>
      <c r="C3884" s="38" t="s">
        <v>7516</v>
      </c>
      <c r="D3884" s="38" t="s">
        <v>48</v>
      </c>
      <c r="E3884" s="38" t="s">
        <v>48</v>
      </c>
      <c r="F3884" s="38" t="s">
        <v>48</v>
      </c>
      <c r="G3884" s="39">
        <v>0</v>
      </c>
    </row>
    <row r="3885" spans="1:7" ht="15" x14ac:dyDescent="0.2">
      <c r="A3885" s="38" t="s">
        <v>7517</v>
      </c>
      <c r="B3885" s="38" t="s">
        <v>55</v>
      </c>
      <c r="C3885" s="38" t="s">
        <v>7518</v>
      </c>
      <c r="D3885" s="38" t="s">
        <v>48</v>
      </c>
      <c r="E3885" s="38" t="s">
        <v>48</v>
      </c>
      <c r="F3885" s="38" t="s">
        <v>48</v>
      </c>
      <c r="G3885" s="39">
        <v>0</v>
      </c>
    </row>
    <row r="3886" spans="1:7" ht="15" x14ac:dyDescent="0.2">
      <c r="A3886" s="38" t="s">
        <v>7519</v>
      </c>
      <c r="B3886" s="38" t="s">
        <v>55</v>
      </c>
      <c r="C3886" s="38" t="s">
        <v>7520</v>
      </c>
      <c r="D3886" s="38" t="s">
        <v>48</v>
      </c>
      <c r="E3886" s="38" t="s">
        <v>48</v>
      </c>
      <c r="F3886" s="38" t="s">
        <v>48</v>
      </c>
      <c r="G3886" s="39">
        <v>0</v>
      </c>
    </row>
    <row r="3887" spans="1:7" ht="15" x14ac:dyDescent="0.2">
      <c r="A3887" s="38" t="s">
        <v>7521</v>
      </c>
      <c r="B3887" s="38" t="s">
        <v>55</v>
      </c>
      <c r="C3887" s="38" t="s">
        <v>7522</v>
      </c>
      <c r="D3887" s="38" t="s">
        <v>48</v>
      </c>
      <c r="E3887" s="38" t="s">
        <v>48</v>
      </c>
      <c r="F3887" s="38" t="s">
        <v>48</v>
      </c>
      <c r="G3887" s="39">
        <v>0</v>
      </c>
    </row>
    <row r="3888" spans="1:7" ht="15" x14ac:dyDescent="0.2">
      <c r="A3888" s="38" t="s">
        <v>7523</v>
      </c>
      <c r="B3888" s="38" t="s">
        <v>55</v>
      </c>
      <c r="C3888" s="38" t="s">
        <v>7524</v>
      </c>
      <c r="D3888" s="38" t="s">
        <v>48</v>
      </c>
      <c r="E3888" s="38" t="s">
        <v>48</v>
      </c>
      <c r="F3888" s="38" t="s">
        <v>48</v>
      </c>
      <c r="G3888" s="39">
        <v>0</v>
      </c>
    </row>
    <row r="3889" spans="1:7" ht="15" x14ac:dyDescent="0.2">
      <c r="A3889" s="38" t="s">
        <v>7525</v>
      </c>
      <c r="B3889" s="38" t="s">
        <v>55</v>
      </c>
      <c r="C3889" s="38" t="s">
        <v>7526</v>
      </c>
      <c r="D3889" s="38" t="s">
        <v>48</v>
      </c>
      <c r="E3889" s="38" t="s">
        <v>48</v>
      </c>
      <c r="F3889" s="38" t="s">
        <v>48</v>
      </c>
      <c r="G3889" s="39">
        <v>0</v>
      </c>
    </row>
    <row r="3890" spans="1:7" ht="15" x14ac:dyDescent="0.2">
      <c r="A3890" s="38" t="s">
        <v>7527</v>
      </c>
      <c r="B3890" s="38" t="s">
        <v>55</v>
      </c>
      <c r="C3890" s="38" t="s">
        <v>7528</v>
      </c>
      <c r="D3890" s="38" t="s">
        <v>48</v>
      </c>
      <c r="E3890" s="38" t="s">
        <v>48</v>
      </c>
      <c r="F3890" s="38" t="s">
        <v>48</v>
      </c>
      <c r="G3890" s="39">
        <v>0</v>
      </c>
    </row>
    <row r="3891" spans="1:7" ht="15" x14ac:dyDescent="0.2">
      <c r="A3891" s="38" t="s">
        <v>7529</v>
      </c>
      <c r="B3891" s="38" t="s">
        <v>55</v>
      </c>
      <c r="C3891" s="38" t="s">
        <v>7530</v>
      </c>
      <c r="D3891" s="38" t="s">
        <v>48</v>
      </c>
      <c r="E3891" s="38" t="s">
        <v>48</v>
      </c>
      <c r="F3891" s="38" t="s">
        <v>48</v>
      </c>
      <c r="G3891" s="39">
        <v>0</v>
      </c>
    </row>
    <row r="3892" spans="1:7" ht="15" x14ac:dyDescent="0.2">
      <c r="A3892" s="38" t="s">
        <v>7531</v>
      </c>
      <c r="B3892" s="38" t="s">
        <v>55</v>
      </c>
      <c r="C3892" s="38" t="s">
        <v>7532</v>
      </c>
      <c r="D3892" s="38" t="s">
        <v>48</v>
      </c>
      <c r="E3892" s="38" t="s">
        <v>48</v>
      </c>
      <c r="F3892" s="38" t="s">
        <v>48</v>
      </c>
      <c r="G3892" s="39">
        <v>0</v>
      </c>
    </row>
    <row r="3893" spans="1:7" ht="15" x14ac:dyDescent="0.2">
      <c r="A3893" s="38" t="s">
        <v>7533</v>
      </c>
      <c r="B3893" s="38" t="s">
        <v>55</v>
      </c>
      <c r="C3893" s="38" t="s">
        <v>7534</v>
      </c>
      <c r="D3893" s="38" t="s">
        <v>48</v>
      </c>
      <c r="E3893" s="38" t="s">
        <v>48</v>
      </c>
      <c r="F3893" s="38" t="s">
        <v>48</v>
      </c>
      <c r="G3893" s="39">
        <v>0</v>
      </c>
    </row>
    <row r="3894" spans="1:7" ht="15" x14ac:dyDescent="0.2">
      <c r="A3894" s="38" t="s">
        <v>7535</v>
      </c>
      <c r="B3894" s="38" t="s">
        <v>55</v>
      </c>
      <c r="C3894" s="38" t="s">
        <v>7536</v>
      </c>
      <c r="D3894" s="38" t="s">
        <v>48</v>
      </c>
      <c r="E3894" s="38" t="s">
        <v>48</v>
      </c>
      <c r="F3894" s="38" t="s">
        <v>48</v>
      </c>
      <c r="G3894" s="39">
        <v>0</v>
      </c>
    </row>
    <row r="3895" spans="1:7" ht="15" x14ac:dyDescent="0.2">
      <c r="A3895" s="38" t="s">
        <v>7537</v>
      </c>
      <c r="B3895" s="38" t="s">
        <v>55</v>
      </c>
      <c r="C3895" s="38" t="s">
        <v>7538</v>
      </c>
      <c r="D3895" s="38" t="s">
        <v>48</v>
      </c>
      <c r="E3895" s="38" t="s">
        <v>48</v>
      </c>
      <c r="F3895" s="38" t="s">
        <v>48</v>
      </c>
      <c r="G3895" s="39">
        <v>0</v>
      </c>
    </row>
    <row r="3896" spans="1:7" ht="15" x14ac:dyDescent="0.2">
      <c r="A3896" s="38" t="s">
        <v>7539</v>
      </c>
      <c r="B3896" s="38" t="s">
        <v>55</v>
      </c>
      <c r="C3896" s="38" t="s">
        <v>7540</v>
      </c>
      <c r="D3896" s="38" t="s">
        <v>48</v>
      </c>
      <c r="E3896" s="38" t="s">
        <v>48</v>
      </c>
      <c r="F3896" s="38" t="s">
        <v>48</v>
      </c>
      <c r="G3896" s="39">
        <v>0</v>
      </c>
    </row>
    <row r="3897" spans="1:7" ht="30" x14ac:dyDescent="0.2">
      <c r="A3897" s="38" t="s">
        <v>7541</v>
      </c>
      <c r="B3897" s="38" t="s">
        <v>55</v>
      </c>
      <c r="C3897" s="38" t="s">
        <v>7542</v>
      </c>
      <c r="D3897" s="38" t="s">
        <v>48</v>
      </c>
      <c r="E3897" s="38" t="s">
        <v>48</v>
      </c>
      <c r="F3897" s="38" t="s">
        <v>501</v>
      </c>
      <c r="G3897" s="39">
        <v>1</v>
      </c>
    </row>
    <row r="3898" spans="1:7" ht="15" x14ac:dyDescent="0.2">
      <c r="A3898" s="38" t="s">
        <v>7543</v>
      </c>
      <c r="B3898" s="38" t="s">
        <v>55</v>
      </c>
      <c r="C3898" s="38" t="s">
        <v>7544</v>
      </c>
      <c r="D3898" s="38" t="s">
        <v>48</v>
      </c>
      <c r="E3898" s="38" t="s">
        <v>48</v>
      </c>
      <c r="F3898" s="38" t="s">
        <v>48</v>
      </c>
      <c r="G3898" s="39">
        <v>0</v>
      </c>
    </row>
    <row r="3899" spans="1:7" ht="15" x14ac:dyDescent="0.2">
      <c r="A3899" s="38" t="s">
        <v>7545</v>
      </c>
      <c r="B3899" s="38" t="s">
        <v>55</v>
      </c>
      <c r="C3899" s="38" t="s">
        <v>7546</v>
      </c>
      <c r="D3899" s="38" t="s">
        <v>48</v>
      </c>
      <c r="E3899" s="38" t="s">
        <v>48</v>
      </c>
      <c r="F3899" s="38" t="s">
        <v>48</v>
      </c>
      <c r="G3899" s="39">
        <v>0</v>
      </c>
    </row>
    <row r="3900" spans="1:7" ht="15" x14ac:dyDescent="0.2">
      <c r="A3900" s="38" t="s">
        <v>7547</v>
      </c>
      <c r="B3900" s="38" t="s">
        <v>55</v>
      </c>
      <c r="C3900" s="38" t="s">
        <v>7548</v>
      </c>
      <c r="D3900" s="38" t="s">
        <v>48</v>
      </c>
      <c r="E3900" s="38" t="s">
        <v>48</v>
      </c>
      <c r="F3900" s="38" t="s">
        <v>48</v>
      </c>
      <c r="G3900" s="39">
        <v>0</v>
      </c>
    </row>
    <row r="3901" spans="1:7" ht="15" x14ac:dyDescent="0.2">
      <c r="A3901" s="38" t="s">
        <v>7549</v>
      </c>
      <c r="B3901" s="38" t="s">
        <v>55</v>
      </c>
      <c r="C3901" s="38" t="s">
        <v>7550</v>
      </c>
      <c r="D3901" s="38" t="s">
        <v>48</v>
      </c>
      <c r="E3901" s="38" t="s">
        <v>48</v>
      </c>
      <c r="F3901" s="38" t="s">
        <v>48</v>
      </c>
      <c r="G3901" s="39">
        <v>0</v>
      </c>
    </row>
    <row r="3902" spans="1:7" ht="15" x14ac:dyDescent="0.2">
      <c r="A3902" s="38" t="s">
        <v>7551</v>
      </c>
      <c r="B3902" s="38" t="s">
        <v>55</v>
      </c>
      <c r="C3902" s="38" t="s">
        <v>7552</v>
      </c>
      <c r="D3902" s="38" t="s">
        <v>48</v>
      </c>
      <c r="E3902" s="38" t="s">
        <v>48</v>
      </c>
      <c r="F3902" s="38" t="s">
        <v>48</v>
      </c>
      <c r="G3902" s="39">
        <v>0</v>
      </c>
    </row>
    <row r="3903" spans="1:7" ht="15" x14ac:dyDescent="0.2">
      <c r="A3903" s="38" t="s">
        <v>7553</v>
      </c>
      <c r="B3903" s="38" t="s">
        <v>55</v>
      </c>
      <c r="C3903" s="38" t="s">
        <v>7554</v>
      </c>
      <c r="D3903" s="38" t="s">
        <v>48</v>
      </c>
      <c r="E3903" s="38" t="s">
        <v>48</v>
      </c>
      <c r="F3903" s="38" t="s">
        <v>48</v>
      </c>
      <c r="G3903" s="39">
        <v>0</v>
      </c>
    </row>
    <row r="3904" spans="1:7" ht="15" x14ac:dyDescent="0.2">
      <c r="A3904" s="38" t="s">
        <v>7555</v>
      </c>
      <c r="B3904" s="38" t="s">
        <v>55</v>
      </c>
      <c r="C3904" s="38" t="s">
        <v>7556</v>
      </c>
      <c r="D3904" s="38" t="s">
        <v>48</v>
      </c>
      <c r="E3904" s="38" t="s">
        <v>48</v>
      </c>
      <c r="F3904" s="38" t="s">
        <v>48</v>
      </c>
      <c r="G3904" s="39">
        <v>0</v>
      </c>
    </row>
    <row r="3905" spans="1:7" ht="15" x14ac:dyDescent="0.2">
      <c r="A3905" s="38" t="s">
        <v>7557</v>
      </c>
      <c r="B3905" s="38" t="s">
        <v>55</v>
      </c>
      <c r="C3905" s="38" t="s">
        <v>7558</v>
      </c>
      <c r="D3905" s="38" t="s">
        <v>48</v>
      </c>
      <c r="E3905" s="38" t="s">
        <v>48</v>
      </c>
      <c r="F3905" s="38" t="s">
        <v>48</v>
      </c>
      <c r="G3905" s="39">
        <v>0</v>
      </c>
    </row>
    <row r="3906" spans="1:7" ht="15" x14ac:dyDescent="0.2">
      <c r="A3906" s="38" t="s">
        <v>7559</v>
      </c>
      <c r="B3906" s="38" t="s">
        <v>55</v>
      </c>
      <c r="C3906" s="38" t="s">
        <v>7560</v>
      </c>
      <c r="D3906" s="38" t="s">
        <v>48</v>
      </c>
      <c r="E3906" s="38" t="s">
        <v>48</v>
      </c>
      <c r="F3906" s="38" t="s">
        <v>48</v>
      </c>
      <c r="G3906" s="39">
        <v>0</v>
      </c>
    </row>
    <row r="3907" spans="1:7" ht="15" x14ac:dyDescent="0.2">
      <c r="A3907" s="38" t="s">
        <v>7561</v>
      </c>
      <c r="B3907" s="38" t="s">
        <v>55</v>
      </c>
      <c r="C3907" s="38" t="s">
        <v>7562</v>
      </c>
      <c r="D3907" s="38" t="s">
        <v>48</v>
      </c>
      <c r="E3907" s="38" t="s">
        <v>48</v>
      </c>
      <c r="F3907" s="38" t="s">
        <v>48</v>
      </c>
      <c r="G3907" s="39">
        <v>0</v>
      </c>
    </row>
    <row r="3908" spans="1:7" ht="15" x14ac:dyDescent="0.2">
      <c r="A3908" s="38" t="s">
        <v>7563</v>
      </c>
      <c r="B3908" s="38" t="s">
        <v>55</v>
      </c>
      <c r="C3908" s="38" t="s">
        <v>7564</v>
      </c>
      <c r="D3908" s="38" t="s">
        <v>48</v>
      </c>
      <c r="E3908" s="38" t="s">
        <v>48</v>
      </c>
      <c r="F3908" s="38" t="s">
        <v>48</v>
      </c>
      <c r="G3908" s="39">
        <v>0</v>
      </c>
    </row>
    <row r="3909" spans="1:7" ht="15" x14ac:dyDescent="0.2">
      <c r="A3909" s="38" t="s">
        <v>7565</v>
      </c>
      <c r="B3909" s="38" t="s">
        <v>55</v>
      </c>
      <c r="C3909" s="38" t="s">
        <v>7566</v>
      </c>
      <c r="D3909" s="38" t="s">
        <v>48</v>
      </c>
      <c r="E3909" s="38" t="s">
        <v>48</v>
      </c>
      <c r="F3909" s="38" t="s">
        <v>48</v>
      </c>
      <c r="G3909" s="39">
        <v>0</v>
      </c>
    </row>
    <row r="3910" spans="1:7" ht="15" x14ac:dyDescent="0.2">
      <c r="A3910" s="38" t="s">
        <v>7567</v>
      </c>
      <c r="B3910" s="38" t="s">
        <v>55</v>
      </c>
      <c r="C3910" s="38" t="s">
        <v>7568</v>
      </c>
      <c r="D3910" s="38" t="s">
        <v>48</v>
      </c>
      <c r="E3910" s="38" t="s">
        <v>48</v>
      </c>
      <c r="F3910" s="38" t="s">
        <v>48</v>
      </c>
      <c r="G3910" s="39">
        <v>0</v>
      </c>
    </row>
    <row r="3911" spans="1:7" ht="15" x14ac:dyDescent="0.2">
      <c r="A3911" s="38" t="s">
        <v>7569</v>
      </c>
      <c r="B3911" s="38" t="s">
        <v>55</v>
      </c>
      <c r="C3911" s="38" t="s">
        <v>7570</v>
      </c>
      <c r="D3911" s="38" t="s">
        <v>48</v>
      </c>
      <c r="E3911" s="38" t="s">
        <v>48</v>
      </c>
      <c r="F3911" s="38" t="s">
        <v>48</v>
      </c>
      <c r="G3911" s="39">
        <v>0</v>
      </c>
    </row>
    <row r="3912" spans="1:7" ht="15" x14ac:dyDescent="0.2">
      <c r="A3912" s="38" t="s">
        <v>7571</v>
      </c>
      <c r="B3912" s="38" t="s">
        <v>55</v>
      </c>
      <c r="C3912" s="38" t="s">
        <v>7572</v>
      </c>
      <c r="D3912" s="38" t="s">
        <v>48</v>
      </c>
      <c r="E3912" s="38" t="s">
        <v>48</v>
      </c>
      <c r="F3912" s="38" t="s">
        <v>48</v>
      </c>
      <c r="G3912" s="39">
        <v>0</v>
      </c>
    </row>
    <row r="3913" spans="1:7" ht="15" x14ac:dyDescent="0.2">
      <c r="A3913" s="38" t="s">
        <v>7573</v>
      </c>
      <c r="B3913" s="38" t="s">
        <v>55</v>
      </c>
      <c r="C3913" s="38" t="s">
        <v>7574</v>
      </c>
      <c r="D3913" s="38" t="s">
        <v>48</v>
      </c>
      <c r="E3913" s="38" t="s">
        <v>48</v>
      </c>
      <c r="F3913" s="38" t="s">
        <v>48</v>
      </c>
      <c r="G3913" s="39">
        <v>0</v>
      </c>
    </row>
    <row r="3914" spans="1:7" ht="15" x14ac:dyDescent="0.2">
      <c r="A3914" s="38" t="s">
        <v>7575</v>
      </c>
      <c r="B3914" s="38" t="s">
        <v>55</v>
      </c>
      <c r="C3914" s="38" t="s">
        <v>7576</v>
      </c>
      <c r="D3914" s="38" t="s">
        <v>48</v>
      </c>
      <c r="E3914" s="38" t="s">
        <v>48</v>
      </c>
      <c r="F3914" s="38" t="s">
        <v>48</v>
      </c>
      <c r="G3914" s="39">
        <v>0</v>
      </c>
    </row>
    <row r="3915" spans="1:7" ht="15" x14ac:dyDescent="0.2">
      <c r="A3915" s="38" t="s">
        <v>7577</v>
      </c>
      <c r="B3915" s="38" t="s">
        <v>55</v>
      </c>
      <c r="C3915" s="38" t="s">
        <v>7578</v>
      </c>
      <c r="D3915" s="38" t="s">
        <v>48</v>
      </c>
      <c r="E3915" s="38" t="s">
        <v>48</v>
      </c>
      <c r="F3915" s="38" t="s">
        <v>48</v>
      </c>
      <c r="G3915" s="39">
        <v>0</v>
      </c>
    </row>
    <row r="3916" spans="1:7" ht="15" x14ac:dyDescent="0.2">
      <c r="A3916" s="38" t="s">
        <v>7579</v>
      </c>
      <c r="B3916" s="38" t="s">
        <v>55</v>
      </c>
      <c r="C3916" s="38" t="s">
        <v>7580</v>
      </c>
      <c r="D3916" s="38" t="s">
        <v>48</v>
      </c>
      <c r="E3916" s="38" t="s">
        <v>48</v>
      </c>
      <c r="F3916" s="38" t="s">
        <v>48</v>
      </c>
      <c r="G3916" s="39">
        <v>0</v>
      </c>
    </row>
    <row r="3917" spans="1:7" ht="15" x14ac:dyDescent="0.2">
      <c r="A3917" s="38" t="s">
        <v>7581</v>
      </c>
      <c r="B3917" s="38" t="s">
        <v>55</v>
      </c>
      <c r="C3917" s="38" t="s">
        <v>7582</v>
      </c>
      <c r="D3917" s="38" t="s">
        <v>48</v>
      </c>
      <c r="E3917" s="38" t="s">
        <v>48</v>
      </c>
      <c r="F3917" s="38" t="s">
        <v>48</v>
      </c>
      <c r="G3917" s="39">
        <v>0</v>
      </c>
    </row>
    <row r="3918" spans="1:7" ht="15" x14ac:dyDescent="0.2">
      <c r="A3918" s="38" t="s">
        <v>7583</v>
      </c>
      <c r="B3918" s="38" t="s">
        <v>55</v>
      </c>
      <c r="C3918" s="38" t="s">
        <v>7584</v>
      </c>
      <c r="D3918" s="38" t="s">
        <v>48</v>
      </c>
      <c r="E3918" s="38" t="s">
        <v>48</v>
      </c>
      <c r="F3918" s="38" t="s">
        <v>48</v>
      </c>
      <c r="G3918" s="39">
        <v>0</v>
      </c>
    </row>
    <row r="3919" spans="1:7" ht="15" x14ac:dyDescent="0.2">
      <c r="A3919" s="38" t="s">
        <v>7585</v>
      </c>
      <c r="B3919" s="38" t="s">
        <v>55</v>
      </c>
      <c r="C3919" s="38" t="s">
        <v>7586</v>
      </c>
      <c r="D3919" s="38" t="s">
        <v>48</v>
      </c>
      <c r="E3919" s="38" t="s">
        <v>48</v>
      </c>
      <c r="F3919" s="38" t="s">
        <v>48</v>
      </c>
      <c r="G3919" s="39">
        <v>0</v>
      </c>
    </row>
    <row r="3920" spans="1:7" ht="15" x14ac:dyDescent="0.2">
      <c r="A3920" s="38" t="s">
        <v>7587</v>
      </c>
      <c r="B3920" s="38" t="s">
        <v>55</v>
      </c>
      <c r="C3920" s="38" t="s">
        <v>7588</v>
      </c>
      <c r="D3920" s="38" t="s">
        <v>48</v>
      </c>
      <c r="E3920" s="38" t="s">
        <v>48</v>
      </c>
      <c r="F3920" s="38" t="s">
        <v>48</v>
      </c>
      <c r="G3920" s="39">
        <v>0</v>
      </c>
    </row>
    <row r="3921" spans="1:7" ht="15" x14ac:dyDescent="0.2">
      <c r="A3921" s="38" t="s">
        <v>7589</v>
      </c>
      <c r="B3921" s="38" t="s">
        <v>55</v>
      </c>
      <c r="C3921" s="38" t="s">
        <v>7590</v>
      </c>
      <c r="D3921" s="38" t="s">
        <v>48</v>
      </c>
      <c r="E3921" s="38" t="s">
        <v>48</v>
      </c>
      <c r="F3921" s="38" t="s">
        <v>48</v>
      </c>
      <c r="G3921" s="39">
        <v>0</v>
      </c>
    </row>
    <row r="3922" spans="1:7" ht="15" x14ac:dyDescent="0.2">
      <c r="A3922" s="38" t="s">
        <v>7591</v>
      </c>
      <c r="B3922" s="38" t="s">
        <v>55</v>
      </c>
      <c r="C3922" s="38" t="s">
        <v>7592</v>
      </c>
      <c r="D3922" s="38" t="s">
        <v>48</v>
      </c>
      <c r="E3922" s="38" t="s">
        <v>48</v>
      </c>
      <c r="F3922" s="38" t="s">
        <v>48</v>
      </c>
      <c r="G3922" s="39">
        <v>0</v>
      </c>
    </row>
    <row r="3923" spans="1:7" ht="15" x14ac:dyDescent="0.2">
      <c r="A3923" s="38" t="s">
        <v>7593</v>
      </c>
      <c r="B3923" s="38" t="s">
        <v>55</v>
      </c>
      <c r="C3923" s="38" t="s">
        <v>7594</v>
      </c>
      <c r="D3923" s="38" t="s">
        <v>48</v>
      </c>
      <c r="E3923" s="38" t="s">
        <v>48</v>
      </c>
      <c r="F3923" s="38" t="s">
        <v>48</v>
      </c>
      <c r="G3923" s="39">
        <v>0</v>
      </c>
    </row>
    <row r="3924" spans="1:7" ht="15" x14ac:dyDescent="0.2">
      <c r="A3924" s="38" t="s">
        <v>7595</v>
      </c>
      <c r="B3924" s="38" t="s">
        <v>55</v>
      </c>
      <c r="C3924" s="38" t="s">
        <v>7596</v>
      </c>
      <c r="D3924" s="38" t="s">
        <v>48</v>
      </c>
      <c r="E3924" s="38" t="s">
        <v>48</v>
      </c>
      <c r="F3924" s="38" t="s">
        <v>48</v>
      </c>
      <c r="G3924" s="39">
        <v>0</v>
      </c>
    </row>
    <row r="3925" spans="1:7" ht="15" x14ac:dyDescent="0.2">
      <c r="A3925" s="38" t="s">
        <v>7597</v>
      </c>
      <c r="B3925" s="38" t="s">
        <v>55</v>
      </c>
      <c r="C3925" s="38" t="s">
        <v>7598</v>
      </c>
      <c r="D3925" s="38" t="s">
        <v>48</v>
      </c>
      <c r="E3925" s="38" t="s">
        <v>48</v>
      </c>
      <c r="F3925" s="38" t="s">
        <v>48</v>
      </c>
      <c r="G3925" s="39">
        <v>0</v>
      </c>
    </row>
    <row r="3926" spans="1:7" ht="15" x14ac:dyDescent="0.2">
      <c r="A3926" s="38" t="s">
        <v>7599</v>
      </c>
      <c r="B3926" s="38" t="s">
        <v>3</v>
      </c>
      <c r="C3926" s="38" t="s">
        <v>7600</v>
      </c>
      <c r="D3926" s="38" t="s">
        <v>48</v>
      </c>
      <c r="E3926" s="38" t="s">
        <v>48</v>
      </c>
      <c r="F3926" s="38" t="s">
        <v>48</v>
      </c>
      <c r="G3926" s="39">
        <v>0</v>
      </c>
    </row>
    <row r="3927" spans="1:7" ht="15" x14ac:dyDescent="0.2">
      <c r="A3927" s="38" t="s">
        <v>7601</v>
      </c>
      <c r="B3927" s="38" t="s">
        <v>3</v>
      </c>
      <c r="C3927" s="38" t="s">
        <v>7602</v>
      </c>
      <c r="D3927" s="38" t="s">
        <v>48</v>
      </c>
      <c r="E3927" s="38" t="s">
        <v>48</v>
      </c>
      <c r="F3927" s="38" t="s">
        <v>48</v>
      </c>
      <c r="G3927" s="39">
        <v>0</v>
      </c>
    </row>
    <row r="3928" spans="1:7" ht="15" x14ac:dyDescent="0.2">
      <c r="A3928" s="38" t="s">
        <v>7603</v>
      </c>
      <c r="B3928" s="38" t="s">
        <v>3</v>
      </c>
      <c r="C3928" s="38" t="s">
        <v>7604</v>
      </c>
      <c r="D3928" s="38" t="s">
        <v>48</v>
      </c>
      <c r="E3928" s="38" t="s">
        <v>48</v>
      </c>
      <c r="F3928" s="38" t="s">
        <v>48</v>
      </c>
      <c r="G3928" s="39">
        <v>0</v>
      </c>
    </row>
    <row r="3929" spans="1:7" ht="15" x14ac:dyDescent="0.2">
      <c r="A3929" s="38" t="s">
        <v>7605</v>
      </c>
      <c r="B3929" s="38" t="s">
        <v>3</v>
      </c>
      <c r="C3929" s="38" t="s">
        <v>7606</v>
      </c>
      <c r="D3929" s="38" t="s">
        <v>48</v>
      </c>
      <c r="E3929" s="38" t="s">
        <v>48</v>
      </c>
      <c r="F3929" s="38" t="s">
        <v>48</v>
      </c>
      <c r="G3929" s="39">
        <v>0</v>
      </c>
    </row>
    <row r="3930" spans="1:7" ht="15" x14ac:dyDescent="0.2">
      <c r="A3930" s="38" t="s">
        <v>7607</v>
      </c>
      <c r="B3930" s="38" t="s">
        <v>46</v>
      </c>
      <c r="C3930" s="38" t="s">
        <v>7608</v>
      </c>
      <c r="D3930" s="38" t="s">
        <v>48</v>
      </c>
      <c r="E3930" s="38" t="s">
        <v>48</v>
      </c>
      <c r="F3930" s="38" t="s">
        <v>711</v>
      </c>
      <c r="G3930" s="39">
        <v>0</v>
      </c>
    </row>
    <row r="3931" spans="1:7" ht="15" x14ac:dyDescent="0.2">
      <c r="A3931" s="38" t="s">
        <v>7609</v>
      </c>
      <c r="B3931" s="38" t="s">
        <v>46</v>
      </c>
      <c r="C3931" s="38" t="s">
        <v>7610</v>
      </c>
      <c r="D3931" s="38" t="s">
        <v>48</v>
      </c>
      <c r="E3931" s="38" t="s">
        <v>48</v>
      </c>
      <c r="F3931" s="38" t="s">
        <v>711</v>
      </c>
      <c r="G3931" s="39">
        <v>0</v>
      </c>
    </row>
    <row r="3932" spans="1:7" ht="15" x14ac:dyDescent="0.2">
      <c r="A3932" s="38" t="s">
        <v>7611</v>
      </c>
      <c r="B3932" s="38" t="s">
        <v>55</v>
      </c>
      <c r="C3932" s="38" t="s">
        <v>7608</v>
      </c>
      <c r="D3932" s="38" t="s">
        <v>48</v>
      </c>
      <c r="E3932" s="38" t="s">
        <v>48</v>
      </c>
      <c r="F3932" s="38" t="s">
        <v>711</v>
      </c>
      <c r="G3932" s="39">
        <v>0</v>
      </c>
    </row>
    <row r="3933" spans="1:7" ht="15" x14ac:dyDescent="0.2">
      <c r="A3933" s="38" t="s">
        <v>7612</v>
      </c>
      <c r="B3933" s="38" t="s">
        <v>55</v>
      </c>
      <c r="C3933" s="38" t="s">
        <v>7610</v>
      </c>
      <c r="D3933" s="38" t="s">
        <v>48</v>
      </c>
      <c r="E3933" s="38" t="s">
        <v>48</v>
      </c>
      <c r="F3933" s="38" t="s">
        <v>711</v>
      </c>
      <c r="G3933" s="39">
        <v>0</v>
      </c>
    </row>
    <row r="3934" spans="1:7" ht="15" x14ac:dyDescent="0.2">
      <c r="A3934" s="38" t="s">
        <v>7613</v>
      </c>
      <c r="B3934" s="38" t="s">
        <v>7423</v>
      </c>
      <c r="C3934" s="38" t="s">
        <v>7614</v>
      </c>
      <c r="D3934" s="38" t="s">
        <v>48</v>
      </c>
      <c r="E3934" s="38" t="s">
        <v>48</v>
      </c>
      <c r="F3934" s="38" t="s">
        <v>48</v>
      </c>
      <c r="G3934" s="39">
        <v>0</v>
      </c>
    </row>
    <row r="3935" spans="1:7" ht="15" x14ac:dyDescent="0.2">
      <c r="A3935" s="38" t="s">
        <v>7615</v>
      </c>
      <c r="B3935" s="38" t="s">
        <v>7423</v>
      </c>
      <c r="C3935" s="38" t="s">
        <v>7616</v>
      </c>
      <c r="D3935" s="38" t="s">
        <v>48</v>
      </c>
      <c r="E3935" s="38" t="s">
        <v>48</v>
      </c>
      <c r="F3935" s="38" t="s">
        <v>48</v>
      </c>
      <c r="G3935" s="39">
        <v>0</v>
      </c>
    </row>
    <row r="3936" spans="1:7" ht="15" x14ac:dyDescent="0.2">
      <c r="A3936" s="38" t="s">
        <v>7617</v>
      </c>
      <c r="B3936" s="38" t="s">
        <v>55</v>
      </c>
      <c r="C3936" s="38" t="s">
        <v>7616</v>
      </c>
      <c r="D3936" s="38" t="s">
        <v>48</v>
      </c>
      <c r="E3936" s="38" t="s">
        <v>48</v>
      </c>
      <c r="F3936" s="38" t="s">
        <v>48</v>
      </c>
      <c r="G3936" s="39">
        <v>0</v>
      </c>
    </row>
    <row r="3937" spans="1:7" ht="15" x14ac:dyDescent="0.2">
      <c r="A3937" s="38" t="s">
        <v>7618</v>
      </c>
      <c r="B3937" s="38" t="s">
        <v>46</v>
      </c>
      <c r="C3937" s="38" t="s">
        <v>7619</v>
      </c>
      <c r="D3937" s="38" t="s">
        <v>48</v>
      </c>
      <c r="E3937" s="38" t="s">
        <v>48</v>
      </c>
      <c r="F3937" s="38" t="s">
        <v>48</v>
      </c>
      <c r="G3937" s="39">
        <v>0</v>
      </c>
    </row>
    <row r="3938" spans="1:7" ht="15" x14ac:dyDescent="0.2">
      <c r="A3938" s="38" t="s">
        <v>7620</v>
      </c>
      <c r="B3938" s="38" t="s">
        <v>46</v>
      </c>
      <c r="C3938" s="38" t="s">
        <v>7621</v>
      </c>
      <c r="D3938" s="38" t="s">
        <v>48</v>
      </c>
      <c r="E3938" s="38" t="s">
        <v>48</v>
      </c>
      <c r="F3938" s="38" t="s">
        <v>48</v>
      </c>
      <c r="G3938" s="39">
        <v>0</v>
      </c>
    </row>
    <row r="3939" spans="1:7" ht="15" x14ac:dyDescent="0.2">
      <c r="A3939" s="38" t="s">
        <v>7622</v>
      </c>
      <c r="B3939" s="38" t="s">
        <v>55</v>
      </c>
      <c r="C3939" s="38" t="s">
        <v>7623</v>
      </c>
      <c r="D3939" s="38" t="s">
        <v>48</v>
      </c>
      <c r="E3939" s="38" t="s">
        <v>48</v>
      </c>
      <c r="F3939" s="38" t="s">
        <v>48</v>
      </c>
      <c r="G3939" s="39">
        <v>0</v>
      </c>
    </row>
    <row r="3940" spans="1:7" ht="15" x14ac:dyDescent="0.2">
      <c r="A3940" s="38" t="s">
        <v>7624</v>
      </c>
      <c r="B3940" s="38" t="s">
        <v>46</v>
      </c>
      <c r="C3940" s="38" t="s">
        <v>7625</v>
      </c>
      <c r="D3940" s="38" t="s">
        <v>48</v>
      </c>
      <c r="E3940" s="38" t="s">
        <v>48</v>
      </c>
      <c r="F3940" s="38" t="s">
        <v>48</v>
      </c>
      <c r="G3940" s="39">
        <v>0</v>
      </c>
    </row>
    <row r="3941" spans="1:7" ht="15" x14ac:dyDescent="0.2">
      <c r="A3941" s="38" t="s">
        <v>7626</v>
      </c>
      <c r="B3941" s="38" t="s">
        <v>55</v>
      </c>
      <c r="C3941" s="38" t="s">
        <v>7625</v>
      </c>
      <c r="D3941" s="38" t="s">
        <v>48</v>
      </c>
      <c r="E3941" s="38" t="s">
        <v>48</v>
      </c>
      <c r="F3941" s="38" t="s">
        <v>48</v>
      </c>
      <c r="G3941" s="39">
        <v>0</v>
      </c>
    </row>
    <row r="3942" spans="1:7" ht="15" x14ac:dyDescent="0.2">
      <c r="A3942" s="38" t="s">
        <v>7627</v>
      </c>
      <c r="B3942" s="38" t="s">
        <v>55</v>
      </c>
      <c r="C3942" s="38" t="s">
        <v>7628</v>
      </c>
      <c r="D3942" s="38" t="s">
        <v>48</v>
      </c>
      <c r="E3942" s="38" t="s">
        <v>48</v>
      </c>
      <c r="F3942" s="38" t="s">
        <v>48</v>
      </c>
      <c r="G3942" s="39">
        <v>0</v>
      </c>
    </row>
    <row r="3943" spans="1:7" ht="15" x14ac:dyDescent="0.2">
      <c r="A3943" s="38" t="s">
        <v>7629</v>
      </c>
      <c r="B3943" s="38" t="s">
        <v>55</v>
      </c>
      <c r="C3943" s="38" t="s">
        <v>7630</v>
      </c>
      <c r="D3943" s="38" t="s">
        <v>48</v>
      </c>
      <c r="E3943" s="38" t="s">
        <v>48</v>
      </c>
      <c r="F3943" s="38" t="s">
        <v>48</v>
      </c>
      <c r="G3943" s="39">
        <v>0</v>
      </c>
    </row>
    <row r="3944" spans="1:7" ht="15" x14ac:dyDescent="0.2">
      <c r="A3944" s="38" t="s">
        <v>7631</v>
      </c>
      <c r="B3944" s="38" t="s">
        <v>55</v>
      </c>
      <c r="C3944" s="38" t="s">
        <v>7632</v>
      </c>
      <c r="D3944" s="38" t="s">
        <v>48</v>
      </c>
      <c r="E3944" s="38" t="s">
        <v>48</v>
      </c>
      <c r="F3944" s="38" t="s">
        <v>48</v>
      </c>
      <c r="G3944" s="39">
        <v>0</v>
      </c>
    </row>
    <row r="3945" spans="1:7" ht="15" x14ac:dyDescent="0.2">
      <c r="A3945" s="38" t="s">
        <v>7633</v>
      </c>
      <c r="B3945" s="38" t="s">
        <v>55</v>
      </c>
      <c r="C3945" s="38" t="s">
        <v>7634</v>
      </c>
      <c r="D3945" s="38" t="s">
        <v>48</v>
      </c>
      <c r="E3945" s="38" t="s">
        <v>48</v>
      </c>
      <c r="F3945" s="38" t="s">
        <v>48</v>
      </c>
      <c r="G3945" s="39">
        <v>0</v>
      </c>
    </row>
    <row r="3946" spans="1:7" ht="15" x14ac:dyDescent="0.2">
      <c r="A3946" s="38" t="s">
        <v>7635</v>
      </c>
      <c r="B3946" s="38" t="s">
        <v>55</v>
      </c>
      <c r="C3946" s="38" t="s">
        <v>7636</v>
      </c>
      <c r="D3946" s="38" t="s">
        <v>48</v>
      </c>
      <c r="E3946" s="38" t="s">
        <v>48</v>
      </c>
      <c r="F3946" s="38" t="s">
        <v>48</v>
      </c>
      <c r="G3946" s="39">
        <v>0</v>
      </c>
    </row>
    <row r="3947" spans="1:7" ht="15" x14ac:dyDescent="0.2">
      <c r="A3947" s="38" t="s">
        <v>7637</v>
      </c>
      <c r="B3947" s="38" t="s">
        <v>55</v>
      </c>
      <c r="C3947" s="38" t="s">
        <v>7638</v>
      </c>
      <c r="D3947" s="38" t="s">
        <v>48</v>
      </c>
      <c r="E3947" s="38" t="s">
        <v>48</v>
      </c>
      <c r="F3947" s="38" t="s">
        <v>48</v>
      </c>
      <c r="G3947" s="39">
        <v>0</v>
      </c>
    </row>
    <row r="3948" spans="1:7" ht="30" x14ac:dyDescent="0.2">
      <c r="A3948" s="38" t="s">
        <v>7639</v>
      </c>
      <c r="B3948" s="38" t="s">
        <v>55</v>
      </c>
      <c r="C3948" s="38" t="s">
        <v>7640</v>
      </c>
      <c r="D3948" s="38" t="s">
        <v>48</v>
      </c>
      <c r="E3948" s="38" t="s">
        <v>48</v>
      </c>
      <c r="F3948" s="38" t="s">
        <v>48</v>
      </c>
      <c r="G3948" s="39">
        <v>0</v>
      </c>
    </row>
    <row r="3949" spans="1:7" ht="30" x14ac:dyDescent="0.2">
      <c r="A3949" s="38" t="s">
        <v>7641</v>
      </c>
      <c r="B3949" s="38" t="s">
        <v>55</v>
      </c>
      <c r="C3949" s="38" t="s">
        <v>7642</v>
      </c>
      <c r="D3949" s="38" t="s">
        <v>48</v>
      </c>
      <c r="E3949" s="38" t="s">
        <v>48</v>
      </c>
      <c r="F3949" s="38" t="s">
        <v>48</v>
      </c>
      <c r="G3949" s="39">
        <v>0</v>
      </c>
    </row>
    <row r="3950" spans="1:7" ht="15" x14ac:dyDescent="0.2">
      <c r="A3950" s="38" t="s">
        <v>7643</v>
      </c>
      <c r="B3950" s="38" t="s">
        <v>55</v>
      </c>
      <c r="C3950" s="38" t="s">
        <v>7644</v>
      </c>
      <c r="D3950" s="38" t="s">
        <v>48</v>
      </c>
      <c r="E3950" s="38" t="s">
        <v>48</v>
      </c>
      <c r="F3950" s="38" t="s">
        <v>48</v>
      </c>
      <c r="G3950" s="39">
        <v>0</v>
      </c>
    </row>
    <row r="3951" spans="1:7" ht="15" x14ac:dyDescent="0.2">
      <c r="A3951" s="38" t="s">
        <v>7645</v>
      </c>
      <c r="B3951" s="38" t="s">
        <v>55</v>
      </c>
      <c r="C3951" s="38" t="s">
        <v>7646</v>
      </c>
      <c r="D3951" s="38" t="s">
        <v>48</v>
      </c>
      <c r="E3951" s="38" t="s">
        <v>48</v>
      </c>
      <c r="F3951" s="38" t="s">
        <v>48</v>
      </c>
      <c r="G3951" s="39">
        <v>0</v>
      </c>
    </row>
    <row r="3952" spans="1:7" ht="30" x14ac:dyDescent="0.2">
      <c r="A3952" s="38" t="s">
        <v>7647</v>
      </c>
      <c r="B3952" s="38" t="s">
        <v>55</v>
      </c>
      <c r="C3952" s="38" t="s">
        <v>7648</v>
      </c>
      <c r="D3952" s="38" t="s">
        <v>48</v>
      </c>
      <c r="E3952" s="38" t="s">
        <v>48</v>
      </c>
      <c r="F3952" s="38" t="s">
        <v>48</v>
      </c>
      <c r="G3952" s="39">
        <v>0</v>
      </c>
    </row>
    <row r="3953" spans="1:7" ht="30" x14ac:dyDescent="0.2">
      <c r="A3953" s="38" t="s">
        <v>7649</v>
      </c>
      <c r="B3953" s="38" t="s">
        <v>589</v>
      </c>
      <c r="C3953" s="38" t="s">
        <v>7648</v>
      </c>
      <c r="D3953" s="38" t="s">
        <v>48</v>
      </c>
      <c r="E3953" s="38" t="s">
        <v>48</v>
      </c>
      <c r="F3953" s="38" t="s">
        <v>48</v>
      </c>
      <c r="G3953" s="39">
        <v>0</v>
      </c>
    </row>
    <row r="3954" spans="1:7" ht="15" x14ac:dyDescent="0.2">
      <c r="A3954" s="38" t="s">
        <v>7650</v>
      </c>
      <c r="B3954" s="38" t="s">
        <v>55</v>
      </c>
      <c r="C3954" s="38" t="s">
        <v>7651</v>
      </c>
      <c r="D3954" s="38" t="s">
        <v>48</v>
      </c>
      <c r="E3954" s="38" t="s">
        <v>48</v>
      </c>
      <c r="F3954" s="38" t="s">
        <v>48</v>
      </c>
      <c r="G3954" s="39">
        <v>0</v>
      </c>
    </row>
    <row r="3955" spans="1:7" ht="15" x14ac:dyDescent="0.2">
      <c r="A3955" s="38" t="s">
        <v>7652</v>
      </c>
      <c r="B3955" s="38" t="s">
        <v>55</v>
      </c>
      <c r="C3955" s="38" t="s">
        <v>7653</v>
      </c>
      <c r="D3955" s="38" t="s">
        <v>48</v>
      </c>
      <c r="E3955" s="38" t="s">
        <v>48</v>
      </c>
      <c r="F3955" s="38" t="s">
        <v>48</v>
      </c>
      <c r="G3955" s="39">
        <v>0</v>
      </c>
    </row>
    <row r="3956" spans="1:7" ht="15" x14ac:dyDescent="0.2">
      <c r="A3956" s="38" t="s">
        <v>7654</v>
      </c>
      <c r="B3956" s="38" t="s">
        <v>55</v>
      </c>
      <c r="C3956" s="38" t="s">
        <v>7655</v>
      </c>
      <c r="D3956" s="38" t="s">
        <v>48</v>
      </c>
      <c r="E3956" s="38" t="s">
        <v>48</v>
      </c>
      <c r="F3956" s="38" t="s">
        <v>48</v>
      </c>
      <c r="G3956" s="39">
        <v>0</v>
      </c>
    </row>
    <row r="3957" spans="1:7" ht="15" x14ac:dyDescent="0.2">
      <c r="A3957" s="38" t="s">
        <v>7656</v>
      </c>
      <c r="B3957" s="38" t="s">
        <v>55</v>
      </c>
      <c r="C3957" s="38" t="s">
        <v>7657</v>
      </c>
      <c r="D3957" s="38" t="s">
        <v>48</v>
      </c>
      <c r="E3957" s="38" t="s">
        <v>48</v>
      </c>
      <c r="F3957" s="38" t="s">
        <v>48</v>
      </c>
      <c r="G3957" s="39">
        <v>0</v>
      </c>
    </row>
    <row r="3958" spans="1:7" ht="15" x14ac:dyDescent="0.2">
      <c r="A3958" s="38" t="s">
        <v>7658</v>
      </c>
      <c r="B3958" s="38" t="s">
        <v>55</v>
      </c>
      <c r="C3958" s="38" t="s">
        <v>7659</v>
      </c>
      <c r="D3958" s="38" t="s">
        <v>48</v>
      </c>
      <c r="E3958" s="38" t="s">
        <v>48</v>
      </c>
      <c r="F3958" s="38" t="s">
        <v>48</v>
      </c>
      <c r="G3958" s="39">
        <v>0</v>
      </c>
    </row>
    <row r="3959" spans="1:7" ht="15" x14ac:dyDescent="0.2">
      <c r="A3959" s="38" t="s">
        <v>7660</v>
      </c>
      <c r="B3959" s="38" t="s">
        <v>55</v>
      </c>
      <c r="C3959" s="38" t="s">
        <v>7661</v>
      </c>
      <c r="D3959" s="38" t="s">
        <v>48</v>
      </c>
      <c r="E3959" s="38" t="s">
        <v>48</v>
      </c>
      <c r="F3959" s="38" t="s">
        <v>48</v>
      </c>
      <c r="G3959" s="39">
        <v>0</v>
      </c>
    </row>
    <row r="3960" spans="1:7" ht="15" x14ac:dyDescent="0.2">
      <c r="A3960" s="38" t="s">
        <v>7662</v>
      </c>
      <c r="B3960" s="38" t="s">
        <v>55</v>
      </c>
      <c r="C3960" s="38" t="s">
        <v>7663</v>
      </c>
      <c r="D3960" s="38" t="s">
        <v>48</v>
      </c>
      <c r="E3960" s="38" t="s">
        <v>48</v>
      </c>
      <c r="F3960" s="38" t="s">
        <v>48</v>
      </c>
      <c r="G3960" s="39">
        <v>0</v>
      </c>
    </row>
    <row r="3961" spans="1:7" ht="15" x14ac:dyDescent="0.2">
      <c r="A3961" s="38" t="s">
        <v>7664</v>
      </c>
      <c r="B3961" s="38" t="s">
        <v>55</v>
      </c>
      <c r="C3961" s="38" t="s">
        <v>7665</v>
      </c>
      <c r="D3961" s="38" t="s">
        <v>48</v>
      </c>
      <c r="E3961" s="38" t="s">
        <v>48</v>
      </c>
      <c r="F3961" s="38" t="s">
        <v>48</v>
      </c>
      <c r="G3961" s="39">
        <v>0</v>
      </c>
    </row>
    <row r="3962" spans="1:7" ht="15" x14ac:dyDescent="0.2">
      <c r="A3962" s="38" t="s">
        <v>7666</v>
      </c>
      <c r="B3962" s="38" t="s">
        <v>55</v>
      </c>
      <c r="C3962" s="38" t="s">
        <v>7667</v>
      </c>
      <c r="D3962" s="38" t="s">
        <v>48</v>
      </c>
      <c r="E3962" s="38" t="s">
        <v>48</v>
      </c>
      <c r="F3962" s="38" t="s">
        <v>48</v>
      </c>
      <c r="G3962" s="39">
        <v>0</v>
      </c>
    </row>
    <row r="3963" spans="1:7" ht="15" x14ac:dyDescent="0.2">
      <c r="A3963" s="38" t="s">
        <v>7668</v>
      </c>
      <c r="B3963" s="38" t="s">
        <v>55</v>
      </c>
      <c r="C3963" s="38" t="s">
        <v>7669</v>
      </c>
      <c r="D3963" s="38" t="s">
        <v>48</v>
      </c>
      <c r="E3963" s="38" t="s">
        <v>48</v>
      </c>
      <c r="F3963" s="38" t="s">
        <v>48</v>
      </c>
      <c r="G3963" s="39">
        <v>0</v>
      </c>
    </row>
    <row r="3964" spans="1:7" ht="15" x14ac:dyDescent="0.2">
      <c r="A3964" s="38" t="s">
        <v>7670</v>
      </c>
      <c r="B3964" s="38" t="s">
        <v>55</v>
      </c>
      <c r="C3964" s="38" t="s">
        <v>7671</v>
      </c>
      <c r="D3964" s="38" t="s">
        <v>48</v>
      </c>
      <c r="E3964" s="38" t="s">
        <v>48</v>
      </c>
      <c r="F3964" s="38" t="s">
        <v>48</v>
      </c>
      <c r="G3964" s="39">
        <v>0</v>
      </c>
    </row>
    <row r="3965" spans="1:7" ht="15" x14ac:dyDescent="0.2">
      <c r="A3965" s="38" t="s">
        <v>7672</v>
      </c>
      <c r="B3965" s="38" t="s">
        <v>55</v>
      </c>
      <c r="C3965" s="38" t="s">
        <v>7673</v>
      </c>
      <c r="D3965" s="38" t="s">
        <v>48</v>
      </c>
      <c r="E3965" s="38" t="s">
        <v>48</v>
      </c>
      <c r="F3965" s="38" t="s">
        <v>48</v>
      </c>
      <c r="G3965" s="39">
        <v>0</v>
      </c>
    </row>
    <row r="3966" spans="1:7" ht="15" x14ac:dyDescent="0.2">
      <c r="A3966" s="38" t="s">
        <v>7674</v>
      </c>
      <c r="B3966" s="38" t="s">
        <v>55</v>
      </c>
      <c r="C3966" s="38" t="s">
        <v>7675</v>
      </c>
      <c r="D3966" s="38" t="s">
        <v>48</v>
      </c>
      <c r="E3966" s="38" t="s">
        <v>48</v>
      </c>
      <c r="F3966" s="38" t="s">
        <v>48</v>
      </c>
      <c r="G3966" s="39">
        <v>0</v>
      </c>
    </row>
    <row r="3967" spans="1:7" ht="15" x14ac:dyDescent="0.2">
      <c r="A3967" s="38" t="s">
        <v>7676</v>
      </c>
      <c r="B3967" s="38" t="s">
        <v>55</v>
      </c>
      <c r="C3967" s="38" t="s">
        <v>7677</v>
      </c>
      <c r="D3967" s="38" t="s">
        <v>48</v>
      </c>
      <c r="E3967" s="38" t="s">
        <v>48</v>
      </c>
      <c r="F3967" s="38" t="s">
        <v>48</v>
      </c>
      <c r="G3967" s="39">
        <v>0</v>
      </c>
    </row>
    <row r="3968" spans="1:7" ht="15" x14ac:dyDescent="0.2">
      <c r="A3968" s="38" t="s">
        <v>7678</v>
      </c>
      <c r="B3968" s="38" t="s">
        <v>55</v>
      </c>
      <c r="C3968" s="38" t="s">
        <v>7679</v>
      </c>
      <c r="D3968" s="38" t="s">
        <v>48</v>
      </c>
      <c r="E3968" s="38" t="s">
        <v>48</v>
      </c>
      <c r="F3968" s="38" t="s">
        <v>48</v>
      </c>
      <c r="G3968" s="39">
        <v>0</v>
      </c>
    </row>
    <row r="3969" spans="1:7" ht="15" x14ac:dyDescent="0.2">
      <c r="A3969" s="38" t="s">
        <v>7680</v>
      </c>
      <c r="B3969" s="38" t="s">
        <v>55</v>
      </c>
      <c r="C3969" s="38" t="s">
        <v>7681</v>
      </c>
      <c r="D3969" s="38" t="s">
        <v>48</v>
      </c>
      <c r="E3969" s="38" t="s">
        <v>48</v>
      </c>
      <c r="F3969" s="38" t="s">
        <v>48</v>
      </c>
      <c r="G3969" s="39">
        <v>0</v>
      </c>
    </row>
    <row r="3970" spans="1:7" ht="15" x14ac:dyDescent="0.2">
      <c r="A3970" s="38" t="s">
        <v>7682</v>
      </c>
      <c r="B3970" s="38" t="s">
        <v>55</v>
      </c>
      <c r="C3970" s="38" t="s">
        <v>7683</v>
      </c>
      <c r="D3970" s="38" t="s">
        <v>48</v>
      </c>
      <c r="E3970" s="38" t="s">
        <v>48</v>
      </c>
      <c r="F3970" s="38" t="s">
        <v>48</v>
      </c>
      <c r="G3970" s="39">
        <v>0</v>
      </c>
    </row>
    <row r="3971" spans="1:7" ht="15" x14ac:dyDescent="0.2">
      <c r="A3971" s="38" t="s">
        <v>7684</v>
      </c>
      <c r="B3971" s="38" t="s">
        <v>55</v>
      </c>
      <c r="C3971" s="38" t="s">
        <v>7685</v>
      </c>
      <c r="D3971" s="38" t="s">
        <v>48</v>
      </c>
      <c r="E3971" s="38" t="s">
        <v>48</v>
      </c>
      <c r="F3971" s="38" t="s">
        <v>48</v>
      </c>
      <c r="G3971" s="39">
        <v>0</v>
      </c>
    </row>
    <row r="3972" spans="1:7" ht="15" x14ac:dyDescent="0.2">
      <c r="A3972" s="38" t="s">
        <v>7686</v>
      </c>
      <c r="B3972" s="38" t="s">
        <v>55</v>
      </c>
      <c r="C3972" s="38" t="s">
        <v>7687</v>
      </c>
      <c r="D3972" s="38" t="s">
        <v>48</v>
      </c>
      <c r="E3972" s="38" t="s">
        <v>48</v>
      </c>
      <c r="F3972" s="38" t="s">
        <v>48</v>
      </c>
      <c r="G3972" s="39">
        <v>0</v>
      </c>
    </row>
    <row r="3973" spans="1:7" ht="15" x14ac:dyDescent="0.2">
      <c r="A3973" s="38" t="s">
        <v>7688</v>
      </c>
      <c r="B3973" s="38" t="s">
        <v>55</v>
      </c>
      <c r="C3973" s="38" t="s">
        <v>7689</v>
      </c>
      <c r="D3973" s="38" t="s">
        <v>48</v>
      </c>
      <c r="E3973" s="38" t="s">
        <v>48</v>
      </c>
      <c r="F3973" s="38" t="s">
        <v>48</v>
      </c>
      <c r="G3973" s="39">
        <v>0</v>
      </c>
    </row>
    <row r="3974" spans="1:7" ht="15" x14ac:dyDescent="0.2">
      <c r="A3974" s="38" t="s">
        <v>7690</v>
      </c>
      <c r="B3974" s="38" t="s">
        <v>55</v>
      </c>
      <c r="C3974" s="38" t="s">
        <v>7691</v>
      </c>
      <c r="D3974" s="38" t="s">
        <v>48</v>
      </c>
      <c r="E3974" s="38" t="s">
        <v>48</v>
      </c>
      <c r="F3974" s="38" t="s">
        <v>48</v>
      </c>
      <c r="G3974" s="39">
        <v>0</v>
      </c>
    </row>
    <row r="3975" spans="1:7" ht="15" x14ac:dyDescent="0.2">
      <c r="A3975" s="38" t="s">
        <v>7692</v>
      </c>
      <c r="B3975" s="38" t="s">
        <v>55</v>
      </c>
      <c r="C3975" s="38" t="s">
        <v>7693</v>
      </c>
      <c r="D3975" s="38" t="s">
        <v>48</v>
      </c>
      <c r="E3975" s="38" t="s">
        <v>48</v>
      </c>
      <c r="F3975" s="38" t="s">
        <v>48</v>
      </c>
      <c r="G3975" s="39">
        <v>0</v>
      </c>
    </row>
    <row r="3976" spans="1:7" ht="15" x14ac:dyDescent="0.2">
      <c r="A3976" s="38" t="s">
        <v>7694</v>
      </c>
      <c r="B3976" s="38" t="s">
        <v>55</v>
      </c>
      <c r="C3976" s="38" t="s">
        <v>7695</v>
      </c>
      <c r="D3976" s="38" t="s">
        <v>48</v>
      </c>
      <c r="E3976" s="38" t="s">
        <v>48</v>
      </c>
      <c r="F3976" s="38" t="s">
        <v>48</v>
      </c>
      <c r="G3976" s="39">
        <v>0</v>
      </c>
    </row>
    <row r="3977" spans="1:7" ht="15" x14ac:dyDescent="0.2">
      <c r="A3977" s="38" t="s">
        <v>7696</v>
      </c>
      <c r="B3977" s="38" t="s">
        <v>55</v>
      </c>
      <c r="C3977" s="38" t="s">
        <v>7697</v>
      </c>
      <c r="D3977" s="38" t="s">
        <v>48</v>
      </c>
      <c r="E3977" s="38" t="s">
        <v>48</v>
      </c>
      <c r="F3977" s="38" t="s">
        <v>48</v>
      </c>
      <c r="G3977" s="39">
        <v>0</v>
      </c>
    </row>
    <row r="3978" spans="1:7" ht="15" x14ac:dyDescent="0.2">
      <c r="A3978" s="38" t="s">
        <v>7698</v>
      </c>
      <c r="B3978" s="38" t="s">
        <v>55</v>
      </c>
      <c r="C3978" s="38" t="s">
        <v>7699</v>
      </c>
      <c r="D3978" s="38" t="s">
        <v>48</v>
      </c>
      <c r="E3978" s="38" t="s">
        <v>48</v>
      </c>
      <c r="F3978" s="38" t="s">
        <v>48</v>
      </c>
      <c r="G3978" s="39">
        <v>0</v>
      </c>
    </row>
    <row r="3979" spans="1:7" ht="15" x14ac:dyDescent="0.2">
      <c r="A3979" s="38" t="s">
        <v>7700</v>
      </c>
      <c r="B3979" s="38" t="s">
        <v>55</v>
      </c>
      <c r="C3979" s="38" t="s">
        <v>7701</v>
      </c>
      <c r="D3979" s="38" t="s">
        <v>48</v>
      </c>
      <c r="E3979" s="38" t="s">
        <v>48</v>
      </c>
      <c r="F3979" s="38" t="s">
        <v>48</v>
      </c>
      <c r="G3979" s="39">
        <v>0</v>
      </c>
    </row>
    <row r="3980" spans="1:7" ht="15" x14ac:dyDescent="0.2">
      <c r="A3980" s="38" t="s">
        <v>7702</v>
      </c>
      <c r="B3980" s="38" t="s">
        <v>55</v>
      </c>
      <c r="C3980" s="38" t="s">
        <v>7703</v>
      </c>
      <c r="D3980" s="38" t="s">
        <v>48</v>
      </c>
      <c r="E3980" s="38" t="s">
        <v>48</v>
      </c>
      <c r="F3980" s="38" t="s">
        <v>48</v>
      </c>
      <c r="G3980" s="39">
        <v>0</v>
      </c>
    </row>
    <row r="3981" spans="1:7" ht="15" x14ac:dyDescent="0.2">
      <c r="A3981" s="38" t="s">
        <v>7704</v>
      </c>
      <c r="B3981" s="38" t="s">
        <v>55</v>
      </c>
      <c r="C3981" s="38" t="s">
        <v>7705</v>
      </c>
      <c r="D3981" s="38" t="s">
        <v>48</v>
      </c>
      <c r="E3981" s="38" t="s">
        <v>48</v>
      </c>
      <c r="F3981" s="38" t="s">
        <v>48</v>
      </c>
      <c r="G3981" s="39">
        <v>0</v>
      </c>
    </row>
    <row r="3982" spans="1:7" ht="15" x14ac:dyDescent="0.2">
      <c r="A3982" s="38" t="s">
        <v>7706</v>
      </c>
      <c r="B3982" s="38" t="s">
        <v>55</v>
      </c>
      <c r="C3982" s="38" t="s">
        <v>7707</v>
      </c>
      <c r="D3982" s="38" t="s">
        <v>48</v>
      </c>
      <c r="E3982" s="38" t="s">
        <v>48</v>
      </c>
      <c r="F3982" s="38" t="s">
        <v>48</v>
      </c>
      <c r="G3982" s="39">
        <v>0</v>
      </c>
    </row>
    <row r="3983" spans="1:7" ht="15" x14ac:dyDescent="0.2">
      <c r="A3983" s="38" t="s">
        <v>7708</v>
      </c>
      <c r="B3983" s="38" t="s">
        <v>3</v>
      </c>
      <c r="C3983" s="38" t="s">
        <v>7709</v>
      </c>
      <c r="D3983" s="38" t="s">
        <v>48</v>
      </c>
      <c r="E3983" s="38" t="s">
        <v>48</v>
      </c>
      <c r="F3983" s="38" t="s">
        <v>48</v>
      </c>
      <c r="G3983" s="39">
        <v>0</v>
      </c>
    </row>
    <row r="3984" spans="1:7" ht="15" x14ac:dyDescent="0.2">
      <c r="A3984" s="38" t="s">
        <v>7710</v>
      </c>
      <c r="B3984" s="38" t="s">
        <v>3</v>
      </c>
      <c r="C3984" s="38" t="s">
        <v>7711</v>
      </c>
      <c r="D3984" s="38" t="s">
        <v>48</v>
      </c>
      <c r="E3984" s="38" t="s">
        <v>48</v>
      </c>
      <c r="F3984" s="38" t="s">
        <v>48</v>
      </c>
      <c r="G3984" s="39">
        <v>0</v>
      </c>
    </row>
    <row r="3985" spans="1:7" ht="15" x14ac:dyDescent="0.2">
      <c r="A3985" s="38" t="s">
        <v>7712</v>
      </c>
      <c r="B3985" s="38" t="s">
        <v>55</v>
      </c>
      <c r="C3985" s="38" t="s">
        <v>7713</v>
      </c>
      <c r="D3985" s="38" t="s">
        <v>48</v>
      </c>
      <c r="E3985" s="38" t="s">
        <v>48</v>
      </c>
      <c r="F3985" s="38" t="s">
        <v>48</v>
      </c>
      <c r="G3985" s="39">
        <v>0</v>
      </c>
    </row>
    <row r="3986" spans="1:7" ht="15" x14ac:dyDescent="0.2">
      <c r="A3986" s="38" t="s">
        <v>7714</v>
      </c>
      <c r="B3986" s="38" t="s">
        <v>55</v>
      </c>
      <c r="C3986" s="38" t="s">
        <v>7715</v>
      </c>
      <c r="D3986" s="38" t="s">
        <v>48</v>
      </c>
      <c r="E3986" s="38" t="s">
        <v>48</v>
      </c>
      <c r="F3986" s="38" t="s">
        <v>48</v>
      </c>
      <c r="G3986" s="39">
        <v>0</v>
      </c>
    </row>
    <row r="3987" spans="1:7" ht="15" x14ac:dyDescent="0.2">
      <c r="A3987" s="38" t="s">
        <v>7716</v>
      </c>
      <c r="B3987" s="38" t="s">
        <v>55</v>
      </c>
      <c r="C3987" s="38" t="s">
        <v>7717</v>
      </c>
      <c r="D3987" s="38" t="s">
        <v>48</v>
      </c>
      <c r="E3987" s="38" t="s">
        <v>48</v>
      </c>
      <c r="F3987" s="38" t="s">
        <v>7718</v>
      </c>
      <c r="G3987" s="39">
        <v>1</v>
      </c>
    </row>
    <row r="3988" spans="1:7" ht="15" x14ac:dyDescent="0.2">
      <c r="A3988" s="38" t="s">
        <v>7719</v>
      </c>
      <c r="B3988" s="38" t="s">
        <v>55</v>
      </c>
      <c r="C3988" s="38" t="s">
        <v>7720</v>
      </c>
      <c r="D3988" s="38" t="s">
        <v>48</v>
      </c>
      <c r="E3988" s="38" t="s">
        <v>48</v>
      </c>
      <c r="F3988" s="38" t="s">
        <v>48</v>
      </c>
      <c r="G3988" s="39">
        <v>0</v>
      </c>
    </row>
    <row r="3989" spans="1:7" ht="30" x14ac:dyDescent="0.2">
      <c r="A3989" s="38" t="s">
        <v>7721</v>
      </c>
      <c r="B3989" s="38" t="s">
        <v>55</v>
      </c>
      <c r="C3989" s="38" t="s">
        <v>7722</v>
      </c>
      <c r="D3989" s="38" t="s">
        <v>48</v>
      </c>
      <c r="E3989" s="38" t="s">
        <v>48</v>
      </c>
      <c r="F3989" s="38" t="s">
        <v>501</v>
      </c>
      <c r="G3989" s="39">
        <v>1</v>
      </c>
    </row>
    <row r="3990" spans="1:7" ht="30" x14ac:dyDescent="0.2">
      <c r="A3990" s="38" t="s">
        <v>7723</v>
      </c>
      <c r="B3990" s="38" t="s">
        <v>3</v>
      </c>
      <c r="C3990" s="38" t="s">
        <v>7722</v>
      </c>
      <c r="D3990" s="38" t="s">
        <v>48</v>
      </c>
      <c r="E3990" s="38" t="s">
        <v>48</v>
      </c>
      <c r="F3990" s="38" t="s">
        <v>501</v>
      </c>
      <c r="G3990" s="39">
        <v>1</v>
      </c>
    </row>
    <row r="3991" spans="1:7" ht="30" x14ac:dyDescent="0.2">
      <c r="A3991" s="38" t="s">
        <v>7724</v>
      </c>
      <c r="B3991" s="38" t="s">
        <v>46</v>
      </c>
      <c r="C3991" s="38" t="s">
        <v>7722</v>
      </c>
      <c r="D3991" s="38" t="s">
        <v>48</v>
      </c>
      <c r="E3991" s="38" t="s">
        <v>48</v>
      </c>
      <c r="F3991" s="38" t="s">
        <v>501</v>
      </c>
      <c r="G3991" s="39">
        <v>1</v>
      </c>
    </row>
    <row r="3992" spans="1:7" ht="30" x14ac:dyDescent="0.2">
      <c r="A3992" s="38" t="s">
        <v>7725</v>
      </c>
      <c r="B3992" s="38" t="s">
        <v>33</v>
      </c>
      <c r="C3992" s="38" t="s">
        <v>7722</v>
      </c>
      <c r="D3992" s="38" t="s">
        <v>48</v>
      </c>
      <c r="E3992" s="38" t="s">
        <v>48</v>
      </c>
      <c r="F3992" s="38" t="s">
        <v>501</v>
      </c>
      <c r="G3992" s="39">
        <v>1</v>
      </c>
    </row>
    <row r="3993" spans="1:7" ht="30" x14ac:dyDescent="0.2">
      <c r="A3993" s="38" t="s">
        <v>7726</v>
      </c>
      <c r="B3993" s="38" t="s">
        <v>3330</v>
      </c>
      <c r="C3993" s="38" t="s">
        <v>7722</v>
      </c>
      <c r="D3993" s="38" t="s">
        <v>48</v>
      </c>
      <c r="E3993" s="38" t="s">
        <v>48</v>
      </c>
      <c r="F3993" s="38" t="s">
        <v>501</v>
      </c>
      <c r="G3993" s="39">
        <v>1</v>
      </c>
    </row>
    <row r="3994" spans="1:7" ht="30" x14ac:dyDescent="0.2">
      <c r="A3994" s="38" t="s">
        <v>7727</v>
      </c>
      <c r="B3994" s="38" t="s">
        <v>7423</v>
      </c>
      <c r="C3994" s="38" t="s">
        <v>7722</v>
      </c>
      <c r="D3994" s="38" t="s">
        <v>48</v>
      </c>
      <c r="E3994" s="38" t="s">
        <v>48</v>
      </c>
      <c r="F3994" s="38" t="s">
        <v>501</v>
      </c>
      <c r="G3994" s="39">
        <v>1</v>
      </c>
    </row>
    <row r="3995" spans="1:7" ht="30" x14ac:dyDescent="0.2">
      <c r="A3995" s="38" t="s">
        <v>7728</v>
      </c>
      <c r="B3995" s="38" t="s">
        <v>177</v>
      </c>
      <c r="C3995" s="38" t="s">
        <v>7722</v>
      </c>
      <c r="D3995" s="38" t="s">
        <v>48</v>
      </c>
      <c r="E3995" s="38" t="s">
        <v>48</v>
      </c>
      <c r="F3995" s="38" t="s">
        <v>501</v>
      </c>
      <c r="G3995" s="39">
        <v>1</v>
      </c>
    </row>
    <row r="3996" spans="1:7" ht="30" x14ac:dyDescent="0.2">
      <c r="A3996" s="38" t="s">
        <v>7729</v>
      </c>
      <c r="B3996" s="38" t="s">
        <v>589</v>
      </c>
      <c r="C3996" s="38" t="s">
        <v>7722</v>
      </c>
      <c r="D3996" s="38" t="s">
        <v>48</v>
      </c>
      <c r="E3996" s="38" t="s">
        <v>48</v>
      </c>
      <c r="F3996" s="38" t="s">
        <v>501</v>
      </c>
      <c r="G3996" s="39">
        <v>1</v>
      </c>
    </row>
    <row r="3997" spans="1:7" ht="15" x14ac:dyDescent="0.2">
      <c r="A3997" s="38" t="s">
        <v>7730</v>
      </c>
      <c r="B3997" s="38" t="s">
        <v>46</v>
      </c>
      <c r="C3997" s="38" t="s">
        <v>7731</v>
      </c>
      <c r="D3997" s="38" t="s">
        <v>48</v>
      </c>
      <c r="E3997" s="38" t="s">
        <v>48</v>
      </c>
      <c r="F3997" s="38" t="s">
        <v>61</v>
      </c>
      <c r="G3997" s="39">
        <v>0</v>
      </c>
    </row>
    <row r="3998" spans="1:7" ht="30" x14ac:dyDescent="0.2">
      <c r="A3998" s="38" t="s">
        <v>7732</v>
      </c>
      <c r="B3998" s="38" t="s">
        <v>55</v>
      </c>
      <c r="C3998" s="38" t="s">
        <v>6043</v>
      </c>
      <c r="D3998" s="38" t="s">
        <v>48</v>
      </c>
      <c r="E3998" s="38" t="s">
        <v>48</v>
      </c>
      <c r="F3998" s="38" t="s">
        <v>6044</v>
      </c>
      <c r="G3998" s="39">
        <v>1</v>
      </c>
    </row>
    <row r="3999" spans="1:7" ht="30" x14ac:dyDescent="0.2">
      <c r="A3999" s="38" t="s">
        <v>7733</v>
      </c>
      <c r="B3999" s="38" t="s">
        <v>55</v>
      </c>
      <c r="C3999" s="38" t="s">
        <v>6046</v>
      </c>
      <c r="D3999" s="38" t="s">
        <v>48</v>
      </c>
      <c r="E3999" s="38" t="s">
        <v>48</v>
      </c>
      <c r="F3999" s="38" t="s">
        <v>6044</v>
      </c>
      <c r="G3999" s="39">
        <v>1</v>
      </c>
    </row>
    <row r="4000" spans="1:7" ht="30" x14ac:dyDescent="0.2">
      <c r="A4000" s="38" t="s">
        <v>7734</v>
      </c>
      <c r="B4000" s="38" t="s">
        <v>55</v>
      </c>
      <c r="C4000" s="38" t="s">
        <v>6048</v>
      </c>
      <c r="D4000" s="38" t="s">
        <v>48</v>
      </c>
      <c r="E4000" s="38" t="s">
        <v>48</v>
      </c>
      <c r="F4000" s="38" t="s">
        <v>6044</v>
      </c>
      <c r="G4000" s="39">
        <v>1</v>
      </c>
    </row>
    <row r="4001" spans="1:7" ht="30" x14ac:dyDescent="0.2">
      <c r="A4001" s="38" t="s">
        <v>7735</v>
      </c>
      <c r="B4001" s="38" t="s">
        <v>55</v>
      </c>
      <c r="C4001" s="38" t="s">
        <v>6050</v>
      </c>
      <c r="D4001" s="38" t="s">
        <v>48</v>
      </c>
      <c r="E4001" s="38" t="s">
        <v>48</v>
      </c>
      <c r="F4001" s="38" t="s">
        <v>6044</v>
      </c>
      <c r="G4001" s="39">
        <v>1</v>
      </c>
    </row>
    <row r="4002" spans="1:7" ht="30" x14ac:dyDescent="0.2">
      <c r="A4002" s="38" t="s">
        <v>7736</v>
      </c>
      <c r="B4002" s="38" t="s">
        <v>55</v>
      </c>
      <c r="C4002" s="38" t="s">
        <v>6052</v>
      </c>
      <c r="D4002" s="38" t="s">
        <v>48</v>
      </c>
      <c r="E4002" s="38" t="s">
        <v>48</v>
      </c>
      <c r="F4002" s="38" t="s">
        <v>6044</v>
      </c>
      <c r="G4002" s="39">
        <v>1</v>
      </c>
    </row>
    <row r="4003" spans="1:7" ht="15" x14ac:dyDescent="0.2">
      <c r="A4003" s="38" t="s">
        <v>7737</v>
      </c>
      <c r="B4003" s="38" t="s">
        <v>55</v>
      </c>
      <c r="C4003" s="38" t="s">
        <v>7738</v>
      </c>
      <c r="D4003" s="38" t="s">
        <v>48</v>
      </c>
      <c r="E4003" s="38" t="s">
        <v>48</v>
      </c>
      <c r="F4003" s="38" t="s">
        <v>48</v>
      </c>
      <c r="G4003" s="39">
        <v>0</v>
      </c>
    </row>
    <row r="4004" spans="1:7" ht="15" x14ac:dyDescent="0.2">
      <c r="A4004" s="38" t="s">
        <v>7739</v>
      </c>
      <c r="B4004" s="38" t="s">
        <v>3</v>
      </c>
      <c r="C4004" s="38" t="s">
        <v>7740</v>
      </c>
      <c r="D4004" s="38" t="s">
        <v>48</v>
      </c>
      <c r="E4004" s="38" t="s">
        <v>48</v>
      </c>
      <c r="F4004" s="38" t="s">
        <v>48</v>
      </c>
      <c r="G4004" s="39">
        <v>0</v>
      </c>
    </row>
    <row r="4005" spans="1:7" ht="15" x14ac:dyDescent="0.2">
      <c r="A4005" s="38" t="s">
        <v>7741</v>
      </c>
      <c r="B4005" s="38" t="s">
        <v>3</v>
      </c>
      <c r="C4005" s="38" t="s">
        <v>7742</v>
      </c>
      <c r="D4005" s="38" t="s">
        <v>48</v>
      </c>
      <c r="E4005" s="38" t="s">
        <v>48</v>
      </c>
      <c r="F4005" s="38" t="s">
        <v>48</v>
      </c>
      <c r="G4005" s="39">
        <v>0</v>
      </c>
    </row>
    <row r="4006" spans="1:7" ht="15" x14ac:dyDescent="0.2">
      <c r="A4006" s="38" t="s">
        <v>7743</v>
      </c>
      <c r="B4006" s="38" t="s">
        <v>3</v>
      </c>
      <c r="C4006" s="38" t="s">
        <v>7744</v>
      </c>
      <c r="D4006" s="38" t="s">
        <v>48</v>
      </c>
      <c r="E4006" s="38" t="s">
        <v>48</v>
      </c>
      <c r="F4006" s="38" t="s">
        <v>48</v>
      </c>
      <c r="G4006" s="39">
        <v>0</v>
      </c>
    </row>
    <row r="4007" spans="1:7" ht="15" x14ac:dyDescent="0.2">
      <c r="A4007" s="38" t="s">
        <v>7745</v>
      </c>
      <c r="B4007" s="38" t="s">
        <v>3</v>
      </c>
      <c r="C4007" s="38" t="s">
        <v>7746</v>
      </c>
      <c r="D4007" s="38" t="s">
        <v>48</v>
      </c>
      <c r="E4007" s="38" t="s">
        <v>48</v>
      </c>
      <c r="F4007" s="38" t="s">
        <v>48</v>
      </c>
      <c r="G4007" s="39">
        <v>0</v>
      </c>
    </row>
    <row r="4008" spans="1:7" ht="15" x14ac:dyDescent="0.2">
      <c r="A4008" s="38" t="s">
        <v>7747</v>
      </c>
      <c r="B4008" s="38" t="s">
        <v>3</v>
      </c>
      <c r="C4008" s="38" t="s">
        <v>7748</v>
      </c>
      <c r="D4008" s="38" t="s">
        <v>48</v>
      </c>
      <c r="E4008" s="38" t="s">
        <v>48</v>
      </c>
      <c r="F4008" s="38" t="s">
        <v>48</v>
      </c>
      <c r="G4008" s="39">
        <v>0</v>
      </c>
    </row>
    <row r="4009" spans="1:7" ht="15" x14ac:dyDescent="0.2">
      <c r="A4009" s="38" t="s">
        <v>7749</v>
      </c>
      <c r="B4009" s="38" t="s">
        <v>3</v>
      </c>
      <c r="C4009" s="38" t="s">
        <v>7750</v>
      </c>
      <c r="D4009" s="38" t="s">
        <v>48</v>
      </c>
      <c r="E4009" s="38" t="s">
        <v>48</v>
      </c>
      <c r="F4009" s="38" t="s">
        <v>48</v>
      </c>
      <c r="G4009" s="39">
        <v>0</v>
      </c>
    </row>
    <row r="4010" spans="1:7" ht="15" x14ac:dyDescent="0.2">
      <c r="A4010" s="38" t="s">
        <v>7751</v>
      </c>
      <c r="B4010" s="38" t="s">
        <v>3</v>
      </c>
      <c r="C4010" s="38" t="s">
        <v>7752</v>
      </c>
      <c r="D4010" s="38" t="s">
        <v>48</v>
      </c>
      <c r="E4010" s="38" t="s">
        <v>48</v>
      </c>
      <c r="F4010" s="38" t="s">
        <v>48</v>
      </c>
      <c r="G4010" s="39">
        <v>0</v>
      </c>
    </row>
    <row r="4011" spans="1:7" ht="15" x14ac:dyDescent="0.2">
      <c r="A4011" s="38" t="s">
        <v>7753</v>
      </c>
      <c r="B4011" s="38" t="s">
        <v>3</v>
      </c>
      <c r="C4011" s="38" t="s">
        <v>7754</v>
      </c>
      <c r="D4011" s="38" t="s">
        <v>48</v>
      </c>
      <c r="E4011" s="38" t="s">
        <v>48</v>
      </c>
      <c r="F4011" s="38" t="s">
        <v>48</v>
      </c>
      <c r="G4011" s="39">
        <v>0</v>
      </c>
    </row>
    <row r="4012" spans="1:7" ht="15" x14ac:dyDescent="0.2">
      <c r="A4012" s="38" t="s">
        <v>7755</v>
      </c>
      <c r="B4012" s="38" t="s">
        <v>3</v>
      </c>
      <c r="C4012" s="38" t="s">
        <v>7756</v>
      </c>
      <c r="D4012" s="38" t="s">
        <v>48</v>
      </c>
      <c r="E4012" s="38" t="s">
        <v>48</v>
      </c>
      <c r="F4012" s="38" t="s">
        <v>48</v>
      </c>
      <c r="G4012" s="39">
        <v>0</v>
      </c>
    </row>
    <row r="4013" spans="1:7" ht="15" x14ac:dyDescent="0.2">
      <c r="A4013" s="38" t="s">
        <v>7757</v>
      </c>
      <c r="B4013" s="38" t="s">
        <v>3</v>
      </c>
      <c r="C4013" s="38" t="s">
        <v>7758</v>
      </c>
      <c r="D4013" s="38" t="s">
        <v>48</v>
      </c>
      <c r="E4013" s="38" t="s">
        <v>48</v>
      </c>
      <c r="F4013" s="38" t="s">
        <v>48</v>
      </c>
      <c r="G4013" s="39">
        <v>0</v>
      </c>
    </row>
    <row r="4014" spans="1:7" ht="15" x14ac:dyDescent="0.2">
      <c r="A4014" s="38" t="s">
        <v>7759</v>
      </c>
      <c r="B4014" s="38" t="s">
        <v>3</v>
      </c>
      <c r="C4014" s="38" t="s">
        <v>7760</v>
      </c>
      <c r="D4014" s="38" t="s">
        <v>48</v>
      </c>
      <c r="E4014" s="38" t="s">
        <v>48</v>
      </c>
      <c r="F4014" s="38" t="s">
        <v>48</v>
      </c>
      <c r="G4014" s="39">
        <v>0</v>
      </c>
    </row>
    <row r="4015" spans="1:7" ht="15" x14ac:dyDescent="0.2">
      <c r="A4015" s="38" t="s">
        <v>7761</v>
      </c>
      <c r="B4015" s="38" t="s">
        <v>3</v>
      </c>
      <c r="C4015" s="38" t="s">
        <v>7762</v>
      </c>
      <c r="D4015" s="38" t="s">
        <v>48</v>
      </c>
      <c r="E4015" s="38" t="s">
        <v>48</v>
      </c>
      <c r="F4015" s="38" t="s">
        <v>48</v>
      </c>
      <c r="G4015" s="39">
        <v>0</v>
      </c>
    </row>
    <row r="4016" spans="1:7" ht="15" x14ac:dyDescent="0.2">
      <c r="A4016" s="38" t="s">
        <v>7763</v>
      </c>
      <c r="B4016" s="38" t="s">
        <v>3</v>
      </c>
      <c r="C4016" s="38" t="s">
        <v>7764</v>
      </c>
      <c r="D4016" s="38" t="s">
        <v>48</v>
      </c>
      <c r="E4016" s="38" t="s">
        <v>48</v>
      </c>
      <c r="F4016" s="38" t="s">
        <v>48</v>
      </c>
      <c r="G4016" s="39">
        <v>0</v>
      </c>
    </row>
    <row r="4017" spans="1:7" ht="15" x14ac:dyDescent="0.2">
      <c r="A4017" s="38" t="s">
        <v>7765</v>
      </c>
      <c r="B4017" s="38" t="s">
        <v>3</v>
      </c>
      <c r="C4017" s="38" t="s">
        <v>7766</v>
      </c>
      <c r="D4017" s="38" t="s">
        <v>48</v>
      </c>
      <c r="E4017" s="38" t="s">
        <v>48</v>
      </c>
      <c r="F4017" s="38" t="s">
        <v>48</v>
      </c>
      <c r="G4017" s="39">
        <v>0</v>
      </c>
    </row>
    <row r="4018" spans="1:7" ht="15" x14ac:dyDescent="0.2">
      <c r="A4018" s="38" t="s">
        <v>7767</v>
      </c>
      <c r="B4018" s="38" t="s">
        <v>3</v>
      </c>
      <c r="C4018" s="38" t="s">
        <v>7768</v>
      </c>
      <c r="D4018" s="38" t="s">
        <v>48</v>
      </c>
      <c r="E4018" s="38" t="s">
        <v>48</v>
      </c>
      <c r="F4018" s="38" t="s">
        <v>48</v>
      </c>
      <c r="G4018" s="39">
        <v>0</v>
      </c>
    </row>
    <row r="4019" spans="1:7" ht="15" x14ac:dyDescent="0.2">
      <c r="A4019" s="38" t="s">
        <v>7769</v>
      </c>
      <c r="B4019" s="38" t="s">
        <v>3</v>
      </c>
      <c r="C4019" s="38" t="s">
        <v>7770</v>
      </c>
      <c r="D4019" s="38" t="s">
        <v>48</v>
      </c>
      <c r="E4019" s="38" t="s">
        <v>48</v>
      </c>
      <c r="F4019" s="38" t="s">
        <v>48</v>
      </c>
      <c r="G4019" s="39">
        <v>0</v>
      </c>
    </row>
    <row r="4020" spans="1:7" ht="15" x14ac:dyDescent="0.2">
      <c r="A4020" s="38" t="s">
        <v>7771</v>
      </c>
      <c r="B4020" s="38" t="s">
        <v>3</v>
      </c>
      <c r="C4020" s="38" t="s">
        <v>7772</v>
      </c>
      <c r="D4020" s="38" t="s">
        <v>48</v>
      </c>
      <c r="E4020" s="38" t="s">
        <v>48</v>
      </c>
      <c r="F4020" s="38" t="s">
        <v>48</v>
      </c>
      <c r="G4020" s="39">
        <v>0</v>
      </c>
    </row>
    <row r="4021" spans="1:7" ht="15" x14ac:dyDescent="0.2">
      <c r="A4021" s="38" t="s">
        <v>7773</v>
      </c>
      <c r="B4021" s="38" t="s">
        <v>3</v>
      </c>
      <c r="C4021" s="38" t="s">
        <v>7774</v>
      </c>
      <c r="D4021" s="38" t="s">
        <v>48</v>
      </c>
      <c r="E4021" s="38" t="s">
        <v>48</v>
      </c>
      <c r="F4021" s="38" t="s">
        <v>48</v>
      </c>
      <c r="G4021" s="39">
        <v>0</v>
      </c>
    </row>
    <row r="4022" spans="1:7" ht="15" x14ac:dyDescent="0.2">
      <c r="A4022" s="38" t="s">
        <v>7775</v>
      </c>
      <c r="B4022" s="38" t="s">
        <v>3</v>
      </c>
      <c r="C4022" s="38" t="s">
        <v>7776</v>
      </c>
      <c r="D4022" s="38" t="s">
        <v>48</v>
      </c>
      <c r="E4022" s="38" t="s">
        <v>48</v>
      </c>
      <c r="F4022" s="38" t="s">
        <v>48</v>
      </c>
      <c r="G4022" s="39">
        <v>0</v>
      </c>
    </row>
    <row r="4023" spans="1:7" ht="15" x14ac:dyDescent="0.2">
      <c r="A4023" s="38" t="s">
        <v>7777</v>
      </c>
      <c r="B4023" s="38" t="s">
        <v>3</v>
      </c>
      <c r="C4023" s="38" t="s">
        <v>7778</v>
      </c>
      <c r="D4023" s="38" t="s">
        <v>48</v>
      </c>
      <c r="E4023" s="38" t="s">
        <v>48</v>
      </c>
      <c r="F4023" s="38" t="s">
        <v>48</v>
      </c>
      <c r="G4023" s="39">
        <v>0</v>
      </c>
    </row>
    <row r="4024" spans="1:7" ht="15" x14ac:dyDescent="0.2">
      <c r="A4024" s="38" t="s">
        <v>7779</v>
      </c>
      <c r="B4024" s="38" t="s">
        <v>3</v>
      </c>
      <c r="C4024" s="38" t="s">
        <v>7780</v>
      </c>
      <c r="D4024" s="38" t="s">
        <v>48</v>
      </c>
      <c r="E4024" s="38" t="s">
        <v>48</v>
      </c>
      <c r="F4024" s="38" t="s">
        <v>48</v>
      </c>
      <c r="G4024" s="39">
        <v>0</v>
      </c>
    </row>
    <row r="4025" spans="1:7" ht="15" x14ac:dyDescent="0.2">
      <c r="A4025" s="38" t="s">
        <v>7781</v>
      </c>
      <c r="B4025" s="38" t="s">
        <v>3</v>
      </c>
      <c r="C4025" s="38" t="s">
        <v>7782</v>
      </c>
      <c r="D4025" s="38" t="s">
        <v>48</v>
      </c>
      <c r="E4025" s="38" t="s">
        <v>48</v>
      </c>
      <c r="F4025" s="38" t="s">
        <v>48</v>
      </c>
      <c r="G4025" s="39">
        <v>0</v>
      </c>
    </row>
    <row r="4026" spans="1:7" ht="15" x14ac:dyDescent="0.2">
      <c r="A4026" s="38" t="s">
        <v>7783</v>
      </c>
      <c r="B4026" s="38" t="s">
        <v>3</v>
      </c>
      <c r="C4026" s="38" t="s">
        <v>7784</v>
      </c>
      <c r="D4026" s="38" t="s">
        <v>48</v>
      </c>
      <c r="E4026" s="38" t="s">
        <v>48</v>
      </c>
      <c r="F4026" s="38" t="s">
        <v>48</v>
      </c>
      <c r="G4026" s="39">
        <v>0</v>
      </c>
    </row>
    <row r="4027" spans="1:7" ht="15" x14ac:dyDescent="0.2">
      <c r="A4027" s="38" t="s">
        <v>7785</v>
      </c>
      <c r="B4027" s="38" t="s">
        <v>3</v>
      </c>
      <c r="C4027" s="38" t="s">
        <v>7786</v>
      </c>
      <c r="D4027" s="38" t="s">
        <v>48</v>
      </c>
      <c r="E4027" s="38" t="s">
        <v>48</v>
      </c>
      <c r="F4027" s="38" t="s">
        <v>48</v>
      </c>
      <c r="G4027" s="39">
        <v>0</v>
      </c>
    </row>
    <row r="4028" spans="1:7" ht="15" x14ac:dyDescent="0.2">
      <c r="A4028" s="38" t="s">
        <v>7787</v>
      </c>
      <c r="B4028" s="38" t="s">
        <v>3</v>
      </c>
      <c r="C4028" s="38" t="s">
        <v>7788</v>
      </c>
      <c r="D4028" s="38" t="s">
        <v>48</v>
      </c>
      <c r="E4028" s="38" t="s">
        <v>48</v>
      </c>
      <c r="F4028" s="38" t="s">
        <v>48</v>
      </c>
      <c r="G4028" s="39">
        <v>0</v>
      </c>
    </row>
    <row r="4029" spans="1:7" ht="15" x14ac:dyDescent="0.2">
      <c r="A4029" s="38" t="s">
        <v>7789</v>
      </c>
      <c r="B4029" s="38" t="s">
        <v>3</v>
      </c>
      <c r="C4029" s="38" t="s">
        <v>7790</v>
      </c>
      <c r="D4029" s="38" t="s">
        <v>48</v>
      </c>
      <c r="E4029" s="38" t="s">
        <v>48</v>
      </c>
      <c r="F4029" s="38" t="s">
        <v>48</v>
      </c>
      <c r="G4029" s="39">
        <v>0</v>
      </c>
    </row>
    <row r="4030" spans="1:7" ht="15" x14ac:dyDescent="0.2">
      <c r="A4030" s="38" t="s">
        <v>7791</v>
      </c>
      <c r="B4030" s="38" t="s">
        <v>3</v>
      </c>
      <c r="C4030" s="38" t="s">
        <v>7792</v>
      </c>
      <c r="D4030" s="38" t="s">
        <v>48</v>
      </c>
      <c r="E4030" s="38" t="s">
        <v>48</v>
      </c>
      <c r="F4030" s="38" t="s">
        <v>48</v>
      </c>
      <c r="G4030" s="39">
        <v>0</v>
      </c>
    </row>
    <row r="4031" spans="1:7" ht="15" x14ac:dyDescent="0.2">
      <c r="A4031" s="38" t="s">
        <v>7793</v>
      </c>
      <c r="B4031" s="38" t="s">
        <v>3</v>
      </c>
      <c r="C4031" s="38" t="s">
        <v>7794</v>
      </c>
      <c r="D4031" s="38" t="s">
        <v>48</v>
      </c>
      <c r="E4031" s="38" t="s">
        <v>48</v>
      </c>
      <c r="F4031" s="38" t="s">
        <v>48</v>
      </c>
      <c r="G4031" s="39">
        <v>0</v>
      </c>
    </row>
    <row r="4032" spans="1:7" ht="15" x14ac:dyDescent="0.2">
      <c r="A4032" s="38" t="s">
        <v>7795</v>
      </c>
      <c r="B4032" s="38" t="s">
        <v>55</v>
      </c>
      <c r="C4032" s="38" t="s">
        <v>7796</v>
      </c>
      <c r="D4032" s="38" t="s">
        <v>48</v>
      </c>
      <c r="E4032" s="38" t="s">
        <v>48</v>
      </c>
      <c r="F4032" s="38" t="s">
        <v>48</v>
      </c>
      <c r="G4032" s="39">
        <v>0</v>
      </c>
    </row>
    <row r="4033" spans="1:7" ht="15" x14ac:dyDescent="0.2">
      <c r="A4033" s="38" t="s">
        <v>7797</v>
      </c>
      <c r="B4033" s="38" t="s">
        <v>3</v>
      </c>
      <c r="C4033" s="38" t="s">
        <v>7796</v>
      </c>
      <c r="D4033" s="38" t="s">
        <v>48</v>
      </c>
      <c r="E4033" s="38" t="s">
        <v>48</v>
      </c>
      <c r="F4033" s="38" t="s">
        <v>48</v>
      </c>
      <c r="G4033" s="39">
        <v>0</v>
      </c>
    </row>
    <row r="4034" spans="1:7" ht="15" x14ac:dyDescent="0.2">
      <c r="A4034" s="38" t="s">
        <v>7798</v>
      </c>
      <c r="B4034" s="38" t="s">
        <v>3</v>
      </c>
      <c r="C4034" s="38" t="s">
        <v>7799</v>
      </c>
      <c r="D4034" s="38" t="s">
        <v>48</v>
      </c>
      <c r="E4034" s="38" t="s">
        <v>48</v>
      </c>
      <c r="F4034" s="38" t="s">
        <v>48</v>
      </c>
      <c r="G4034" s="39">
        <v>0</v>
      </c>
    </row>
    <row r="4035" spans="1:7" ht="15" x14ac:dyDescent="0.2">
      <c r="A4035" s="38" t="s">
        <v>7800</v>
      </c>
      <c r="B4035" s="38" t="s">
        <v>3</v>
      </c>
      <c r="C4035" s="38" t="s">
        <v>7801</v>
      </c>
      <c r="D4035" s="38" t="s">
        <v>48</v>
      </c>
      <c r="E4035" s="38" t="s">
        <v>48</v>
      </c>
      <c r="F4035" s="38" t="s">
        <v>48</v>
      </c>
      <c r="G4035" s="39">
        <v>0</v>
      </c>
    </row>
    <row r="4036" spans="1:7" ht="15" x14ac:dyDescent="0.2">
      <c r="A4036" s="38" t="s">
        <v>7802</v>
      </c>
      <c r="B4036" s="38" t="s">
        <v>55</v>
      </c>
      <c r="C4036" s="38" t="s">
        <v>7803</v>
      </c>
      <c r="D4036" s="38" t="s">
        <v>48</v>
      </c>
      <c r="E4036" s="38" t="s">
        <v>48</v>
      </c>
      <c r="F4036" s="38" t="s">
        <v>48</v>
      </c>
      <c r="G4036" s="39">
        <v>0</v>
      </c>
    </row>
    <row r="4037" spans="1:7" ht="15" x14ac:dyDescent="0.2">
      <c r="A4037" s="38" t="s">
        <v>7804</v>
      </c>
      <c r="B4037" s="38" t="s">
        <v>55</v>
      </c>
      <c r="C4037" s="38" t="s">
        <v>7805</v>
      </c>
      <c r="D4037" s="38" t="s">
        <v>48</v>
      </c>
      <c r="E4037" s="38" t="s">
        <v>48</v>
      </c>
      <c r="F4037" s="38" t="s">
        <v>48</v>
      </c>
      <c r="G4037" s="39">
        <v>0</v>
      </c>
    </row>
    <row r="4038" spans="1:7" ht="15" x14ac:dyDescent="0.2">
      <c r="A4038" s="38" t="s">
        <v>7806</v>
      </c>
      <c r="B4038" s="38" t="s">
        <v>3</v>
      </c>
      <c r="C4038" s="38" t="s">
        <v>7807</v>
      </c>
      <c r="D4038" s="38" t="s">
        <v>48</v>
      </c>
      <c r="E4038" s="38" t="s">
        <v>48</v>
      </c>
      <c r="F4038" s="38" t="s">
        <v>48</v>
      </c>
      <c r="G4038" s="39">
        <v>0</v>
      </c>
    </row>
    <row r="4039" spans="1:7" ht="15" x14ac:dyDescent="0.2">
      <c r="A4039" s="38" t="s">
        <v>7808</v>
      </c>
      <c r="B4039" s="38" t="s">
        <v>3</v>
      </c>
      <c r="C4039" s="38" t="s">
        <v>7809</v>
      </c>
      <c r="D4039" s="38" t="s">
        <v>48</v>
      </c>
      <c r="E4039" s="38" t="s">
        <v>48</v>
      </c>
      <c r="F4039" s="38" t="s">
        <v>48</v>
      </c>
      <c r="G4039" s="39">
        <v>0</v>
      </c>
    </row>
    <row r="4040" spans="1:7" ht="15" x14ac:dyDescent="0.2">
      <c r="A4040" s="38" t="s">
        <v>7810</v>
      </c>
      <c r="B4040" s="38" t="s">
        <v>3</v>
      </c>
      <c r="C4040" s="38" t="s">
        <v>7811</v>
      </c>
      <c r="D4040" s="38" t="s">
        <v>48</v>
      </c>
      <c r="E4040" s="38" t="s">
        <v>48</v>
      </c>
      <c r="F4040" s="38" t="s">
        <v>48</v>
      </c>
      <c r="G4040" s="39">
        <v>0</v>
      </c>
    </row>
    <row r="4041" spans="1:7" ht="15" x14ac:dyDescent="0.2">
      <c r="A4041" s="38" t="s">
        <v>7812</v>
      </c>
      <c r="B4041" s="38" t="s">
        <v>3</v>
      </c>
      <c r="C4041" s="38" t="s">
        <v>7813</v>
      </c>
      <c r="D4041" s="38" t="s">
        <v>48</v>
      </c>
      <c r="E4041" s="38" t="s">
        <v>48</v>
      </c>
      <c r="F4041" s="38" t="s">
        <v>48</v>
      </c>
      <c r="G4041" s="39">
        <v>0</v>
      </c>
    </row>
    <row r="4042" spans="1:7" ht="15" x14ac:dyDescent="0.2">
      <c r="A4042" s="38" t="s">
        <v>7814</v>
      </c>
      <c r="B4042" s="38" t="s">
        <v>3</v>
      </c>
      <c r="C4042" s="38" t="s">
        <v>7815</v>
      </c>
      <c r="D4042" s="38" t="s">
        <v>48</v>
      </c>
      <c r="E4042" s="38" t="s">
        <v>48</v>
      </c>
      <c r="F4042" s="38" t="s">
        <v>48</v>
      </c>
      <c r="G4042" s="39">
        <v>0</v>
      </c>
    </row>
    <row r="4043" spans="1:7" ht="15" x14ac:dyDescent="0.2">
      <c r="A4043" s="38" t="s">
        <v>7816</v>
      </c>
      <c r="B4043" s="38" t="s">
        <v>3</v>
      </c>
      <c r="C4043" s="38" t="s">
        <v>7817</v>
      </c>
      <c r="D4043" s="38" t="s">
        <v>48</v>
      </c>
      <c r="E4043" s="38" t="s">
        <v>48</v>
      </c>
      <c r="F4043" s="38" t="s">
        <v>48</v>
      </c>
      <c r="G4043" s="39">
        <v>0</v>
      </c>
    </row>
    <row r="4044" spans="1:7" ht="15" x14ac:dyDescent="0.2">
      <c r="A4044" s="38" t="s">
        <v>7818</v>
      </c>
      <c r="B4044" s="38" t="s">
        <v>55</v>
      </c>
      <c r="C4044" s="38" t="s">
        <v>7819</v>
      </c>
      <c r="D4044" s="38" t="s">
        <v>48</v>
      </c>
      <c r="E4044" s="38" t="s">
        <v>48</v>
      </c>
      <c r="F4044" s="38" t="s">
        <v>48</v>
      </c>
      <c r="G4044" s="39">
        <v>0</v>
      </c>
    </row>
    <row r="4045" spans="1:7" ht="15" x14ac:dyDescent="0.2">
      <c r="A4045" s="38" t="s">
        <v>7820</v>
      </c>
      <c r="B4045" s="38" t="s">
        <v>55</v>
      </c>
      <c r="C4045" s="38" t="s">
        <v>7821</v>
      </c>
      <c r="D4045" s="38" t="s">
        <v>48</v>
      </c>
      <c r="E4045" s="38" t="s">
        <v>48</v>
      </c>
      <c r="F4045" s="38" t="s">
        <v>48</v>
      </c>
      <c r="G4045" s="39">
        <v>0</v>
      </c>
    </row>
    <row r="4046" spans="1:7" ht="15" x14ac:dyDescent="0.2">
      <c r="A4046" s="38" t="s">
        <v>7822</v>
      </c>
      <c r="B4046" s="38" t="s">
        <v>55</v>
      </c>
      <c r="C4046" s="38" t="s">
        <v>7823</v>
      </c>
      <c r="D4046" s="38" t="s">
        <v>48</v>
      </c>
      <c r="E4046" s="38" t="s">
        <v>48</v>
      </c>
      <c r="F4046" s="38" t="s">
        <v>48</v>
      </c>
      <c r="G4046" s="39">
        <v>0</v>
      </c>
    </row>
    <row r="4047" spans="1:7" ht="15" x14ac:dyDescent="0.2">
      <c r="A4047" s="38" t="s">
        <v>7824</v>
      </c>
      <c r="B4047" s="38" t="s">
        <v>55</v>
      </c>
      <c r="C4047" s="38" t="s">
        <v>7825</v>
      </c>
      <c r="D4047" s="38" t="s">
        <v>48</v>
      </c>
      <c r="E4047" s="38" t="s">
        <v>48</v>
      </c>
      <c r="F4047" s="38" t="s">
        <v>48</v>
      </c>
      <c r="G4047" s="39">
        <v>0</v>
      </c>
    </row>
    <row r="4048" spans="1:7" ht="15" x14ac:dyDescent="0.2">
      <c r="A4048" s="38" t="s">
        <v>7826</v>
      </c>
      <c r="B4048" s="38" t="s">
        <v>55</v>
      </c>
      <c r="C4048" s="38" t="s">
        <v>7827</v>
      </c>
      <c r="D4048" s="38" t="s">
        <v>48</v>
      </c>
      <c r="E4048" s="38" t="s">
        <v>48</v>
      </c>
      <c r="F4048" s="38" t="s">
        <v>48</v>
      </c>
      <c r="G4048" s="39">
        <v>0</v>
      </c>
    </row>
    <row r="4049" spans="1:7" ht="15" x14ac:dyDescent="0.2">
      <c r="A4049" s="38" t="s">
        <v>7828</v>
      </c>
      <c r="B4049" s="38" t="s">
        <v>55</v>
      </c>
      <c r="C4049" s="38" t="s">
        <v>7829</v>
      </c>
      <c r="D4049" s="38" t="s">
        <v>48</v>
      </c>
      <c r="E4049" s="38" t="s">
        <v>48</v>
      </c>
      <c r="F4049" s="38" t="s">
        <v>48</v>
      </c>
      <c r="G4049" s="39">
        <v>0</v>
      </c>
    </row>
    <row r="4050" spans="1:7" ht="15" x14ac:dyDescent="0.2">
      <c r="A4050" s="38" t="s">
        <v>7830</v>
      </c>
      <c r="B4050" s="38" t="s">
        <v>55</v>
      </c>
      <c r="C4050" s="38" t="s">
        <v>7831</v>
      </c>
      <c r="D4050" s="38" t="s">
        <v>48</v>
      </c>
      <c r="E4050" s="38" t="s">
        <v>48</v>
      </c>
      <c r="F4050" s="38" t="s">
        <v>48</v>
      </c>
      <c r="G4050" s="39">
        <v>0</v>
      </c>
    </row>
    <row r="4051" spans="1:7" ht="15" x14ac:dyDescent="0.2">
      <c r="A4051" s="38" t="s">
        <v>7832</v>
      </c>
      <c r="B4051" s="38" t="s">
        <v>55</v>
      </c>
      <c r="C4051" s="38" t="s">
        <v>7833</v>
      </c>
      <c r="D4051" s="38" t="s">
        <v>48</v>
      </c>
      <c r="E4051" s="38" t="s">
        <v>48</v>
      </c>
      <c r="F4051" s="38" t="s">
        <v>48</v>
      </c>
      <c r="G4051" s="39">
        <v>0</v>
      </c>
    </row>
    <row r="4052" spans="1:7" ht="15" x14ac:dyDescent="0.2">
      <c r="A4052" s="38" t="s">
        <v>7834</v>
      </c>
      <c r="B4052" s="38" t="s">
        <v>55</v>
      </c>
      <c r="C4052" s="38" t="s">
        <v>7835</v>
      </c>
      <c r="D4052" s="38" t="s">
        <v>48</v>
      </c>
      <c r="E4052" s="38" t="s">
        <v>48</v>
      </c>
      <c r="F4052" s="38" t="s">
        <v>48</v>
      </c>
      <c r="G4052" s="39">
        <v>0</v>
      </c>
    </row>
    <row r="4053" spans="1:7" ht="15" x14ac:dyDescent="0.2">
      <c r="A4053" s="38" t="s">
        <v>7836</v>
      </c>
      <c r="B4053" s="38" t="s">
        <v>55</v>
      </c>
      <c r="C4053" s="38" t="s">
        <v>7837</v>
      </c>
      <c r="D4053" s="38" t="s">
        <v>48</v>
      </c>
      <c r="E4053" s="38" t="s">
        <v>48</v>
      </c>
      <c r="F4053" s="38" t="s">
        <v>48</v>
      </c>
      <c r="G4053" s="39">
        <v>0</v>
      </c>
    </row>
    <row r="4054" spans="1:7" ht="15" x14ac:dyDescent="0.2">
      <c r="A4054" s="38" t="s">
        <v>7838</v>
      </c>
      <c r="B4054" s="38" t="s">
        <v>55</v>
      </c>
      <c r="C4054" s="38" t="s">
        <v>7839</v>
      </c>
      <c r="D4054" s="38" t="s">
        <v>48</v>
      </c>
      <c r="E4054" s="38" t="s">
        <v>48</v>
      </c>
      <c r="F4054" s="38" t="s">
        <v>48</v>
      </c>
      <c r="G4054" s="39">
        <v>0</v>
      </c>
    </row>
    <row r="4055" spans="1:7" ht="15" x14ac:dyDescent="0.2">
      <c r="A4055" s="38" t="s">
        <v>7840</v>
      </c>
      <c r="B4055" s="38" t="s">
        <v>55</v>
      </c>
      <c r="C4055" s="38" t="s">
        <v>7841</v>
      </c>
      <c r="D4055" s="38" t="s">
        <v>48</v>
      </c>
      <c r="E4055" s="38" t="s">
        <v>48</v>
      </c>
      <c r="F4055" s="38" t="s">
        <v>48</v>
      </c>
      <c r="G4055" s="39">
        <v>0</v>
      </c>
    </row>
    <row r="4056" spans="1:7" ht="15" x14ac:dyDescent="0.2">
      <c r="A4056" s="38" t="s">
        <v>7842</v>
      </c>
      <c r="B4056" s="38" t="s">
        <v>55</v>
      </c>
      <c r="C4056" s="38" t="s">
        <v>7843</v>
      </c>
      <c r="D4056" s="38" t="s">
        <v>48</v>
      </c>
      <c r="E4056" s="38" t="s">
        <v>48</v>
      </c>
      <c r="F4056" s="38" t="s">
        <v>48</v>
      </c>
      <c r="G4056" s="39">
        <v>0</v>
      </c>
    </row>
    <row r="4057" spans="1:7" ht="15" x14ac:dyDescent="0.2">
      <c r="A4057" s="38" t="s">
        <v>7844</v>
      </c>
      <c r="B4057" s="38" t="s">
        <v>55</v>
      </c>
      <c r="C4057" s="38" t="s">
        <v>7845</v>
      </c>
      <c r="D4057" s="38" t="s">
        <v>48</v>
      </c>
      <c r="E4057" s="38" t="s">
        <v>48</v>
      </c>
      <c r="F4057" s="38" t="s">
        <v>48</v>
      </c>
      <c r="G4057" s="39">
        <v>0</v>
      </c>
    </row>
    <row r="4058" spans="1:7" ht="15" x14ac:dyDescent="0.2">
      <c r="A4058" s="38" t="s">
        <v>7846</v>
      </c>
      <c r="B4058" s="38" t="s">
        <v>55</v>
      </c>
      <c r="C4058" s="38" t="s">
        <v>7847</v>
      </c>
      <c r="D4058" s="38" t="s">
        <v>48</v>
      </c>
      <c r="E4058" s="38" t="s">
        <v>48</v>
      </c>
      <c r="F4058" s="38" t="s">
        <v>48</v>
      </c>
      <c r="G4058" s="39">
        <v>0</v>
      </c>
    </row>
    <row r="4059" spans="1:7" ht="15" x14ac:dyDescent="0.2">
      <c r="A4059" s="38" t="s">
        <v>7848</v>
      </c>
      <c r="B4059" s="38" t="s">
        <v>55</v>
      </c>
      <c r="C4059" s="38" t="s">
        <v>7849</v>
      </c>
      <c r="D4059" s="38" t="s">
        <v>48</v>
      </c>
      <c r="E4059" s="38" t="s">
        <v>48</v>
      </c>
      <c r="F4059" s="38" t="s">
        <v>48</v>
      </c>
      <c r="G4059" s="39">
        <v>0</v>
      </c>
    </row>
    <row r="4060" spans="1:7" ht="15" x14ac:dyDescent="0.2">
      <c r="A4060" s="38" t="s">
        <v>7850</v>
      </c>
      <c r="B4060" s="38" t="s">
        <v>55</v>
      </c>
      <c r="C4060" s="38" t="s">
        <v>7851</v>
      </c>
      <c r="D4060" s="38" t="s">
        <v>48</v>
      </c>
      <c r="E4060" s="38" t="s">
        <v>48</v>
      </c>
      <c r="F4060" s="38" t="s">
        <v>48</v>
      </c>
      <c r="G4060" s="39">
        <v>0</v>
      </c>
    </row>
    <row r="4061" spans="1:7" ht="15" x14ac:dyDescent="0.2">
      <c r="A4061" s="38" t="s">
        <v>7852</v>
      </c>
      <c r="B4061" s="38" t="s">
        <v>55</v>
      </c>
      <c r="C4061" s="38" t="s">
        <v>7853</v>
      </c>
      <c r="D4061" s="38" t="s">
        <v>48</v>
      </c>
      <c r="E4061" s="38" t="s">
        <v>48</v>
      </c>
      <c r="F4061" s="38" t="s">
        <v>48</v>
      </c>
      <c r="G4061" s="39">
        <v>0</v>
      </c>
    </row>
    <row r="4062" spans="1:7" ht="15" x14ac:dyDescent="0.2">
      <c r="A4062" s="38" t="s">
        <v>7854</v>
      </c>
      <c r="B4062" s="38" t="s">
        <v>55</v>
      </c>
      <c r="C4062" s="38" t="s">
        <v>7855</v>
      </c>
      <c r="D4062" s="38" t="s">
        <v>48</v>
      </c>
      <c r="E4062" s="38" t="s">
        <v>48</v>
      </c>
      <c r="F4062" s="38" t="s">
        <v>48</v>
      </c>
      <c r="G4062" s="39">
        <v>0</v>
      </c>
    </row>
    <row r="4063" spans="1:7" ht="15" x14ac:dyDescent="0.2">
      <c r="A4063" s="38" t="s">
        <v>7856</v>
      </c>
      <c r="B4063" s="38" t="s">
        <v>55</v>
      </c>
      <c r="C4063" s="38" t="s">
        <v>7857</v>
      </c>
      <c r="D4063" s="38" t="s">
        <v>48</v>
      </c>
      <c r="E4063" s="38" t="s">
        <v>48</v>
      </c>
      <c r="F4063" s="38" t="s">
        <v>48</v>
      </c>
      <c r="G4063" s="39">
        <v>0</v>
      </c>
    </row>
    <row r="4064" spans="1:7" ht="15" x14ac:dyDescent="0.2">
      <c r="A4064" s="38" t="s">
        <v>7858</v>
      </c>
      <c r="B4064" s="38" t="s">
        <v>55</v>
      </c>
      <c r="C4064" s="38" t="s">
        <v>7859</v>
      </c>
      <c r="D4064" s="38" t="s">
        <v>48</v>
      </c>
      <c r="E4064" s="38" t="s">
        <v>48</v>
      </c>
      <c r="F4064" s="38" t="s">
        <v>48</v>
      </c>
      <c r="G4064" s="39">
        <v>0</v>
      </c>
    </row>
    <row r="4065" spans="1:7" ht="15" x14ac:dyDescent="0.2">
      <c r="A4065" s="38" t="s">
        <v>7860</v>
      </c>
      <c r="B4065" s="38" t="s">
        <v>55</v>
      </c>
      <c r="C4065" s="38" t="s">
        <v>7861</v>
      </c>
      <c r="D4065" s="38" t="s">
        <v>48</v>
      </c>
      <c r="E4065" s="38" t="s">
        <v>48</v>
      </c>
      <c r="F4065" s="38" t="s">
        <v>48</v>
      </c>
      <c r="G4065" s="39">
        <v>0</v>
      </c>
    </row>
    <row r="4066" spans="1:7" ht="15" x14ac:dyDescent="0.2">
      <c r="A4066" s="38" t="s">
        <v>7862</v>
      </c>
      <c r="B4066" s="38" t="s">
        <v>55</v>
      </c>
      <c r="C4066" s="38" t="s">
        <v>7863</v>
      </c>
      <c r="D4066" s="38" t="s">
        <v>48</v>
      </c>
      <c r="E4066" s="38" t="s">
        <v>48</v>
      </c>
      <c r="F4066" s="38" t="s">
        <v>48</v>
      </c>
      <c r="G4066" s="39">
        <v>0</v>
      </c>
    </row>
    <row r="4067" spans="1:7" ht="15" x14ac:dyDescent="0.2">
      <c r="A4067" s="38" t="s">
        <v>7864</v>
      </c>
      <c r="B4067" s="38" t="s">
        <v>55</v>
      </c>
      <c r="C4067" s="38" t="s">
        <v>7865</v>
      </c>
      <c r="D4067" s="38" t="s">
        <v>48</v>
      </c>
      <c r="E4067" s="38" t="s">
        <v>48</v>
      </c>
      <c r="F4067" s="38" t="s">
        <v>48</v>
      </c>
      <c r="G4067" s="39">
        <v>0</v>
      </c>
    </row>
    <row r="4068" spans="1:7" ht="15" x14ac:dyDescent="0.2">
      <c r="A4068" s="38" t="s">
        <v>7866</v>
      </c>
      <c r="B4068" s="38" t="s">
        <v>55</v>
      </c>
      <c r="C4068" s="38" t="s">
        <v>7867</v>
      </c>
      <c r="D4068" s="38" t="s">
        <v>48</v>
      </c>
      <c r="E4068" s="38" t="s">
        <v>48</v>
      </c>
      <c r="F4068" s="38" t="s">
        <v>48</v>
      </c>
      <c r="G4068" s="39">
        <v>0</v>
      </c>
    </row>
    <row r="4069" spans="1:7" ht="15" x14ac:dyDescent="0.2">
      <c r="A4069" s="38" t="s">
        <v>7868</v>
      </c>
      <c r="B4069" s="38" t="s">
        <v>55</v>
      </c>
      <c r="C4069" s="38" t="s">
        <v>7869</v>
      </c>
      <c r="D4069" s="38" t="s">
        <v>48</v>
      </c>
      <c r="E4069" s="38" t="s">
        <v>48</v>
      </c>
      <c r="F4069" s="38" t="s">
        <v>48</v>
      </c>
      <c r="G4069" s="39">
        <v>0</v>
      </c>
    </row>
    <row r="4070" spans="1:7" ht="15" x14ac:dyDescent="0.2">
      <c r="A4070" s="38" t="s">
        <v>7870</v>
      </c>
      <c r="B4070" s="38" t="s">
        <v>55</v>
      </c>
      <c r="C4070" s="38" t="s">
        <v>7871</v>
      </c>
      <c r="D4070" s="38" t="s">
        <v>48</v>
      </c>
      <c r="E4070" s="38" t="s">
        <v>48</v>
      </c>
      <c r="F4070" s="38" t="s">
        <v>48</v>
      </c>
      <c r="G4070" s="39">
        <v>0</v>
      </c>
    </row>
    <row r="4071" spans="1:7" ht="15" x14ac:dyDescent="0.2">
      <c r="A4071" s="38" t="s">
        <v>7872</v>
      </c>
      <c r="B4071" s="38" t="s">
        <v>55</v>
      </c>
      <c r="C4071" s="38" t="s">
        <v>7873</v>
      </c>
      <c r="D4071" s="38" t="s">
        <v>48</v>
      </c>
      <c r="E4071" s="38" t="s">
        <v>48</v>
      </c>
      <c r="F4071" s="38" t="s">
        <v>48</v>
      </c>
      <c r="G4071" s="39">
        <v>0</v>
      </c>
    </row>
    <row r="4072" spans="1:7" ht="15" x14ac:dyDescent="0.2">
      <c r="A4072" s="38" t="s">
        <v>7874</v>
      </c>
      <c r="B4072" s="38" t="s">
        <v>55</v>
      </c>
      <c r="C4072" s="38" t="s">
        <v>7875</v>
      </c>
      <c r="D4072" s="38" t="s">
        <v>48</v>
      </c>
      <c r="E4072" s="38" t="s">
        <v>48</v>
      </c>
      <c r="F4072" s="38" t="s">
        <v>48</v>
      </c>
      <c r="G4072" s="39">
        <v>0</v>
      </c>
    </row>
    <row r="4073" spans="1:7" ht="15" x14ac:dyDescent="0.2">
      <c r="A4073" s="38" t="s">
        <v>7876</v>
      </c>
      <c r="B4073" s="38" t="s">
        <v>55</v>
      </c>
      <c r="C4073" s="38" t="s">
        <v>7877</v>
      </c>
      <c r="D4073" s="38" t="s">
        <v>48</v>
      </c>
      <c r="E4073" s="38" t="s">
        <v>48</v>
      </c>
      <c r="F4073" s="38" t="s">
        <v>48</v>
      </c>
      <c r="G4073" s="39">
        <v>0</v>
      </c>
    </row>
    <row r="4074" spans="1:7" ht="15" x14ac:dyDescent="0.2">
      <c r="A4074" s="38" t="s">
        <v>7878</v>
      </c>
      <c r="B4074" s="38" t="s">
        <v>55</v>
      </c>
      <c r="C4074" s="38" t="s">
        <v>7879</v>
      </c>
      <c r="D4074" s="38" t="s">
        <v>48</v>
      </c>
      <c r="E4074" s="38" t="s">
        <v>48</v>
      </c>
      <c r="F4074" s="38" t="s">
        <v>48</v>
      </c>
      <c r="G4074" s="39">
        <v>0</v>
      </c>
    </row>
    <row r="4075" spans="1:7" ht="15" x14ac:dyDescent="0.2">
      <c r="A4075" s="38" t="s">
        <v>7880</v>
      </c>
      <c r="B4075" s="38" t="s">
        <v>55</v>
      </c>
      <c r="C4075" s="38" t="s">
        <v>7881</v>
      </c>
      <c r="D4075" s="38" t="s">
        <v>48</v>
      </c>
      <c r="E4075" s="38" t="s">
        <v>48</v>
      </c>
      <c r="F4075" s="38" t="s">
        <v>48</v>
      </c>
      <c r="G4075" s="39">
        <v>0</v>
      </c>
    </row>
    <row r="4076" spans="1:7" ht="15" x14ac:dyDescent="0.2">
      <c r="A4076" s="38" t="s">
        <v>7882</v>
      </c>
      <c r="B4076" s="38" t="s">
        <v>55</v>
      </c>
      <c r="C4076" s="38" t="s">
        <v>7883</v>
      </c>
      <c r="D4076" s="38" t="s">
        <v>48</v>
      </c>
      <c r="E4076" s="38" t="s">
        <v>48</v>
      </c>
      <c r="F4076" s="38" t="s">
        <v>48</v>
      </c>
      <c r="G4076" s="39">
        <v>0</v>
      </c>
    </row>
    <row r="4077" spans="1:7" ht="15" x14ac:dyDescent="0.2">
      <c r="A4077" s="38" t="s">
        <v>7884</v>
      </c>
      <c r="B4077" s="38" t="s">
        <v>55</v>
      </c>
      <c r="C4077" s="38" t="s">
        <v>7885</v>
      </c>
      <c r="D4077" s="38" t="s">
        <v>48</v>
      </c>
      <c r="E4077" s="38" t="s">
        <v>48</v>
      </c>
      <c r="F4077" s="38" t="s">
        <v>48</v>
      </c>
      <c r="G4077" s="39">
        <v>0</v>
      </c>
    </row>
    <row r="4078" spans="1:7" ht="15" x14ac:dyDescent="0.2">
      <c r="A4078" s="38" t="s">
        <v>7886</v>
      </c>
      <c r="B4078" s="38" t="s">
        <v>55</v>
      </c>
      <c r="C4078" s="38" t="s">
        <v>7887</v>
      </c>
      <c r="D4078" s="38" t="s">
        <v>48</v>
      </c>
      <c r="E4078" s="38" t="s">
        <v>48</v>
      </c>
      <c r="F4078" s="38" t="s">
        <v>48</v>
      </c>
      <c r="G4078" s="39">
        <v>0</v>
      </c>
    </row>
    <row r="4079" spans="1:7" ht="15" x14ac:dyDescent="0.2">
      <c r="A4079" s="38" t="s">
        <v>7888</v>
      </c>
      <c r="B4079" s="38" t="s">
        <v>55</v>
      </c>
      <c r="C4079" s="38" t="s">
        <v>7889</v>
      </c>
      <c r="D4079" s="38" t="s">
        <v>48</v>
      </c>
      <c r="E4079" s="38" t="s">
        <v>48</v>
      </c>
      <c r="F4079" s="38" t="s">
        <v>48</v>
      </c>
      <c r="G4079" s="39">
        <v>0</v>
      </c>
    </row>
    <row r="4080" spans="1:7" ht="15" x14ac:dyDescent="0.2">
      <c r="A4080" s="38" t="s">
        <v>7890</v>
      </c>
      <c r="B4080" s="38" t="s">
        <v>55</v>
      </c>
      <c r="C4080" s="38" t="s">
        <v>7891</v>
      </c>
      <c r="D4080" s="38" t="s">
        <v>48</v>
      </c>
      <c r="E4080" s="38" t="s">
        <v>48</v>
      </c>
      <c r="F4080" s="38" t="s">
        <v>48</v>
      </c>
      <c r="G4080" s="39">
        <v>0</v>
      </c>
    </row>
    <row r="4081" spans="1:7" ht="15" x14ac:dyDescent="0.2">
      <c r="A4081" s="38" t="s">
        <v>7892</v>
      </c>
      <c r="B4081" s="38" t="s">
        <v>55</v>
      </c>
      <c r="C4081" s="38" t="s">
        <v>7893</v>
      </c>
      <c r="D4081" s="38" t="s">
        <v>48</v>
      </c>
      <c r="E4081" s="38" t="s">
        <v>48</v>
      </c>
      <c r="F4081" s="38" t="s">
        <v>48</v>
      </c>
      <c r="G4081" s="39">
        <v>0</v>
      </c>
    </row>
    <row r="4082" spans="1:7" ht="15" x14ac:dyDescent="0.2">
      <c r="A4082" s="38" t="s">
        <v>7894</v>
      </c>
      <c r="B4082" s="38" t="s">
        <v>55</v>
      </c>
      <c r="C4082" s="38" t="s">
        <v>7895</v>
      </c>
      <c r="D4082" s="38" t="s">
        <v>48</v>
      </c>
      <c r="E4082" s="38" t="s">
        <v>48</v>
      </c>
      <c r="F4082" s="38" t="s">
        <v>48</v>
      </c>
      <c r="G4082" s="39">
        <v>0</v>
      </c>
    </row>
    <row r="4083" spans="1:7" ht="15" x14ac:dyDescent="0.2">
      <c r="A4083" s="38" t="s">
        <v>7896</v>
      </c>
      <c r="B4083" s="38" t="s">
        <v>55</v>
      </c>
      <c r="C4083" s="38" t="s">
        <v>7897</v>
      </c>
      <c r="D4083" s="38" t="s">
        <v>48</v>
      </c>
      <c r="E4083" s="38" t="s">
        <v>48</v>
      </c>
      <c r="F4083" s="38" t="s">
        <v>48</v>
      </c>
      <c r="G4083" s="39">
        <v>0</v>
      </c>
    </row>
    <row r="4084" spans="1:7" ht="15" x14ac:dyDescent="0.2">
      <c r="A4084" s="38" t="s">
        <v>7898</v>
      </c>
      <c r="B4084" s="38" t="s">
        <v>55</v>
      </c>
      <c r="C4084" s="38" t="s">
        <v>7899</v>
      </c>
      <c r="D4084" s="38" t="s">
        <v>48</v>
      </c>
      <c r="E4084" s="38" t="s">
        <v>48</v>
      </c>
      <c r="F4084" s="38" t="s">
        <v>48</v>
      </c>
      <c r="G4084" s="39">
        <v>0</v>
      </c>
    </row>
    <row r="4085" spans="1:7" ht="15" x14ac:dyDescent="0.2">
      <c r="A4085" s="38" t="s">
        <v>7900</v>
      </c>
      <c r="B4085" s="38" t="s">
        <v>55</v>
      </c>
      <c r="C4085" s="38" t="s">
        <v>7901</v>
      </c>
      <c r="D4085" s="38" t="s">
        <v>48</v>
      </c>
      <c r="E4085" s="38" t="s">
        <v>48</v>
      </c>
      <c r="F4085" s="38" t="s">
        <v>48</v>
      </c>
      <c r="G4085" s="39">
        <v>0</v>
      </c>
    </row>
    <row r="4086" spans="1:7" ht="15" x14ac:dyDescent="0.2">
      <c r="A4086" s="38" t="s">
        <v>7902</v>
      </c>
      <c r="B4086" s="38" t="s">
        <v>55</v>
      </c>
      <c r="C4086" s="38" t="s">
        <v>7903</v>
      </c>
      <c r="D4086" s="38" t="s">
        <v>48</v>
      </c>
      <c r="E4086" s="38" t="s">
        <v>48</v>
      </c>
      <c r="F4086" s="38" t="s">
        <v>48</v>
      </c>
      <c r="G4086" s="39">
        <v>0</v>
      </c>
    </row>
    <row r="4087" spans="1:7" ht="15" x14ac:dyDescent="0.2">
      <c r="A4087" s="38" t="s">
        <v>7904</v>
      </c>
      <c r="B4087" s="38" t="s">
        <v>55</v>
      </c>
      <c r="C4087" s="38" t="s">
        <v>7905</v>
      </c>
      <c r="D4087" s="38" t="s">
        <v>48</v>
      </c>
      <c r="E4087" s="38" t="s">
        <v>48</v>
      </c>
      <c r="F4087" s="38" t="s">
        <v>48</v>
      </c>
      <c r="G4087" s="39">
        <v>0</v>
      </c>
    </row>
    <row r="4088" spans="1:7" ht="15" x14ac:dyDescent="0.2">
      <c r="A4088" s="38" t="s">
        <v>7906</v>
      </c>
      <c r="B4088" s="38" t="s">
        <v>55</v>
      </c>
      <c r="C4088" s="38" t="s">
        <v>7907</v>
      </c>
      <c r="D4088" s="38" t="s">
        <v>48</v>
      </c>
      <c r="E4088" s="38" t="s">
        <v>48</v>
      </c>
      <c r="F4088" s="38" t="s">
        <v>48</v>
      </c>
      <c r="G4088" s="39">
        <v>0</v>
      </c>
    </row>
    <row r="4089" spans="1:7" ht="15" x14ac:dyDescent="0.2">
      <c r="A4089" s="38" t="s">
        <v>7908</v>
      </c>
      <c r="B4089" s="38" t="s">
        <v>55</v>
      </c>
      <c r="C4089" s="38" t="s">
        <v>7909</v>
      </c>
      <c r="D4089" s="38" t="s">
        <v>48</v>
      </c>
      <c r="E4089" s="38" t="s">
        <v>48</v>
      </c>
      <c r="F4089" s="38" t="s">
        <v>48</v>
      </c>
      <c r="G4089" s="39">
        <v>0</v>
      </c>
    </row>
    <row r="4090" spans="1:7" ht="15" x14ac:dyDescent="0.2">
      <c r="A4090" s="38" t="s">
        <v>7910</v>
      </c>
      <c r="B4090" s="38" t="s">
        <v>55</v>
      </c>
      <c r="C4090" s="38" t="s">
        <v>7911</v>
      </c>
      <c r="D4090" s="38" t="s">
        <v>48</v>
      </c>
      <c r="E4090" s="38" t="s">
        <v>48</v>
      </c>
      <c r="F4090" s="38" t="s">
        <v>48</v>
      </c>
      <c r="G4090" s="39">
        <v>0</v>
      </c>
    </row>
    <row r="4091" spans="1:7" ht="30" x14ac:dyDescent="0.2">
      <c r="A4091" s="38" t="s">
        <v>7912</v>
      </c>
      <c r="B4091" s="38" t="s">
        <v>55</v>
      </c>
      <c r="C4091" s="38" t="s">
        <v>7913</v>
      </c>
      <c r="D4091" s="38" t="s">
        <v>48</v>
      </c>
      <c r="E4091" s="38" t="s">
        <v>48</v>
      </c>
      <c r="F4091" s="38" t="s">
        <v>48</v>
      </c>
      <c r="G4091" s="39">
        <v>0</v>
      </c>
    </row>
    <row r="4092" spans="1:7" ht="15" x14ac:dyDescent="0.2">
      <c r="A4092" s="38" t="s">
        <v>7914</v>
      </c>
      <c r="B4092" s="38" t="s">
        <v>55</v>
      </c>
      <c r="C4092" s="38" t="s">
        <v>7915</v>
      </c>
      <c r="D4092" s="38" t="s">
        <v>48</v>
      </c>
      <c r="E4092" s="38" t="s">
        <v>48</v>
      </c>
      <c r="F4092" s="38" t="s">
        <v>48</v>
      </c>
      <c r="G4092" s="39">
        <v>0</v>
      </c>
    </row>
    <row r="4093" spans="1:7" ht="30" x14ac:dyDescent="0.2">
      <c r="A4093" s="38" t="s">
        <v>7916</v>
      </c>
      <c r="B4093" s="38" t="s">
        <v>55</v>
      </c>
      <c r="C4093" s="38" t="s">
        <v>7917</v>
      </c>
      <c r="D4093" s="38" t="s">
        <v>48</v>
      </c>
      <c r="E4093" s="38" t="s">
        <v>48</v>
      </c>
      <c r="F4093" s="38" t="s">
        <v>48</v>
      </c>
      <c r="G4093" s="39">
        <v>0</v>
      </c>
    </row>
    <row r="4094" spans="1:7" ht="15" x14ac:dyDescent="0.2">
      <c r="A4094" s="38" t="s">
        <v>7918</v>
      </c>
      <c r="B4094" s="38" t="s">
        <v>55</v>
      </c>
      <c r="C4094" s="38" t="s">
        <v>7919</v>
      </c>
      <c r="D4094" s="38" t="s">
        <v>48</v>
      </c>
      <c r="E4094" s="38" t="s">
        <v>48</v>
      </c>
      <c r="F4094" s="38" t="s">
        <v>48</v>
      </c>
      <c r="G4094" s="39">
        <v>0</v>
      </c>
    </row>
    <row r="4095" spans="1:7" ht="30" x14ac:dyDescent="0.2">
      <c r="A4095" s="38" t="s">
        <v>7920</v>
      </c>
      <c r="B4095" s="38" t="s">
        <v>55</v>
      </c>
      <c r="C4095" s="38" t="s">
        <v>7921</v>
      </c>
      <c r="D4095" s="38" t="s">
        <v>48</v>
      </c>
      <c r="E4095" s="38" t="s">
        <v>48</v>
      </c>
      <c r="F4095" s="38" t="s">
        <v>48</v>
      </c>
      <c r="G4095" s="39">
        <v>0</v>
      </c>
    </row>
    <row r="4096" spans="1:7" ht="15" x14ac:dyDescent="0.2">
      <c r="A4096" s="38" t="s">
        <v>7922</v>
      </c>
      <c r="B4096" s="38" t="s">
        <v>55</v>
      </c>
      <c r="C4096" s="38" t="s">
        <v>7923</v>
      </c>
      <c r="D4096" s="38" t="s">
        <v>48</v>
      </c>
      <c r="E4096" s="38" t="s">
        <v>48</v>
      </c>
      <c r="F4096" s="38" t="s">
        <v>48</v>
      </c>
      <c r="G4096" s="39">
        <v>0</v>
      </c>
    </row>
    <row r="4097" spans="1:7" ht="30" x14ac:dyDescent="0.2">
      <c r="A4097" s="38" t="s">
        <v>7924</v>
      </c>
      <c r="B4097" s="38" t="s">
        <v>55</v>
      </c>
      <c r="C4097" s="38" t="s">
        <v>7925</v>
      </c>
      <c r="D4097" s="38" t="s">
        <v>48</v>
      </c>
      <c r="E4097" s="38" t="s">
        <v>48</v>
      </c>
      <c r="F4097" s="38" t="s">
        <v>48</v>
      </c>
      <c r="G4097" s="39">
        <v>0</v>
      </c>
    </row>
    <row r="4098" spans="1:7" ht="15" x14ac:dyDescent="0.2">
      <c r="A4098" s="38" t="s">
        <v>7926</v>
      </c>
      <c r="B4098" s="38" t="s">
        <v>55</v>
      </c>
      <c r="C4098" s="38" t="s">
        <v>7927</v>
      </c>
      <c r="D4098" s="38" t="s">
        <v>48</v>
      </c>
      <c r="E4098" s="38" t="s">
        <v>48</v>
      </c>
      <c r="F4098" s="38" t="s">
        <v>48</v>
      </c>
      <c r="G4098" s="39">
        <v>0</v>
      </c>
    </row>
    <row r="4099" spans="1:7" ht="30" x14ac:dyDescent="0.2">
      <c r="A4099" s="38" t="s">
        <v>7928</v>
      </c>
      <c r="B4099" s="38" t="s">
        <v>55</v>
      </c>
      <c r="C4099" s="38" t="s">
        <v>7929</v>
      </c>
      <c r="D4099" s="38" t="s">
        <v>48</v>
      </c>
      <c r="E4099" s="38" t="s">
        <v>48</v>
      </c>
      <c r="F4099" s="38" t="s">
        <v>48</v>
      </c>
      <c r="G4099" s="39">
        <v>0</v>
      </c>
    </row>
    <row r="4100" spans="1:7" ht="15" x14ac:dyDescent="0.2">
      <c r="A4100" s="38" t="s">
        <v>7930</v>
      </c>
      <c r="B4100" s="38" t="s">
        <v>55</v>
      </c>
      <c r="C4100" s="38" t="s">
        <v>7931</v>
      </c>
      <c r="D4100" s="38" t="s">
        <v>48</v>
      </c>
      <c r="E4100" s="38" t="s">
        <v>48</v>
      </c>
      <c r="F4100" s="38" t="s">
        <v>48</v>
      </c>
      <c r="G4100" s="39">
        <v>0</v>
      </c>
    </row>
    <row r="4101" spans="1:7" ht="30" x14ac:dyDescent="0.2">
      <c r="A4101" s="38" t="s">
        <v>7932</v>
      </c>
      <c r="B4101" s="38" t="s">
        <v>55</v>
      </c>
      <c r="C4101" s="38" t="s">
        <v>7933</v>
      </c>
      <c r="D4101" s="38" t="s">
        <v>48</v>
      </c>
      <c r="E4101" s="38" t="s">
        <v>48</v>
      </c>
      <c r="F4101" s="38" t="s">
        <v>48</v>
      </c>
      <c r="G4101" s="39">
        <v>0</v>
      </c>
    </row>
    <row r="4102" spans="1:7" ht="15" x14ac:dyDescent="0.2">
      <c r="A4102" s="38" t="s">
        <v>7934</v>
      </c>
      <c r="B4102" s="38" t="s">
        <v>55</v>
      </c>
      <c r="C4102" s="38" t="s">
        <v>7935</v>
      </c>
      <c r="D4102" s="38" t="s">
        <v>48</v>
      </c>
      <c r="E4102" s="38" t="s">
        <v>48</v>
      </c>
      <c r="F4102" s="38" t="s">
        <v>48</v>
      </c>
      <c r="G4102" s="39">
        <v>0</v>
      </c>
    </row>
    <row r="4103" spans="1:7" ht="30" x14ac:dyDescent="0.2">
      <c r="A4103" s="38" t="s">
        <v>7936</v>
      </c>
      <c r="B4103" s="38" t="s">
        <v>55</v>
      </c>
      <c r="C4103" s="38" t="s">
        <v>7937</v>
      </c>
      <c r="D4103" s="38" t="s">
        <v>48</v>
      </c>
      <c r="E4103" s="38" t="s">
        <v>48</v>
      </c>
      <c r="F4103" s="38" t="s">
        <v>48</v>
      </c>
      <c r="G4103" s="39">
        <v>0</v>
      </c>
    </row>
    <row r="4104" spans="1:7" ht="15" x14ac:dyDescent="0.2">
      <c r="A4104" s="38" t="s">
        <v>7938</v>
      </c>
      <c r="B4104" s="38" t="s">
        <v>55</v>
      </c>
      <c r="C4104" s="38" t="s">
        <v>7939</v>
      </c>
      <c r="D4104" s="38" t="s">
        <v>48</v>
      </c>
      <c r="E4104" s="38" t="s">
        <v>48</v>
      </c>
      <c r="F4104" s="38" t="s">
        <v>48</v>
      </c>
      <c r="G4104" s="39">
        <v>0</v>
      </c>
    </row>
    <row r="4105" spans="1:7" ht="30" x14ac:dyDescent="0.2">
      <c r="A4105" s="38" t="s">
        <v>7940</v>
      </c>
      <c r="B4105" s="38" t="s">
        <v>55</v>
      </c>
      <c r="C4105" s="38" t="s">
        <v>7941</v>
      </c>
      <c r="D4105" s="38" t="s">
        <v>48</v>
      </c>
      <c r="E4105" s="38" t="s">
        <v>48</v>
      </c>
      <c r="F4105" s="38" t="s">
        <v>48</v>
      </c>
      <c r="G4105" s="39">
        <v>0</v>
      </c>
    </row>
    <row r="4106" spans="1:7" ht="15" x14ac:dyDescent="0.2">
      <c r="A4106" s="38" t="s">
        <v>7942</v>
      </c>
      <c r="B4106" s="38" t="s">
        <v>55</v>
      </c>
      <c r="C4106" s="38" t="s">
        <v>7943</v>
      </c>
      <c r="D4106" s="38" t="s">
        <v>48</v>
      </c>
      <c r="E4106" s="38" t="s">
        <v>48</v>
      </c>
      <c r="F4106" s="38" t="s">
        <v>48</v>
      </c>
      <c r="G4106" s="39">
        <v>0</v>
      </c>
    </row>
    <row r="4107" spans="1:7" ht="30" x14ac:dyDescent="0.2">
      <c r="A4107" s="38" t="s">
        <v>7944</v>
      </c>
      <c r="B4107" s="38" t="s">
        <v>55</v>
      </c>
      <c r="C4107" s="38" t="s">
        <v>7945</v>
      </c>
      <c r="D4107" s="38" t="s">
        <v>48</v>
      </c>
      <c r="E4107" s="38" t="s">
        <v>48</v>
      </c>
      <c r="F4107" s="38" t="s">
        <v>48</v>
      </c>
      <c r="G4107" s="39">
        <v>0</v>
      </c>
    </row>
    <row r="4108" spans="1:7" ht="15" x14ac:dyDescent="0.2">
      <c r="A4108" s="38" t="s">
        <v>7946</v>
      </c>
      <c r="B4108" s="38" t="s">
        <v>55</v>
      </c>
      <c r="C4108" s="38" t="s">
        <v>7947</v>
      </c>
      <c r="D4108" s="38" t="s">
        <v>48</v>
      </c>
      <c r="E4108" s="38" t="s">
        <v>48</v>
      </c>
      <c r="F4108" s="38" t="s">
        <v>48</v>
      </c>
      <c r="G4108" s="39">
        <v>0</v>
      </c>
    </row>
    <row r="4109" spans="1:7" ht="30" x14ac:dyDescent="0.2">
      <c r="A4109" s="38" t="s">
        <v>7948</v>
      </c>
      <c r="B4109" s="38" t="s">
        <v>55</v>
      </c>
      <c r="C4109" s="38" t="s">
        <v>7949</v>
      </c>
      <c r="D4109" s="38" t="s">
        <v>48</v>
      </c>
      <c r="E4109" s="38" t="s">
        <v>48</v>
      </c>
      <c r="F4109" s="38" t="s">
        <v>48</v>
      </c>
      <c r="G4109" s="39">
        <v>0</v>
      </c>
    </row>
    <row r="4110" spans="1:7" ht="15" x14ac:dyDescent="0.2">
      <c r="A4110" s="38" t="s">
        <v>7950</v>
      </c>
      <c r="B4110" s="38" t="s">
        <v>55</v>
      </c>
      <c r="C4110" s="38" t="s">
        <v>7951</v>
      </c>
      <c r="D4110" s="38" t="s">
        <v>48</v>
      </c>
      <c r="E4110" s="38" t="s">
        <v>48</v>
      </c>
      <c r="F4110" s="38" t="s">
        <v>48</v>
      </c>
      <c r="G4110" s="39">
        <v>0</v>
      </c>
    </row>
    <row r="4111" spans="1:7" ht="30" x14ac:dyDescent="0.2">
      <c r="A4111" s="38" t="s">
        <v>7952</v>
      </c>
      <c r="B4111" s="38" t="s">
        <v>55</v>
      </c>
      <c r="C4111" s="38" t="s">
        <v>7953</v>
      </c>
      <c r="D4111" s="38" t="s">
        <v>48</v>
      </c>
      <c r="E4111" s="38" t="s">
        <v>48</v>
      </c>
      <c r="F4111" s="38" t="s">
        <v>48</v>
      </c>
      <c r="G4111" s="39">
        <v>0</v>
      </c>
    </row>
    <row r="4112" spans="1:7" ht="15" x14ac:dyDescent="0.2">
      <c r="A4112" s="38" t="s">
        <v>7954</v>
      </c>
      <c r="B4112" s="38" t="s">
        <v>55</v>
      </c>
      <c r="C4112" s="38" t="s">
        <v>7955</v>
      </c>
      <c r="D4112" s="38" t="s">
        <v>48</v>
      </c>
      <c r="E4112" s="38" t="s">
        <v>48</v>
      </c>
      <c r="F4112" s="38" t="s">
        <v>48</v>
      </c>
      <c r="G4112" s="39">
        <v>0</v>
      </c>
    </row>
    <row r="4113" spans="1:7" ht="30" x14ac:dyDescent="0.2">
      <c r="A4113" s="38" t="s">
        <v>7956</v>
      </c>
      <c r="B4113" s="38" t="s">
        <v>55</v>
      </c>
      <c r="C4113" s="38" t="s">
        <v>7957</v>
      </c>
      <c r="D4113" s="38" t="s">
        <v>48</v>
      </c>
      <c r="E4113" s="38" t="s">
        <v>48</v>
      </c>
      <c r="F4113" s="38" t="s">
        <v>48</v>
      </c>
      <c r="G4113" s="39">
        <v>0</v>
      </c>
    </row>
    <row r="4114" spans="1:7" ht="15" x14ac:dyDescent="0.2">
      <c r="A4114" s="38" t="s">
        <v>7958</v>
      </c>
      <c r="B4114" s="38" t="s">
        <v>55</v>
      </c>
      <c r="C4114" s="38" t="s">
        <v>7959</v>
      </c>
      <c r="D4114" s="38" t="s">
        <v>48</v>
      </c>
      <c r="E4114" s="38" t="s">
        <v>48</v>
      </c>
      <c r="F4114" s="38" t="s">
        <v>48</v>
      </c>
      <c r="G4114" s="39">
        <v>0</v>
      </c>
    </row>
    <row r="4115" spans="1:7" ht="30" x14ac:dyDescent="0.2">
      <c r="A4115" s="38" t="s">
        <v>7960</v>
      </c>
      <c r="B4115" s="38" t="s">
        <v>55</v>
      </c>
      <c r="C4115" s="38" t="s">
        <v>7961</v>
      </c>
      <c r="D4115" s="38" t="s">
        <v>48</v>
      </c>
      <c r="E4115" s="38" t="s">
        <v>48</v>
      </c>
      <c r="F4115" s="38" t="s">
        <v>48</v>
      </c>
      <c r="G4115" s="39">
        <v>0</v>
      </c>
    </row>
    <row r="4116" spans="1:7" ht="15" x14ac:dyDescent="0.2">
      <c r="A4116" s="38" t="s">
        <v>7962</v>
      </c>
      <c r="B4116" s="38" t="s">
        <v>55</v>
      </c>
      <c r="C4116" s="38" t="s">
        <v>7963</v>
      </c>
      <c r="D4116" s="38" t="s">
        <v>48</v>
      </c>
      <c r="E4116" s="38" t="s">
        <v>48</v>
      </c>
      <c r="F4116" s="38" t="s">
        <v>48</v>
      </c>
      <c r="G4116" s="39">
        <v>0</v>
      </c>
    </row>
    <row r="4117" spans="1:7" ht="30" x14ac:dyDescent="0.2">
      <c r="A4117" s="38" t="s">
        <v>7964</v>
      </c>
      <c r="B4117" s="38" t="s">
        <v>55</v>
      </c>
      <c r="C4117" s="38" t="s">
        <v>7965</v>
      </c>
      <c r="D4117" s="38" t="s">
        <v>48</v>
      </c>
      <c r="E4117" s="38" t="s">
        <v>48</v>
      </c>
      <c r="F4117" s="38" t="s">
        <v>48</v>
      </c>
      <c r="G4117" s="39">
        <v>0</v>
      </c>
    </row>
    <row r="4118" spans="1:7" ht="15" x14ac:dyDescent="0.2">
      <c r="A4118" s="38" t="s">
        <v>7966</v>
      </c>
      <c r="B4118" s="38" t="s">
        <v>55</v>
      </c>
      <c r="C4118" s="38" t="s">
        <v>7967</v>
      </c>
      <c r="D4118" s="38" t="s">
        <v>48</v>
      </c>
      <c r="E4118" s="38" t="s">
        <v>48</v>
      </c>
      <c r="F4118" s="38" t="s">
        <v>48</v>
      </c>
      <c r="G4118" s="39">
        <v>0</v>
      </c>
    </row>
    <row r="4119" spans="1:7" ht="15" x14ac:dyDescent="0.2">
      <c r="A4119" s="38" t="s">
        <v>7968</v>
      </c>
      <c r="B4119" s="38" t="s">
        <v>55</v>
      </c>
      <c r="C4119" s="38" t="s">
        <v>7969</v>
      </c>
      <c r="D4119" s="38" t="s">
        <v>48</v>
      </c>
      <c r="E4119" s="38" t="s">
        <v>48</v>
      </c>
      <c r="F4119" s="38" t="s">
        <v>48</v>
      </c>
      <c r="G4119" s="39">
        <v>0</v>
      </c>
    </row>
    <row r="4120" spans="1:7" ht="15" x14ac:dyDescent="0.2">
      <c r="A4120" s="38" t="s">
        <v>7970</v>
      </c>
      <c r="B4120" s="38" t="s">
        <v>55</v>
      </c>
      <c r="C4120" s="38" t="s">
        <v>7971</v>
      </c>
      <c r="D4120" s="38" t="s">
        <v>48</v>
      </c>
      <c r="E4120" s="38" t="s">
        <v>48</v>
      </c>
      <c r="F4120" s="38" t="s">
        <v>48</v>
      </c>
      <c r="G4120" s="39">
        <v>0</v>
      </c>
    </row>
    <row r="4121" spans="1:7" ht="15" x14ac:dyDescent="0.2">
      <c r="A4121" s="38" t="s">
        <v>7972</v>
      </c>
      <c r="B4121" s="38" t="s">
        <v>55</v>
      </c>
      <c r="C4121" s="38" t="s">
        <v>7973</v>
      </c>
      <c r="D4121" s="38" t="s">
        <v>48</v>
      </c>
      <c r="E4121" s="38" t="s">
        <v>48</v>
      </c>
      <c r="F4121" s="38" t="s">
        <v>48</v>
      </c>
      <c r="G4121" s="39">
        <v>0</v>
      </c>
    </row>
    <row r="4122" spans="1:7" ht="15" x14ac:dyDescent="0.2">
      <c r="A4122" s="38" t="s">
        <v>7974</v>
      </c>
      <c r="B4122" s="38" t="s">
        <v>55</v>
      </c>
      <c r="C4122" s="38" t="s">
        <v>7975</v>
      </c>
      <c r="D4122" s="38" t="s">
        <v>48</v>
      </c>
      <c r="E4122" s="38" t="s">
        <v>48</v>
      </c>
      <c r="F4122" s="38" t="s">
        <v>48</v>
      </c>
      <c r="G4122" s="39">
        <v>0</v>
      </c>
    </row>
    <row r="4123" spans="1:7" ht="15" x14ac:dyDescent="0.2">
      <c r="A4123" s="38" t="s">
        <v>7976</v>
      </c>
      <c r="B4123" s="38" t="s">
        <v>55</v>
      </c>
      <c r="C4123" s="38" t="s">
        <v>7977</v>
      </c>
      <c r="D4123" s="38" t="s">
        <v>48</v>
      </c>
      <c r="E4123" s="38" t="s">
        <v>48</v>
      </c>
      <c r="F4123" s="38" t="s">
        <v>48</v>
      </c>
      <c r="G4123" s="39">
        <v>0</v>
      </c>
    </row>
    <row r="4124" spans="1:7" ht="15" x14ac:dyDescent="0.2">
      <c r="A4124" s="38" t="s">
        <v>7978</v>
      </c>
      <c r="B4124" s="38" t="s">
        <v>55</v>
      </c>
      <c r="C4124" s="38" t="s">
        <v>7979</v>
      </c>
      <c r="D4124" s="38" t="s">
        <v>48</v>
      </c>
      <c r="E4124" s="38" t="s">
        <v>48</v>
      </c>
      <c r="F4124" s="38" t="s">
        <v>48</v>
      </c>
      <c r="G4124" s="39">
        <v>0</v>
      </c>
    </row>
    <row r="4125" spans="1:7" ht="15" x14ac:dyDescent="0.2">
      <c r="A4125" s="38" t="s">
        <v>7980</v>
      </c>
      <c r="B4125" s="38" t="s">
        <v>55</v>
      </c>
      <c r="C4125" s="38" t="s">
        <v>7981</v>
      </c>
      <c r="D4125" s="38" t="s">
        <v>48</v>
      </c>
      <c r="E4125" s="38" t="s">
        <v>48</v>
      </c>
      <c r="F4125" s="38" t="s">
        <v>48</v>
      </c>
      <c r="G4125" s="39">
        <v>0</v>
      </c>
    </row>
    <row r="4126" spans="1:7" ht="15" x14ac:dyDescent="0.2">
      <c r="A4126" s="38" t="s">
        <v>7982</v>
      </c>
      <c r="B4126" s="38" t="s">
        <v>55</v>
      </c>
      <c r="C4126" s="38" t="s">
        <v>7983</v>
      </c>
      <c r="D4126" s="38" t="s">
        <v>48</v>
      </c>
      <c r="E4126" s="38" t="s">
        <v>48</v>
      </c>
      <c r="F4126" s="38" t="s">
        <v>48</v>
      </c>
      <c r="G4126" s="39">
        <v>0</v>
      </c>
    </row>
    <row r="4127" spans="1:7" ht="15" x14ac:dyDescent="0.2">
      <c r="A4127" s="38" t="s">
        <v>7984</v>
      </c>
      <c r="B4127" s="38" t="s">
        <v>55</v>
      </c>
      <c r="C4127" s="38" t="s">
        <v>7985</v>
      </c>
      <c r="D4127" s="38" t="s">
        <v>48</v>
      </c>
      <c r="E4127" s="38" t="s">
        <v>48</v>
      </c>
      <c r="F4127" s="38" t="s">
        <v>48</v>
      </c>
      <c r="G4127" s="39">
        <v>0</v>
      </c>
    </row>
    <row r="4128" spans="1:7" ht="15" x14ac:dyDescent="0.2">
      <c r="A4128" s="38" t="s">
        <v>7986</v>
      </c>
      <c r="B4128" s="38" t="s">
        <v>55</v>
      </c>
      <c r="C4128" s="38" t="s">
        <v>7987</v>
      </c>
      <c r="D4128" s="38" t="s">
        <v>48</v>
      </c>
      <c r="E4128" s="38" t="s">
        <v>48</v>
      </c>
      <c r="F4128" s="38" t="s">
        <v>48</v>
      </c>
      <c r="G4128" s="39">
        <v>0</v>
      </c>
    </row>
    <row r="4129" spans="1:7" ht="15" x14ac:dyDescent="0.2">
      <c r="A4129" s="38" t="s">
        <v>7988</v>
      </c>
      <c r="B4129" s="38" t="s">
        <v>55</v>
      </c>
      <c r="C4129" s="38" t="s">
        <v>7989</v>
      </c>
      <c r="D4129" s="38" t="s">
        <v>48</v>
      </c>
      <c r="E4129" s="38" t="s">
        <v>48</v>
      </c>
      <c r="F4129" s="38" t="s">
        <v>48</v>
      </c>
      <c r="G4129" s="39">
        <v>0</v>
      </c>
    </row>
    <row r="4130" spans="1:7" ht="15" x14ac:dyDescent="0.2">
      <c r="A4130" s="38" t="s">
        <v>7990</v>
      </c>
      <c r="B4130" s="38" t="s">
        <v>55</v>
      </c>
      <c r="C4130" s="38" t="s">
        <v>7991</v>
      </c>
      <c r="D4130" s="38" t="s">
        <v>48</v>
      </c>
      <c r="E4130" s="38" t="s">
        <v>48</v>
      </c>
      <c r="F4130" s="38" t="s">
        <v>48</v>
      </c>
      <c r="G4130" s="39">
        <v>0</v>
      </c>
    </row>
    <row r="4131" spans="1:7" ht="15" x14ac:dyDescent="0.2">
      <c r="A4131" s="38" t="s">
        <v>7992</v>
      </c>
      <c r="B4131" s="38" t="s">
        <v>55</v>
      </c>
      <c r="C4131" s="38" t="s">
        <v>7993</v>
      </c>
      <c r="D4131" s="38" t="s">
        <v>48</v>
      </c>
      <c r="E4131" s="38" t="s">
        <v>48</v>
      </c>
      <c r="F4131" s="38" t="s">
        <v>48</v>
      </c>
      <c r="G4131" s="39">
        <v>0</v>
      </c>
    </row>
    <row r="4132" spans="1:7" ht="15" x14ac:dyDescent="0.2">
      <c r="A4132" s="38" t="s">
        <v>7994</v>
      </c>
      <c r="B4132" s="38" t="s">
        <v>55</v>
      </c>
      <c r="C4132" s="38" t="s">
        <v>7995</v>
      </c>
      <c r="D4132" s="38" t="s">
        <v>48</v>
      </c>
      <c r="E4132" s="38" t="s">
        <v>48</v>
      </c>
      <c r="F4132" s="38" t="s">
        <v>48</v>
      </c>
      <c r="G4132" s="39">
        <v>0</v>
      </c>
    </row>
    <row r="4133" spans="1:7" ht="15" x14ac:dyDescent="0.2">
      <c r="A4133" s="38" t="s">
        <v>7996</v>
      </c>
      <c r="B4133" s="38" t="s">
        <v>55</v>
      </c>
      <c r="C4133" s="38" t="s">
        <v>7997</v>
      </c>
      <c r="D4133" s="38" t="s">
        <v>48</v>
      </c>
      <c r="E4133" s="38" t="s">
        <v>48</v>
      </c>
      <c r="F4133" s="38" t="s">
        <v>48</v>
      </c>
      <c r="G4133" s="39">
        <v>0</v>
      </c>
    </row>
    <row r="4134" spans="1:7" ht="15" x14ac:dyDescent="0.2">
      <c r="A4134" s="38" t="s">
        <v>7998</v>
      </c>
      <c r="B4134" s="38" t="s">
        <v>55</v>
      </c>
      <c r="C4134" s="38" t="s">
        <v>7999</v>
      </c>
      <c r="D4134" s="38" t="s">
        <v>48</v>
      </c>
      <c r="E4134" s="38" t="s">
        <v>48</v>
      </c>
      <c r="F4134" s="38" t="s">
        <v>48</v>
      </c>
      <c r="G4134" s="39">
        <v>0</v>
      </c>
    </row>
    <row r="4135" spans="1:7" ht="15" x14ac:dyDescent="0.2">
      <c r="A4135" s="38" t="s">
        <v>8000</v>
      </c>
      <c r="B4135" s="38" t="s">
        <v>55</v>
      </c>
      <c r="C4135" s="38" t="s">
        <v>8001</v>
      </c>
      <c r="D4135" s="38" t="s">
        <v>48</v>
      </c>
      <c r="E4135" s="38" t="s">
        <v>48</v>
      </c>
      <c r="F4135" s="38" t="s">
        <v>48</v>
      </c>
      <c r="G4135" s="39">
        <v>0</v>
      </c>
    </row>
    <row r="4136" spans="1:7" ht="15" x14ac:dyDescent="0.2">
      <c r="A4136" s="38" t="s">
        <v>8002</v>
      </c>
      <c r="B4136" s="38" t="s">
        <v>55</v>
      </c>
      <c r="C4136" s="38" t="s">
        <v>8003</v>
      </c>
      <c r="D4136" s="38" t="s">
        <v>48</v>
      </c>
      <c r="E4136" s="38" t="s">
        <v>48</v>
      </c>
      <c r="F4136" s="38" t="s">
        <v>48</v>
      </c>
      <c r="G4136" s="39">
        <v>0</v>
      </c>
    </row>
    <row r="4137" spans="1:7" ht="15" x14ac:dyDescent="0.2">
      <c r="A4137" s="38" t="s">
        <v>8004</v>
      </c>
      <c r="B4137" s="38" t="s">
        <v>55</v>
      </c>
      <c r="C4137" s="38" t="s">
        <v>8005</v>
      </c>
      <c r="D4137" s="38" t="s">
        <v>48</v>
      </c>
      <c r="E4137" s="38" t="s">
        <v>48</v>
      </c>
      <c r="F4137" s="38" t="s">
        <v>48</v>
      </c>
      <c r="G4137" s="39">
        <v>0</v>
      </c>
    </row>
    <row r="4138" spans="1:7" ht="15" x14ac:dyDescent="0.2">
      <c r="A4138" s="38" t="s">
        <v>8006</v>
      </c>
      <c r="B4138" s="38" t="s">
        <v>55</v>
      </c>
      <c r="C4138" s="38" t="s">
        <v>8007</v>
      </c>
      <c r="D4138" s="38" t="s">
        <v>48</v>
      </c>
      <c r="E4138" s="38" t="s">
        <v>48</v>
      </c>
      <c r="F4138" s="38" t="s">
        <v>48</v>
      </c>
      <c r="G4138" s="39">
        <v>0</v>
      </c>
    </row>
    <row r="4139" spans="1:7" ht="15" x14ac:dyDescent="0.2">
      <c r="A4139" s="38" t="s">
        <v>8008</v>
      </c>
      <c r="B4139" s="38" t="s">
        <v>55</v>
      </c>
      <c r="C4139" s="38" t="s">
        <v>8009</v>
      </c>
      <c r="D4139" s="38" t="s">
        <v>48</v>
      </c>
      <c r="E4139" s="38" t="s">
        <v>48</v>
      </c>
      <c r="F4139" s="38" t="s">
        <v>48</v>
      </c>
      <c r="G4139" s="39">
        <v>0</v>
      </c>
    </row>
    <row r="4140" spans="1:7" ht="15" x14ac:dyDescent="0.2">
      <c r="A4140" s="38" t="s">
        <v>8010</v>
      </c>
      <c r="B4140" s="38" t="s">
        <v>55</v>
      </c>
      <c r="C4140" s="38" t="s">
        <v>8011</v>
      </c>
      <c r="D4140" s="38" t="s">
        <v>48</v>
      </c>
      <c r="E4140" s="38" t="s">
        <v>48</v>
      </c>
      <c r="F4140" s="38" t="s">
        <v>48</v>
      </c>
      <c r="G4140" s="39">
        <v>0</v>
      </c>
    </row>
    <row r="4141" spans="1:7" ht="15" x14ac:dyDescent="0.2">
      <c r="A4141" s="38" t="s">
        <v>8012</v>
      </c>
      <c r="B4141" s="38" t="s">
        <v>55</v>
      </c>
      <c r="C4141" s="38" t="s">
        <v>8013</v>
      </c>
      <c r="D4141" s="38" t="s">
        <v>48</v>
      </c>
      <c r="E4141" s="38" t="s">
        <v>48</v>
      </c>
      <c r="F4141" s="38" t="s">
        <v>48</v>
      </c>
      <c r="G4141" s="39">
        <v>0</v>
      </c>
    </row>
    <row r="4142" spans="1:7" ht="15" x14ac:dyDescent="0.2">
      <c r="A4142" s="38" t="s">
        <v>8014</v>
      </c>
      <c r="B4142" s="38" t="s">
        <v>55</v>
      </c>
      <c r="C4142" s="38" t="s">
        <v>8015</v>
      </c>
      <c r="D4142" s="38" t="s">
        <v>48</v>
      </c>
      <c r="E4142" s="38" t="s">
        <v>48</v>
      </c>
      <c r="F4142" s="38" t="s">
        <v>48</v>
      </c>
      <c r="G4142" s="39">
        <v>0</v>
      </c>
    </row>
    <row r="4143" spans="1:7" ht="30" x14ac:dyDescent="0.2">
      <c r="A4143" s="38" t="s">
        <v>8016</v>
      </c>
      <c r="B4143" s="38" t="s">
        <v>55</v>
      </c>
      <c r="C4143" s="38" t="s">
        <v>8017</v>
      </c>
      <c r="D4143" s="38" t="s">
        <v>48</v>
      </c>
      <c r="E4143" s="38" t="s">
        <v>48</v>
      </c>
      <c r="F4143" s="38" t="s">
        <v>48</v>
      </c>
      <c r="G4143" s="39">
        <v>0</v>
      </c>
    </row>
    <row r="4144" spans="1:7" ht="15" x14ac:dyDescent="0.2">
      <c r="A4144" s="38" t="s">
        <v>8018</v>
      </c>
      <c r="B4144" s="38" t="s">
        <v>55</v>
      </c>
      <c r="C4144" s="38" t="s">
        <v>8019</v>
      </c>
      <c r="D4144" s="38" t="s">
        <v>48</v>
      </c>
      <c r="E4144" s="38" t="s">
        <v>48</v>
      </c>
      <c r="F4144" s="38" t="s">
        <v>48</v>
      </c>
      <c r="G4144" s="39">
        <v>0</v>
      </c>
    </row>
    <row r="4145" spans="1:7" ht="30" x14ac:dyDescent="0.2">
      <c r="A4145" s="38" t="s">
        <v>8020</v>
      </c>
      <c r="B4145" s="38" t="s">
        <v>55</v>
      </c>
      <c r="C4145" s="38" t="s">
        <v>8021</v>
      </c>
      <c r="D4145" s="38" t="s">
        <v>48</v>
      </c>
      <c r="E4145" s="38" t="s">
        <v>48</v>
      </c>
      <c r="F4145" s="38" t="s">
        <v>48</v>
      </c>
      <c r="G4145" s="39">
        <v>0</v>
      </c>
    </row>
    <row r="4146" spans="1:7" ht="15" x14ac:dyDescent="0.2">
      <c r="A4146" s="38" t="s">
        <v>8022</v>
      </c>
      <c r="B4146" s="38" t="s">
        <v>55</v>
      </c>
      <c r="C4146" s="38" t="s">
        <v>8023</v>
      </c>
      <c r="D4146" s="38" t="s">
        <v>48</v>
      </c>
      <c r="E4146" s="38" t="s">
        <v>48</v>
      </c>
      <c r="F4146" s="38" t="s">
        <v>48</v>
      </c>
      <c r="G4146" s="39">
        <v>0</v>
      </c>
    </row>
    <row r="4147" spans="1:7" ht="30" x14ac:dyDescent="0.2">
      <c r="A4147" s="38" t="s">
        <v>8024</v>
      </c>
      <c r="B4147" s="38" t="s">
        <v>55</v>
      </c>
      <c r="C4147" s="38" t="s">
        <v>8025</v>
      </c>
      <c r="D4147" s="38" t="s">
        <v>48</v>
      </c>
      <c r="E4147" s="38" t="s">
        <v>48</v>
      </c>
      <c r="F4147" s="38" t="s">
        <v>48</v>
      </c>
      <c r="G4147" s="39">
        <v>0</v>
      </c>
    </row>
    <row r="4148" spans="1:7" ht="15" x14ac:dyDescent="0.2">
      <c r="A4148" s="38" t="s">
        <v>8026</v>
      </c>
      <c r="B4148" s="38" t="s">
        <v>55</v>
      </c>
      <c r="C4148" s="38" t="s">
        <v>8027</v>
      </c>
      <c r="D4148" s="38" t="s">
        <v>48</v>
      </c>
      <c r="E4148" s="38" t="s">
        <v>48</v>
      </c>
      <c r="F4148" s="38" t="s">
        <v>48</v>
      </c>
      <c r="G4148" s="39">
        <v>0</v>
      </c>
    </row>
    <row r="4149" spans="1:7" ht="30" x14ac:dyDescent="0.2">
      <c r="A4149" s="38" t="s">
        <v>8028</v>
      </c>
      <c r="B4149" s="38" t="s">
        <v>55</v>
      </c>
      <c r="C4149" s="38" t="s">
        <v>8029</v>
      </c>
      <c r="D4149" s="38" t="s">
        <v>48</v>
      </c>
      <c r="E4149" s="38" t="s">
        <v>48</v>
      </c>
      <c r="F4149" s="38" t="s">
        <v>48</v>
      </c>
      <c r="G4149" s="39">
        <v>0</v>
      </c>
    </row>
    <row r="4150" spans="1:7" ht="15" x14ac:dyDescent="0.2">
      <c r="A4150" s="38" t="s">
        <v>8030</v>
      </c>
      <c r="B4150" s="38" t="s">
        <v>55</v>
      </c>
      <c r="C4150" s="38" t="s">
        <v>8031</v>
      </c>
      <c r="D4150" s="38" t="s">
        <v>48</v>
      </c>
      <c r="E4150" s="38" t="s">
        <v>48</v>
      </c>
      <c r="F4150" s="38" t="s">
        <v>48</v>
      </c>
      <c r="G4150" s="39">
        <v>0</v>
      </c>
    </row>
    <row r="4151" spans="1:7" ht="30" x14ac:dyDescent="0.2">
      <c r="A4151" s="38" t="s">
        <v>8032</v>
      </c>
      <c r="B4151" s="38" t="s">
        <v>55</v>
      </c>
      <c r="C4151" s="38" t="s">
        <v>8033</v>
      </c>
      <c r="D4151" s="38" t="s">
        <v>48</v>
      </c>
      <c r="E4151" s="38" t="s">
        <v>48</v>
      </c>
      <c r="F4151" s="38" t="s">
        <v>48</v>
      </c>
      <c r="G4151" s="39">
        <v>0</v>
      </c>
    </row>
    <row r="4152" spans="1:7" ht="15" x14ac:dyDescent="0.2">
      <c r="A4152" s="38" t="s">
        <v>8034</v>
      </c>
      <c r="B4152" s="38" t="s">
        <v>55</v>
      </c>
      <c r="C4152" s="38" t="s">
        <v>8035</v>
      </c>
      <c r="D4152" s="38" t="s">
        <v>48</v>
      </c>
      <c r="E4152" s="38" t="s">
        <v>48</v>
      </c>
      <c r="F4152" s="38" t="s">
        <v>48</v>
      </c>
      <c r="G4152" s="39">
        <v>0</v>
      </c>
    </row>
    <row r="4153" spans="1:7" ht="30" x14ac:dyDescent="0.2">
      <c r="A4153" s="38" t="s">
        <v>8036</v>
      </c>
      <c r="B4153" s="38" t="s">
        <v>55</v>
      </c>
      <c r="C4153" s="38" t="s">
        <v>8037</v>
      </c>
      <c r="D4153" s="38" t="s">
        <v>48</v>
      </c>
      <c r="E4153" s="38" t="s">
        <v>48</v>
      </c>
      <c r="F4153" s="38" t="s">
        <v>48</v>
      </c>
      <c r="G4153" s="39">
        <v>0</v>
      </c>
    </row>
    <row r="4154" spans="1:7" ht="15" x14ac:dyDescent="0.2">
      <c r="A4154" s="38" t="s">
        <v>8038</v>
      </c>
      <c r="B4154" s="38" t="s">
        <v>55</v>
      </c>
      <c r="C4154" s="38" t="s">
        <v>8039</v>
      </c>
      <c r="D4154" s="38" t="s">
        <v>48</v>
      </c>
      <c r="E4154" s="38" t="s">
        <v>48</v>
      </c>
      <c r="F4154" s="38" t="s">
        <v>48</v>
      </c>
      <c r="G4154" s="39">
        <v>0</v>
      </c>
    </row>
    <row r="4155" spans="1:7" ht="30" x14ac:dyDescent="0.2">
      <c r="A4155" s="38" t="s">
        <v>8040</v>
      </c>
      <c r="B4155" s="38" t="s">
        <v>55</v>
      </c>
      <c r="C4155" s="38" t="s">
        <v>8041</v>
      </c>
      <c r="D4155" s="38" t="s">
        <v>48</v>
      </c>
      <c r="E4155" s="38" t="s">
        <v>48</v>
      </c>
      <c r="F4155" s="38" t="s">
        <v>48</v>
      </c>
      <c r="G4155" s="39">
        <v>0</v>
      </c>
    </row>
    <row r="4156" spans="1:7" ht="15" x14ac:dyDescent="0.2">
      <c r="A4156" s="38" t="s">
        <v>8042</v>
      </c>
      <c r="B4156" s="38" t="s">
        <v>55</v>
      </c>
      <c r="C4156" s="38" t="s">
        <v>8043</v>
      </c>
      <c r="D4156" s="38" t="s">
        <v>48</v>
      </c>
      <c r="E4156" s="38" t="s">
        <v>48</v>
      </c>
      <c r="F4156" s="38" t="s">
        <v>48</v>
      </c>
      <c r="G4156" s="39">
        <v>0</v>
      </c>
    </row>
    <row r="4157" spans="1:7" ht="30" x14ac:dyDescent="0.2">
      <c r="A4157" s="38" t="s">
        <v>8044</v>
      </c>
      <c r="B4157" s="38" t="s">
        <v>55</v>
      </c>
      <c r="C4157" s="38" t="s">
        <v>8045</v>
      </c>
      <c r="D4157" s="38" t="s">
        <v>48</v>
      </c>
      <c r="E4157" s="38" t="s">
        <v>48</v>
      </c>
      <c r="F4157" s="38" t="s">
        <v>48</v>
      </c>
      <c r="G4157" s="39">
        <v>0</v>
      </c>
    </row>
    <row r="4158" spans="1:7" ht="15" x14ac:dyDescent="0.2">
      <c r="A4158" s="38" t="s">
        <v>8046</v>
      </c>
      <c r="B4158" s="38" t="s">
        <v>55</v>
      </c>
      <c r="C4158" s="38" t="s">
        <v>8047</v>
      </c>
      <c r="D4158" s="38" t="s">
        <v>48</v>
      </c>
      <c r="E4158" s="38" t="s">
        <v>48</v>
      </c>
      <c r="F4158" s="38" t="s">
        <v>48</v>
      </c>
      <c r="G4158" s="39">
        <v>0</v>
      </c>
    </row>
    <row r="4159" spans="1:7" ht="30" x14ac:dyDescent="0.2">
      <c r="A4159" s="38" t="s">
        <v>8048</v>
      </c>
      <c r="B4159" s="38" t="s">
        <v>55</v>
      </c>
      <c r="C4159" s="38" t="s">
        <v>8049</v>
      </c>
      <c r="D4159" s="38" t="s">
        <v>48</v>
      </c>
      <c r="E4159" s="38" t="s">
        <v>48</v>
      </c>
      <c r="F4159" s="38" t="s">
        <v>48</v>
      </c>
      <c r="G4159" s="39">
        <v>0</v>
      </c>
    </row>
    <row r="4160" spans="1:7" ht="15" x14ac:dyDescent="0.2">
      <c r="A4160" s="38" t="s">
        <v>8050</v>
      </c>
      <c r="B4160" s="38" t="s">
        <v>55</v>
      </c>
      <c r="C4160" s="38" t="s">
        <v>8051</v>
      </c>
      <c r="D4160" s="38" t="s">
        <v>48</v>
      </c>
      <c r="E4160" s="38" t="s">
        <v>48</v>
      </c>
      <c r="F4160" s="38" t="s">
        <v>48</v>
      </c>
      <c r="G4160" s="39">
        <v>0</v>
      </c>
    </row>
    <row r="4161" spans="1:7" ht="30" x14ac:dyDescent="0.2">
      <c r="A4161" s="38" t="s">
        <v>8052</v>
      </c>
      <c r="B4161" s="38" t="s">
        <v>55</v>
      </c>
      <c r="C4161" s="38" t="s">
        <v>8053</v>
      </c>
      <c r="D4161" s="38" t="s">
        <v>48</v>
      </c>
      <c r="E4161" s="38" t="s">
        <v>48</v>
      </c>
      <c r="F4161" s="38" t="s">
        <v>48</v>
      </c>
      <c r="G4161" s="39">
        <v>0</v>
      </c>
    </row>
    <row r="4162" spans="1:7" ht="15" x14ac:dyDescent="0.2">
      <c r="A4162" s="38" t="s">
        <v>8054</v>
      </c>
      <c r="B4162" s="38" t="s">
        <v>55</v>
      </c>
      <c r="C4162" s="38" t="s">
        <v>8055</v>
      </c>
      <c r="D4162" s="38" t="s">
        <v>48</v>
      </c>
      <c r="E4162" s="38" t="s">
        <v>48</v>
      </c>
      <c r="F4162" s="38" t="s">
        <v>48</v>
      </c>
      <c r="G4162" s="39">
        <v>0</v>
      </c>
    </row>
    <row r="4163" spans="1:7" ht="30" x14ac:dyDescent="0.2">
      <c r="A4163" s="38" t="s">
        <v>8056</v>
      </c>
      <c r="B4163" s="38" t="s">
        <v>55</v>
      </c>
      <c r="C4163" s="38" t="s">
        <v>8057</v>
      </c>
      <c r="D4163" s="38" t="s">
        <v>48</v>
      </c>
      <c r="E4163" s="38" t="s">
        <v>48</v>
      </c>
      <c r="F4163" s="38" t="s">
        <v>48</v>
      </c>
      <c r="G4163" s="39">
        <v>0</v>
      </c>
    </row>
    <row r="4164" spans="1:7" ht="15" x14ac:dyDescent="0.2">
      <c r="A4164" s="38" t="s">
        <v>8058</v>
      </c>
      <c r="B4164" s="38" t="s">
        <v>55</v>
      </c>
      <c r="C4164" s="38" t="s">
        <v>8059</v>
      </c>
      <c r="D4164" s="38" t="s">
        <v>48</v>
      </c>
      <c r="E4164" s="38" t="s">
        <v>48</v>
      </c>
      <c r="F4164" s="38" t="s">
        <v>48</v>
      </c>
      <c r="G4164" s="39">
        <v>0</v>
      </c>
    </row>
    <row r="4165" spans="1:7" ht="30" x14ac:dyDescent="0.2">
      <c r="A4165" s="38" t="s">
        <v>8060</v>
      </c>
      <c r="B4165" s="38" t="s">
        <v>55</v>
      </c>
      <c r="C4165" s="38" t="s">
        <v>8061</v>
      </c>
      <c r="D4165" s="38" t="s">
        <v>48</v>
      </c>
      <c r="E4165" s="38" t="s">
        <v>48</v>
      </c>
      <c r="F4165" s="38" t="s">
        <v>48</v>
      </c>
      <c r="G4165" s="39">
        <v>0</v>
      </c>
    </row>
    <row r="4166" spans="1:7" ht="15" x14ac:dyDescent="0.2">
      <c r="A4166" s="38" t="s">
        <v>8062</v>
      </c>
      <c r="B4166" s="38" t="s">
        <v>55</v>
      </c>
      <c r="C4166" s="38" t="s">
        <v>8063</v>
      </c>
      <c r="D4166" s="38" t="s">
        <v>48</v>
      </c>
      <c r="E4166" s="38" t="s">
        <v>48</v>
      </c>
      <c r="F4166" s="38" t="s">
        <v>48</v>
      </c>
      <c r="G4166" s="39">
        <v>0</v>
      </c>
    </row>
    <row r="4167" spans="1:7" ht="15" x14ac:dyDescent="0.2">
      <c r="A4167" s="38" t="s">
        <v>8064</v>
      </c>
      <c r="B4167" s="38" t="s">
        <v>55</v>
      </c>
      <c r="C4167" s="38" t="s">
        <v>8065</v>
      </c>
      <c r="D4167" s="38" t="s">
        <v>48</v>
      </c>
      <c r="E4167" s="38" t="s">
        <v>48</v>
      </c>
      <c r="F4167" s="38" t="s">
        <v>48</v>
      </c>
      <c r="G4167" s="39">
        <v>0</v>
      </c>
    </row>
    <row r="4168" spans="1:7" ht="15" x14ac:dyDescent="0.2">
      <c r="A4168" s="38" t="s">
        <v>8066</v>
      </c>
      <c r="B4168" s="38" t="s">
        <v>55</v>
      </c>
      <c r="C4168" s="38" t="s">
        <v>8067</v>
      </c>
      <c r="D4168" s="38" t="s">
        <v>48</v>
      </c>
      <c r="E4168" s="38" t="s">
        <v>48</v>
      </c>
      <c r="F4168" s="38" t="s">
        <v>48</v>
      </c>
      <c r="G4168" s="39">
        <v>0</v>
      </c>
    </row>
    <row r="4169" spans="1:7" ht="15" x14ac:dyDescent="0.2">
      <c r="A4169" s="38" t="s">
        <v>8068</v>
      </c>
      <c r="B4169" s="38" t="s">
        <v>55</v>
      </c>
      <c r="C4169" s="38" t="s">
        <v>8069</v>
      </c>
      <c r="D4169" s="38" t="s">
        <v>48</v>
      </c>
      <c r="E4169" s="38" t="s">
        <v>48</v>
      </c>
      <c r="F4169" s="38" t="s">
        <v>48</v>
      </c>
      <c r="G4169" s="39">
        <v>0</v>
      </c>
    </row>
    <row r="4170" spans="1:7" ht="15" x14ac:dyDescent="0.2">
      <c r="A4170" s="38" t="s">
        <v>8070</v>
      </c>
      <c r="B4170" s="38" t="s">
        <v>55</v>
      </c>
      <c r="C4170" s="38" t="s">
        <v>8071</v>
      </c>
      <c r="D4170" s="38" t="s">
        <v>48</v>
      </c>
      <c r="E4170" s="38" t="s">
        <v>48</v>
      </c>
      <c r="F4170" s="38" t="s">
        <v>48</v>
      </c>
      <c r="G4170" s="39">
        <v>0</v>
      </c>
    </row>
    <row r="4171" spans="1:7" ht="15" x14ac:dyDescent="0.2">
      <c r="A4171" s="38" t="s">
        <v>8072</v>
      </c>
      <c r="B4171" s="38" t="s">
        <v>55</v>
      </c>
      <c r="C4171" s="38" t="s">
        <v>8073</v>
      </c>
      <c r="D4171" s="38" t="s">
        <v>48</v>
      </c>
      <c r="E4171" s="38" t="s">
        <v>48</v>
      </c>
      <c r="F4171" s="38" t="s">
        <v>48</v>
      </c>
      <c r="G4171" s="39">
        <v>0</v>
      </c>
    </row>
    <row r="4172" spans="1:7" ht="15" x14ac:dyDescent="0.2">
      <c r="A4172" s="38" t="s">
        <v>8074</v>
      </c>
      <c r="B4172" s="38" t="s">
        <v>55</v>
      </c>
      <c r="C4172" s="38" t="s">
        <v>8075</v>
      </c>
      <c r="D4172" s="38" t="s">
        <v>48</v>
      </c>
      <c r="E4172" s="38" t="s">
        <v>48</v>
      </c>
      <c r="F4172" s="38" t="s">
        <v>48</v>
      </c>
      <c r="G4172" s="39">
        <v>0</v>
      </c>
    </row>
    <row r="4173" spans="1:7" ht="15" x14ac:dyDescent="0.2">
      <c r="A4173" s="38" t="s">
        <v>8076</v>
      </c>
      <c r="B4173" s="38" t="s">
        <v>55</v>
      </c>
      <c r="C4173" s="38" t="s">
        <v>8077</v>
      </c>
      <c r="D4173" s="38" t="s">
        <v>48</v>
      </c>
      <c r="E4173" s="38" t="s">
        <v>48</v>
      </c>
      <c r="F4173" s="38" t="s">
        <v>48</v>
      </c>
      <c r="G4173" s="39">
        <v>0</v>
      </c>
    </row>
    <row r="4174" spans="1:7" ht="15" x14ac:dyDescent="0.2">
      <c r="A4174" s="38" t="s">
        <v>8078</v>
      </c>
      <c r="B4174" s="38" t="s">
        <v>55</v>
      </c>
      <c r="C4174" s="38" t="s">
        <v>8079</v>
      </c>
      <c r="D4174" s="38" t="s">
        <v>48</v>
      </c>
      <c r="E4174" s="38" t="s">
        <v>48</v>
      </c>
      <c r="F4174" s="38" t="s">
        <v>48</v>
      </c>
      <c r="G4174" s="39">
        <v>0</v>
      </c>
    </row>
    <row r="4175" spans="1:7" ht="15" x14ac:dyDescent="0.2">
      <c r="A4175" s="38" t="s">
        <v>8080</v>
      </c>
      <c r="B4175" s="38" t="s">
        <v>55</v>
      </c>
      <c r="C4175" s="38" t="s">
        <v>8081</v>
      </c>
      <c r="D4175" s="38" t="s">
        <v>48</v>
      </c>
      <c r="E4175" s="38" t="s">
        <v>48</v>
      </c>
      <c r="F4175" s="38" t="s">
        <v>48</v>
      </c>
      <c r="G4175" s="39">
        <v>0</v>
      </c>
    </row>
    <row r="4176" spans="1:7" ht="15" x14ac:dyDescent="0.2">
      <c r="A4176" s="38" t="s">
        <v>8082</v>
      </c>
      <c r="B4176" s="38" t="s">
        <v>55</v>
      </c>
      <c r="C4176" s="38" t="s">
        <v>8083</v>
      </c>
      <c r="D4176" s="38" t="s">
        <v>48</v>
      </c>
      <c r="E4176" s="38" t="s">
        <v>48</v>
      </c>
      <c r="F4176" s="38" t="s">
        <v>48</v>
      </c>
      <c r="G4176" s="39">
        <v>0</v>
      </c>
    </row>
    <row r="4177" spans="1:7" ht="15" x14ac:dyDescent="0.2">
      <c r="A4177" s="38" t="s">
        <v>8084</v>
      </c>
      <c r="B4177" s="38" t="s">
        <v>55</v>
      </c>
      <c r="C4177" s="38" t="s">
        <v>8085</v>
      </c>
      <c r="D4177" s="38" t="s">
        <v>48</v>
      </c>
      <c r="E4177" s="38" t="s">
        <v>48</v>
      </c>
      <c r="F4177" s="38" t="s">
        <v>48</v>
      </c>
      <c r="G4177" s="39">
        <v>0</v>
      </c>
    </row>
    <row r="4178" spans="1:7" ht="15" x14ac:dyDescent="0.2">
      <c r="A4178" s="38" t="s">
        <v>8086</v>
      </c>
      <c r="B4178" s="38" t="s">
        <v>55</v>
      </c>
      <c r="C4178" s="38" t="s">
        <v>8087</v>
      </c>
      <c r="D4178" s="38" t="s">
        <v>48</v>
      </c>
      <c r="E4178" s="38" t="s">
        <v>48</v>
      </c>
      <c r="F4178" s="38" t="s">
        <v>48</v>
      </c>
      <c r="G4178" s="39">
        <v>0</v>
      </c>
    </row>
    <row r="4179" spans="1:7" ht="15" x14ac:dyDescent="0.2">
      <c r="A4179" s="38" t="s">
        <v>8088</v>
      </c>
      <c r="B4179" s="38" t="s">
        <v>55</v>
      </c>
      <c r="C4179" s="38" t="s">
        <v>8089</v>
      </c>
      <c r="D4179" s="38" t="s">
        <v>48</v>
      </c>
      <c r="E4179" s="38" t="s">
        <v>48</v>
      </c>
      <c r="F4179" s="38" t="s">
        <v>48</v>
      </c>
      <c r="G4179" s="39">
        <v>0</v>
      </c>
    </row>
    <row r="4180" spans="1:7" ht="15" x14ac:dyDescent="0.2">
      <c r="A4180" s="38" t="s">
        <v>8090</v>
      </c>
      <c r="B4180" s="38" t="s">
        <v>55</v>
      </c>
      <c r="C4180" s="38" t="s">
        <v>8091</v>
      </c>
      <c r="D4180" s="38" t="s">
        <v>48</v>
      </c>
      <c r="E4180" s="38" t="s">
        <v>48</v>
      </c>
      <c r="F4180" s="38" t="s">
        <v>48</v>
      </c>
      <c r="G4180" s="39">
        <v>0</v>
      </c>
    </row>
    <row r="4181" spans="1:7" ht="15" x14ac:dyDescent="0.2">
      <c r="A4181" s="38" t="s">
        <v>8092</v>
      </c>
      <c r="B4181" s="38" t="s">
        <v>55</v>
      </c>
      <c r="C4181" s="38" t="s">
        <v>8093</v>
      </c>
      <c r="D4181" s="38" t="s">
        <v>48</v>
      </c>
      <c r="E4181" s="38" t="s">
        <v>48</v>
      </c>
      <c r="F4181" s="38" t="s">
        <v>48</v>
      </c>
      <c r="G4181" s="39">
        <v>0</v>
      </c>
    </row>
    <row r="4182" spans="1:7" ht="15" x14ac:dyDescent="0.2">
      <c r="A4182" s="38" t="s">
        <v>8094</v>
      </c>
      <c r="B4182" s="38" t="s">
        <v>55</v>
      </c>
      <c r="C4182" s="38" t="s">
        <v>8095</v>
      </c>
      <c r="D4182" s="38" t="s">
        <v>48</v>
      </c>
      <c r="E4182" s="38" t="s">
        <v>48</v>
      </c>
      <c r="F4182" s="38" t="s">
        <v>48</v>
      </c>
      <c r="G4182" s="39">
        <v>0</v>
      </c>
    </row>
    <row r="4183" spans="1:7" ht="15" x14ac:dyDescent="0.2">
      <c r="A4183" s="38" t="s">
        <v>8096</v>
      </c>
      <c r="B4183" s="38" t="s">
        <v>55</v>
      </c>
      <c r="C4183" s="38" t="s">
        <v>8097</v>
      </c>
      <c r="D4183" s="38" t="s">
        <v>48</v>
      </c>
      <c r="E4183" s="38" t="s">
        <v>48</v>
      </c>
      <c r="F4183" s="38" t="s">
        <v>48</v>
      </c>
      <c r="G4183" s="39">
        <v>0</v>
      </c>
    </row>
    <row r="4184" spans="1:7" ht="15" x14ac:dyDescent="0.2">
      <c r="A4184" s="38" t="s">
        <v>8098</v>
      </c>
      <c r="B4184" s="38" t="s">
        <v>55</v>
      </c>
      <c r="C4184" s="38" t="s">
        <v>8099</v>
      </c>
      <c r="D4184" s="38" t="s">
        <v>48</v>
      </c>
      <c r="E4184" s="38" t="s">
        <v>48</v>
      </c>
      <c r="F4184" s="38" t="s">
        <v>48</v>
      </c>
      <c r="G4184" s="39">
        <v>0</v>
      </c>
    </row>
    <row r="4185" spans="1:7" ht="15" x14ac:dyDescent="0.2">
      <c r="A4185" s="38" t="s">
        <v>8100</v>
      </c>
      <c r="B4185" s="38" t="s">
        <v>55</v>
      </c>
      <c r="C4185" s="38" t="s">
        <v>8101</v>
      </c>
      <c r="D4185" s="38" t="s">
        <v>48</v>
      </c>
      <c r="E4185" s="38" t="s">
        <v>48</v>
      </c>
      <c r="F4185" s="38" t="s">
        <v>48</v>
      </c>
      <c r="G4185" s="39">
        <v>0</v>
      </c>
    </row>
    <row r="4186" spans="1:7" ht="15" x14ac:dyDescent="0.2">
      <c r="A4186" s="38" t="s">
        <v>8102</v>
      </c>
      <c r="B4186" s="38" t="s">
        <v>55</v>
      </c>
      <c r="C4186" s="38" t="s">
        <v>8103</v>
      </c>
      <c r="D4186" s="38" t="s">
        <v>48</v>
      </c>
      <c r="E4186" s="38" t="s">
        <v>48</v>
      </c>
      <c r="F4186" s="38" t="s">
        <v>48</v>
      </c>
      <c r="G4186" s="39">
        <v>0</v>
      </c>
    </row>
    <row r="4187" spans="1:7" ht="15" x14ac:dyDescent="0.2">
      <c r="A4187" s="38" t="s">
        <v>8104</v>
      </c>
      <c r="B4187" s="38" t="s">
        <v>55</v>
      </c>
      <c r="C4187" s="38" t="s">
        <v>8105</v>
      </c>
      <c r="D4187" s="38" t="s">
        <v>48</v>
      </c>
      <c r="E4187" s="38" t="s">
        <v>48</v>
      </c>
      <c r="F4187" s="38" t="s">
        <v>48</v>
      </c>
      <c r="G4187" s="39">
        <v>0</v>
      </c>
    </row>
    <row r="4188" spans="1:7" ht="15" x14ac:dyDescent="0.2">
      <c r="A4188" s="38" t="s">
        <v>8106</v>
      </c>
      <c r="B4188" s="38" t="s">
        <v>55</v>
      </c>
      <c r="C4188" s="38" t="s">
        <v>8107</v>
      </c>
      <c r="D4188" s="38" t="s">
        <v>48</v>
      </c>
      <c r="E4188" s="38" t="s">
        <v>48</v>
      </c>
      <c r="F4188" s="38" t="s">
        <v>48</v>
      </c>
      <c r="G4188" s="39">
        <v>0</v>
      </c>
    </row>
    <row r="4189" spans="1:7" ht="15" x14ac:dyDescent="0.2">
      <c r="A4189" s="38" t="s">
        <v>8108</v>
      </c>
      <c r="B4189" s="38" t="s">
        <v>55</v>
      </c>
      <c r="C4189" s="38" t="s">
        <v>8109</v>
      </c>
      <c r="D4189" s="38" t="s">
        <v>48</v>
      </c>
      <c r="E4189" s="38" t="s">
        <v>48</v>
      </c>
      <c r="F4189" s="38" t="s">
        <v>48</v>
      </c>
      <c r="G4189" s="39">
        <v>0</v>
      </c>
    </row>
    <row r="4190" spans="1:7" ht="15" x14ac:dyDescent="0.2">
      <c r="A4190" s="38" t="s">
        <v>8110</v>
      </c>
      <c r="B4190" s="38" t="s">
        <v>55</v>
      </c>
      <c r="C4190" s="38" t="s">
        <v>8111</v>
      </c>
      <c r="D4190" s="38" t="s">
        <v>48</v>
      </c>
      <c r="E4190" s="38" t="s">
        <v>48</v>
      </c>
      <c r="F4190" s="38" t="s">
        <v>48</v>
      </c>
      <c r="G4190" s="39">
        <v>0</v>
      </c>
    </row>
    <row r="4191" spans="1:7" ht="15" x14ac:dyDescent="0.2">
      <c r="A4191" s="38" t="s">
        <v>8112</v>
      </c>
      <c r="B4191" s="38" t="s">
        <v>55</v>
      </c>
      <c r="C4191" s="38" t="s">
        <v>8113</v>
      </c>
      <c r="D4191" s="38" t="s">
        <v>48</v>
      </c>
      <c r="E4191" s="38" t="s">
        <v>48</v>
      </c>
      <c r="F4191" s="38" t="s">
        <v>48</v>
      </c>
      <c r="G4191" s="39">
        <v>0</v>
      </c>
    </row>
    <row r="4192" spans="1:7" ht="15" x14ac:dyDescent="0.2">
      <c r="A4192" s="38" t="s">
        <v>8114</v>
      </c>
      <c r="B4192" s="38" t="s">
        <v>55</v>
      </c>
      <c r="C4192" s="38" t="s">
        <v>8115</v>
      </c>
      <c r="D4192" s="38" t="s">
        <v>48</v>
      </c>
      <c r="E4192" s="38" t="s">
        <v>48</v>
      </c>
      <c r="F4192" s="38" t="s">
        <v>48</v>
      </c>
      <c r="G4192" s="39">
        <v>0</v>
      </c>
    </row>
    <row r="4193" spans="1:7" ht="15" x14ac:dyDescent="0.2">
      <c r="A4193" s="38" t="s">
        <v>8116</v>
      </c>
      <c r="B4193" s="38" t="s">
        <v>55</v>
      </c>
      <c r="C4193" s="38" t="s">
        <v>8117</v>
      </c>
      <c r="D4193" s="38" t="s">
        <v>48</v>
      </c>
      <c r="E4193" s="38" t="s">
        <v>48</v>
      </c>
      <c r="F4193" s="38" t="s">
        <v>48</v>
      </c>
      <c r="G4193" s="39">
        <v>0</v>
      </c>
    </row>
    <row r="4194" spans="1:7" ht="15" x14ac:dyDescent="0.2">
      <c r="A4194" s="38" t="s">
        <v>8118</v>
      </c>
      <c r="B4194" s="38" t="s">
        <v>55</v>
      </c>
      <c r="C4194" s="38" t="s">
        <v>8119</v>
      </c>
      <c r="D4194" s="38" t="s">
        <v>48</v>
      </c>
      <c r="E4194" s="38" t="s">
        <v>48</v>
      </c>
      <c r="F4194" s="38" t="s">
        <v>48</v>
      </c>
      <c r="G4194" s="39">
        <v>0</v>
      </c>
    </row>
    <row r="4195" spans="1:7" ht="15" x14ac:dyDescent="0.2">
      <c r="A4195" s="38" t="s">
        <v>8120</v>
      </c>
      <c r="B4195" s="38" t="s">
        <v>55</v>
      </c>
      <c r="C4195" s="38" t="s">
        <v>8121</v>
      </c>
      <c r="D4195" s="38" t="s">
        <v>48</v>
      </c>
      <c r="E4195" s="38" t="s">
        <v>48</v>
      </c>
      <c r="F4195" s="38" t="s">
        <v>48</v>
      </c>
      <c r="G4195" s="39">
        <v>0</v>
      </c>
    </row>
    <row r="4196" spans="1:7" ht="15" x14ac:dyDescent="0.2">
      <c r="A4196" s="38" t="s">
        <v>8122</v>
      </c>
      <c r="B4196" s="38" t="s">
        <v>55</v>
      </c>
      <c r="C4196" s="38" t="s">
        <v>8123</v>
      </c>
      <c r="D4196" s="38" t="s">
        <v>48</v>
      </c>
      <c r="E4196" s="38" t="s">
        <v>48</v>
      </c>
      <c r="F4196" s="38" t="s">
        <v>48</v>
      </c>
      <c r="G4196" s="39">
        <v>0</v>
      </c>
    </row>
    <row r="4197" spans="1:7" ht="15" x14ac:dyDescent="0.2">
      <c r="A4197" s="38" t="s">
        <v>8124</v>
      </c>
      <c r="B4197" s="38" t="s">
        <v>55</v>
      </c>
      <c r="C4197" s="38" t="s">
        <v>8125</v>
      </c>
      <c r="D4197" s="38" t="s">
        <v>48</v>
      </c>
      <c r="E4197" s="38" t="s">
        <v>48</v>
      </c>
      <c r="F4197" s="38" t="s">
        <v>48</v>
      </c>
      <c r="G4197" s="39">
        <v>0</v>
      </c>
    </row>
    <row r="4198" spans="1:7" ht="15" x14ac:dyDescent="0.2">
      <c r="A4198" s="38" t="s">
        <v>8126</v>
      </c>
      <c r="B4198" s="38" t="s">
        <v>55</v>
      </c>
      <c r="C4198" s="38" t="s">
        <v>8127</v>
      </c>
      <c r="D4198" s="38" t="s">
        <v>48</v>
      </c>
      <c r="E4198" s="38" t="s">
        <v>48</v>
      </c>
      <c r="F4198" s="38" t="s">
        <v>48</v>
      </c>
      <c r="G4198" s="39">
        <v>0</v>
      </c>
    </row>
    <row r="4199" spans="1:7" ht="15" x14ac:dyDescent="0.2">
      <c r="A4199" s="38" t="s">
        <v>8128</v>
      </c>
      <c r="B4199" s="38" t="s">
        <v>55</v>
      </c>
      <c r="C4199" s="38" t="s">
        <v>8129</v>
      </c>
      <c r="D4199" s="38" t="s">
        <v>48</v>
      </c>
      <c r="E4199" s="38" t="s">
        <v>48</v>
      </c>
      <c r="F4199" s="38" t="s">
        <v>48</v>
      </c>
      <c r="G4199" s="39">
        <v>0</v>
      </c>
    </row>
    <row r="4200" spans="1:7" ht="15" x14ac:dyDescent="0.2">
      <c r="A4200" s="38" t="s">
        <v>8130</v>
      </c>
      <c r="B4200" s="38" t="s">
        <v>55</v>
      </c>
      <c r="C4200" s="38" t="s">
        <v>8131</v>
      </c>
      <c r="D4200" s="38" t="s">
        <v>48</v>
      </c>
      <c r="E4200" s="38" t="s">
        <v>48</v>
      </c>
      <c r="F4200" s="38" t="s">
        <v>48</v>
      </c>
      <c r="G4200" s="39">
        <v>0</v>
      </c>
    </row>
    <row r="4201" spans="1:7" ht="15" x14ac:dyDescent="0.2">
      <c r="A4201" s="38" t="s">
        <v>8132</v>
      </c>
      <c r="B4201" s="38" t="s">
        <v>55</v>
      </c>
      <c r="C4201" s="38" t="s">
        <v>8133</v>
      </c>
      <c r="D4201" s="38" t="s">
        <v>48</v>
      </c>
      <c r="E4201" s="38" t="s">
        <v>48</v>
      </c>
      <c r="F4201" s="38" t="s">
        <v>48</v>
      </c>
      <c r="G4201" s="39">
        <v>0</v>
      </c>
    </row>
    <row r="4202" spans="1:7" ht="15" x14ac:dyDescent="0.2">
      <c r="A4202" s="38" t="s">
        <v>8134</v>
      </c>
      <c r="B4202" s="38" t="s">
        <v>55</v>
      </c>
      <c r="C4202" s="38" t="s">
        <v>8135</v>
      </c>
      <c r="D4202" s="38" t="s">
        <v>48</v>
      </c>
      <c r="E4202" s="38" t="s">
        <v>48</v>
      </c>
      <c r="F4202" s="38" t="s">
        <v>48</v>
      </c>
      <c r="G4202" s="39">
        <v>0</v>
      </c>
    </row>
    <row r="4203" spans="1:7" ht="30" x14ac:dyDescent="0.2">
      <c r="A4203" s="38" t="s">
        <v>8136</v>
      </c>
      <c r="B4203" s="38" t="s">
        <v>55</v>
      </c>
      <c r="C4203" s="38" t="s">
        <v>8137</v>
      </c>
      <c r="D4203" s="38" t="s">
        <v>48</v>
      </c>
      <c r="E4203" s="38" t="s">
        <v>48</v>
      </c>
      <c r="F4203" s="38" t="s">
        <v>48</v>
      </c>
      <c r="G4203" s="39">
        <v>0</v>
      </c>
    </row>
    <row r="4204" spans="1:7" ht="15" x14ac:dyDescent="0.2">
      <c r="A4204" s="38" t="s">
        <v>8138</v>
      </c>
      <c r="B4204" s="38" t="s">
        <v>55</v>
      </c>
      <c r="C4204" s="38" t="s">
        <v>8139</v>
      </c>
      <c r="D4204" s="38" t="s">
        <v>48</v>
      </c>
      <c r="E4204" s="38" t="s">
        <v>48</v>
      </c>
      <c r="F4204" s="38" t="s">
        <v>48</v>
      </c>
      <c r="G4204" s="39">
        <v>0</v>
      </c>
    </row>
    <row r="4205" spans="1:7" ht="15" x14ac:dyDescent="0.2">
      <c r="A4205" s="38" t="s">
        <v>8140</v>
      </c>
      <c r="B4205" s="38" t="s">
        <v>55</v>
      </c>
      <c r="C4205" s="38" t="s">
        <v>8141</v>
      </c>
      <c r="D4205" s="38" t="s">
        <v>48</v>
      </c>
      <c r="E4205" s="38" t="s">
        <v>48</v>
      </c>
      <c r="F4205" s="38" t="s">
        <v>48</v>
      </c>
      <c r="G4205" s="39">
        <v>0</v>
      </c>
    </row>
    <row r="4206" spans="1:7" ht="15" x14ac:dyDescent="0.2">
      <c r="A4206" s="38" t="s">
        <v>8142</v>
      </c>
      <c r="B4206" s="38" t="s">
        <v>55</v>
      </c>
      <c r="C4206" s="38" t="s">
        <v>8143</v>
      </c>
      <c r="D4206" s="38" t="s">
        <v>48</v>
      </c>
      <c r="E4206" s="38" t="s">
        <v>48</v>
      </c>
      <c r="F4206" s="38" t="s">
        <v>48</v>
      </c>
      <c r="G4206" s="39">
        <v>0</v>
      </c>
    </row>
    <row r="4207" spans="1:7" ht="15" x14ac:dyDescent="0.2">
      <c r="A4207" s="38" t="s">
        <v>8144</v>
      </c>
      <c r="B4207" s="38" t="s">
        <v>55</v>
      </c>
      <c r="C4207" s="38" t="s">
        <v>8145</v>
      </c>
      <c r="D4207" s="38" t="s">
        <v>48</v>
      </c>
      <c r="E4207" s="38" t="s">
        <v>48</v>
      </c>
      <c r="F4207" s="38" t="s">
        <v>48</v>
      </c>
      <c r="G4207" s="39">
        <v>0</v>
      </c>
    </row>
    <row r="4208" spans="1:7" ht="15" x14ac:dyDescent="0.2">
      <c r="A4208" s="38" t="s">
        <v>8146</v>
      </c>
      <c r="B4208" s="38" t="s">
        <v>55</v>
      </c>
      <c r="C4208" s="38" t="s">
        <v>8147</v>
      </c>
      <c r="D4208" s="38" t="s">
        <v>48</v>
      </c>
      <c r="E4208" s="38" t="s">
        <v>48</v>
      </c>
      <c r="F4208" s="38" t="s">
        <v>48</v>
      </c>
      <c r="G4208" s="39">
        <v>0</v>
      </c>
    </row>
    <row r="4209" spans="1:7" ht="15" x14ac:dyDescent="0.2">
      <c r="A4209" s="38" t="s">
        <v>8148</v>
      </c>
      <c r="B4209" s="38" t="s">
        <v>55</v>
      </c>
      <c r="C4209" s="38" t="s">
        <v>8149</v>
      </c>
      <c r="D4209" s="38" t="s">
        <v>48</v>
      </c>
      <c r="E4209" s="38" t="s">
        <v>48</v>
      </c>
      <c r="F4209" s="38" t="s">
        <v>48</v>
      </c>
      <c r="G4209" s="39">
        <v>0</v>
      </c>
    </row>
    <row r="4210" spans="1:7" ht="15" x14ac:dyDescent="0.2">
      <c r="A4210" s="38" t="s">
        <v>8150</v>
      </c>
      <c r="B4210" s="38" t="s">
        <v>55</v>
      </c>
      <c r="C4210" s="38" t="s">
        <v>8151</v>
      </c>
      <c r="D4210" s="38" t="s">
        <v>48</v>
      </c>
      <c r="E4210" s="38" t="s">
        <v>48</v>
      </c>
      <c r="F4210" s="38" t="s">
        <v>48</v>
      </c>
      <c r="G4210" s="39">
        <v>0</v>
      </c>
    </row>
    <row r="4211" spans="1:7" ht="15" x14ac:dyDescent="0.2">
      <c r="A4211" s="38" t="s">
        <v>8152</v>
      </c>
      <c r="B4211" s="38" t="s">
        <v>55</v>
      </c>
      <c r="C4211" s="38" t="s">
        <v>8153</v>
      </c>
      <c r="D4211" s="38" t="s">
        <v>48</v>
      </c>
      <c r="E4211" s="38" t="s">
        <v>48</v>
      </c>
      <c r="F4211" s="38" t="s">
        <v>48</v>
      </c>
      <c r="G4211" s="39">
        <v>0</v>
      </c>
    </row>
    <row r="4212" spans="1:7" ht="15" x14ac:dyDescent="0.2">
      <c r="A4212" s="38" t="s">
        <v>8154</v>
      </c>
      <c r="B4212" s="38" t="s">
        <v>55</v>
      </c>
      <c r="C4212" s="38" t="s">
        <v>8155</v>
      </c>
      <c r="D4212" s="38" t="s">
        <v>48</v>
      </c>
      <c r="E4212" s="38" t="s">
        <v>48</v>
      </c>
      <c r="F4212" s="38" t="s">
        <v>48</v>
      </c>
      <c r="G4212" s="39">
        <v>0</v>
      </c>
    </row>
    <row r="4213" spans="1:7" ht="15" x14ac:dyDescent="0.2">
      <c r="A4213" s="38" t="s">
        <v>8156</v>
      </c>
      <c r="B4213" s="38" t="s">
        <v>55</v>
      </c>
      <c r="C4213" s="38" t="s">
        <v>8157</v>
      </c>
      <c r="D4213" s="38" t="s">
        <v>48</v>
      </c>
      <c r="E4213" s="38" t="s">
        <v>48</v>
      </c>
      <c r="F4213" s="38" t="s">
        <v>48</v>
      </c>
      <c r="G4213" s="39">
        <v>0</v>
      </c>
    </row>
    <row r="4214" spans="1:7" ht="15" x14ac:dyDescent="0.2">
      <c r="A4214" s="38" t="s">
        <v>8158</v>
      </c>
      <c r="B4214" s="38" t="s">
        <v>55</v>
      </c>
      <c r="C4214" s="38" t="s">
        <v>8159</v>
      </c>
      <c r="D4214" s="38" t="s">
        <v>48</v>
      </c>
      <c r="E4214" s="38" t="s">
        <v>48</v>
      </c>
      <c r="F4214" s="38" t="s">
        <v>48</v>
      </c>
      <c r="G4214" s="39">
        <v>0</v>
      </c>
    </row>
    <row r="4215" spans="1:7" ht="15" x14ac:dyDescent="0.2">
      <c r="A4215" s="38" t="s">
        <v>8160</v>
      </c>
      <c r="B4215" s="38" t="s">
        <v>55</v>
      </c>
      <c r="C4215" s="38" t="s">
        <v>8161</v>
      </c>
      <c r="D4215" s="38" t="s">
        <v>48</v>
      </c>
      <c r="E4215" s="38" t="s">
        <v>48</v>
      </c>
      <c r="F4215" s="38" t="s">
        <v>48</v>
      </c>
      <c r="G4215" s="39">
        <v>0</v>
      </c>
    </row>
    <row r="4216" spans="1:7" ht="15" x14ac:dyDescent="0.2">
      <c r="A4216" s="38" t="s">
        <v>8162</v>
      </c>
      <c r="B4216" s="38" t="s">
        <v>55</v>
      </c>
      <c r="C4216" s="38" t="s">
        <v>8163</v>
      </c>
      <c r="D4216" s="38" t="s">
        <v>48</v>
      </c>
      <c r="E4216" s="38" t="s">
        <v>48</v>
      </c>
      <c r="F4216" s="38" t="s">
        <v>48</v>
      </c>
      <c r="G4216" s="39">
        <v>0</v>
      </c>
    </row>
    <row r="4217" spans="1:7" ht="15" x14ac:dyDescent="0.2">
      <c r="A4217" s="38" t="s">
        <v>8164</v>
      </c>
      <c r="B4217" s="38" t="s">
        <v>55</v>
      </c>
      <c r="C4217" s="38" t="s">
        <v>8165</v>
      </c>
      <c r="D4217" s="38" t="s">
        <v>48</v>
      </c>
      <c r="E4217" s="38" t="s">
        <v>48</v>
      </c>
      <c r="F4217" s="38" t="s">
        <v>48</v>
      </c>
      <c r="G4217" s="39">
        <v>0</v>
      </c>
    </row>
    <row r="4218" spans="1:7" ht="30" x14ac:dyDescent="0.2">
      <c r="A4218" s="38" t="s">
        <v>8166</v>
      </c>
      <c r="B4218" s="38" t="s">
        <v>55</v>
      </c>
      <c r="C4218" s="38" t="s">
        <v>8167</v>
      </c>
      <c r="D4218" s="38" t="s">
        <v>48</v>
      </c>
      <c r="E4218" s="38" t="s">
        <v>48</v>
      </c>
      <c r="F4218" s="38" t="s">
        <v>48</v>
      </c>
      <c r="G4218" s="39">
        <v>0</v>
      </c>
    </row>
    <row r="4219" spans="1:7" ht="15" x14ac:dyDescent="0.2">
      <c r="A4219" s="38" t="s">
        <v>8168</v>
      </c>
      <c r="B4219" s="38" t="s">
        <v>55</v>
      </c>
      <c r="C4219" s="38" t="s">
        <v>8169</v>
      </c>
      <c r="D4219" s="38" t="s">
        <v>48</v>
      </c>
      <c r="E4219" s="38" t="s">
        <v>48</v>
      </c>
      <c r="F4219" s="38" t="s">
        <v>48</v>
      </c>
      <c r="G4219" s="39">
        <v>0</v>
      </c>
    </row>
    <row r="4220" spans="1:7" ht="15" x14ac:dyDescent="0.2">
      <c r="A4220" s="38" t="s">
        <v>8170</v>
      </c>
      <c r="B4220" s="38" t="s">
        <v>55</v>
      </c>
      <c r="C4220" s="38" t="s">
        <v>8171</v>
      </c>
      <c r="D4220" s="38" t="s">
        <v>48</v>
      </c>
      <c r="E4220" s="38" t="s">
        <v>48</v>
      </c>
      <c r="F4220" s="38" t="s">
        <v>48</v>
      </c>
      <c r="G4220" s="39">
        <v>0</v>
      </c>
    </row>
    <row r="4221" spans="1:7" ht="15" x14ac:dyDescent="0.2">
      <c r="A4221" s="38" t="s">
        <v>8172</v>
      </c>
      <c r="B4221" s="38" t="s">
        <v>55</v>
      </c>
      <c r="C4221" s="38" t="s">
        <v>8173</v>
      </c>
      <c r="D4221" s="38" t="s">
        <v>48</v>
      </c>
      <c r="E4221" s="38" t="s">
        <v>48</v>
      </c>
      <c r="F4221" s="38" t="s">
        <v>48</v>
      </c>
      <c r="G4221" s="39">
        <v>0</v>
      </c>
    </row>
    <row r="4222" spans="1:7" ht="15" x14ac:dyDescent="0.2">
      <c r="A4222" s="38" t="s">
        <v>8174</v>
      </c>
      <c r="B4222" s="38" t="s">
        <v>55</v>
      </c>
      <c r="C4222" s="38" t="s">
        <v>8175</v>
      </c>
      <c r="D4222" s="38" t="s">
        <v>48</v>
      </c>
      <c r="E4222" s="38" t="s">
        <v>48</v>
      </c>
      <c r="F4222" s="38" t="s">
        <v>48</v>
      </c>
      <c r="G4222" s="39">
        <v>0</v>
      </c>
    </row>
    <row r="4223" spans="1:7" ht="15" x14ac:dyDescent="0.2">
      <c r="A4223" s="38" t="s">
        <v>8176</v>
      </c>
      <c r="B4223" s="38" t="s">
        <v>55</v>
      </c>
      <c r="C4223" s="38" t="s">
        <v>8177</v>
      </c>
      <c r="D4223" s="38" t="s">
        <v>48</v>
      </c>
      <c r="E4223" s="38" t="s">
        <v>48</v>
      </c>
      <c r="F4223" s="38" t="s">
        <v>48</v>
      </c>
      <c r="G4223" s="39">
        <v>0</v>
      </c>
    </row>
    <row r="4224" spans="1:7" ht="15" x14ac:dyDescent="0.2">
      <c r="A4224" s="38" t="s">
        <v>8178</v>
      </c>
      <c r="B4224" s="38" t="s">
        <v>55</v>
      </c>
      <c r="C4224" s="38" t="s">
        <v>8179</v>
      </c>
      <c r="D4224" s="38" t="s">
        <v>48</v>
      </c>
      <c r="E4224" s="38" t="s">
        <v>48</v>
      </c>
      <c r="F4224" s="38" t="s">
        <v>48</v>
      </c>
      <c r="G4224" s="39">
        <v>0</v>
      </c>
    </row>
    <row r="4225" spans="1:7" ht="15" x14ac:dyDescent="0.2">
      <c r="A4225" s="38" t="s">
        <v>8180</v>
      </c>
      <c r="B4225" s="38" t="s">
        <v>55</v>
      </c>
      <c r="C4225" s="38" t="s">
        <v>8181</v>
      </c>
      <c r="D4225" s="38" t="s">
        <v>48</v>
      </c>
      <c r="E4225" s="38" t="s">
        <v>48</v>
      </c>
      <c r="F4225" s="38" t="s">
        <v>48</v>
      </c>
      <c r="G4225" s="39">
        <v>0</v>
      </c>
    </row>
    <row r="4226" spans="1:7" ht="15" x14ac:dyDescent="0.2">
      <c r="A4226" s="38" t="s">
        <v>8182</v>
      </c>
      <c r="B4226" s="38" t="s">
        <v>55</v>
      </c>
      <c r="C4226" s="38" t="s">
        <v>8183</v>
      </c>
      <c r="D4226" s="38" t="s">
        <v>48</v>
      </c>
      <c r="E4226" s="38" t="s">
        <v>48</v>
      </c>
      <c r="F4226" s="38" t="s">
        <v>48</v>
      </c>
      <c r="G4226" s="39">
        <v>0</v>
      </c>
    </row>
    <row r="4227" spans="1:7" ht="15" x14ac:dyDescent="0.2">
      <c r="A4227" s="38" t="s">
        <v>8184</v>
      </c>
      <c r="B4227" s="38" t="s">
        <v>55</v>
      </c>
      <c r="C4227" s="38" t="s">
        <v>8185</v>
      </c>
      <c r="D4227" s="38" t="s">
        <v>48</v>
      </c>
      <c r="E4227" s="38" t="s">
        <v>48</v>
      </c>
      <c r="F4227" s="38" t="s">
        <v>48</v>
      </c>
      <c r="G4227" s="39">
        <v>0</v>
      </c>
    </row>
    <row r="4228" spans="1:7" ht="15" x14ac:dyDescent="0.2">
      <c r="A4228" s="38" t="s">
        <v>8186</v>
      </c>
      <c r="B4228" s="38" t="s">
        <v>55</v>
      </c>
      <c r="C4228" s="38" t="s">
        <v>8187</v>
      </c>
      <c r="D4228" s="38" t="s">
        <v>48</v>
      </c>
      <c r="E4228" s="38" t="s">
        <v>48</v>
      </c>
      <c r="F4228" s="38" t="s">
        <v>48</v>
      </c>
      <c r="G4228" s="39">
        <v>0</v>
      </c>
    </row>
    <row r="4229" spans="1:7" ht="15" x14ac:dyDescent="0.2">
      <c r="A4229" s="38" t="s">
        <v>8188</v>
      </c>
      <c r="B4229" s="38" t="s">
        <v>55</v>
      </c>
      <c r="C4229" s="38" t="s">
        <v>8189</v>
      </c>
      <c r="D4229" s="38" t="s">
        <v>48</v>
      </c>
      <c r="E4229" s="38" t="s">
        <v>48</v>
      </c>
      <c r="F4229" s="38" t="s">
        <v>48</v>
      </c>
      <c r="G4229" s="39">
        <v>0</v>
      </c>
    </row>
    <row r="4230" spans="1:7" ht="15" x14ac:dyDescent="0.2">
      <c r="A4230" s="38" t="s">
        <v>8190</v>
      </c>
      <c r="B4230" s="38" t="s">
        <v>55</v>
      </c>
      <c r="C4230" s="38" t="s">
        <v>8191</v>
      </c>
      <c r="D4230" s="38" t="s">
        <v>48</v>
      </c>
      <c r="E4230" s="38" t="s">
        <v>48</v>
      </c>
      <c r="F4230" s="38" t="s">
        <v>48</v>
      </c>
      <c r="G4230" s="39">
        <v>0</v>
      </c>
    </row>
    <row r="4231" spans="1:7" ht="15" x14ac:dyDescent="0.2">
      <c r="A4231" s="38" t="s">
        <v>8192</v>
      </c>
      <c r="B4231" s="38" t="s">
        <v>55</v>
      </c>
      <c r="C4231" s="38" t="s">
        <v>8193</v>
      </c>
      <c r="D4231" s="38" t="s">
        <v>48</v>
      </c>
      <c r="E4231" s="38" t="s">
        <v>48</v>
      </c>
      <c r="F4231" s="38" t="s">
        <v>48</v>
      </c>
      <c r="G4231" s="39">
        <v>0</v>
      </c>
    </row>
    <row r="4232" spans="1:7" ht="15" x14ac:dyDescent="0.2">
      <c r="A4232" s="38" t="s">
        <v>8194</v>
      </c>
      <c r="B4232" s="38" t="s">
        <v>55</v>
      </c>
      <c r="C4232" s="38" t="s">
        <v>8195</v>
      </c>
      <c r="D4232" s="38" t="s">
        <v>48</v>
      </c>
      <c r="E4232" s="38" t="s">
        <v>48</v>
      </c>
      <c r="F4232" s="38" t="s">
        <v>48</v>
      </c>
      <c r="G4232" s="39">
        <v>0</v>
      </c>
    </row>
    <row r="4233" spans="1:7" ht="15" x14ac:dyDescent="0.2">
      <c r="A4233" s="38" t="s">
        <v>8196</v>
      </c>
      <c r="B4233" s="38" t="s">
        <v>55</v>
      </c>
      <c r="C4233" s="38" t="s">
        <v>8197</v>
      </c>
      <c r="D4233" s="38" t="s">
        <v>48</v>
      </c>
      <c r="E4233" s="38" t="s">
        <v>48</v>
      </c>
      <c r="F4233" s="38" t="s">
        <v>48</v>
      </c>
      <c r="G4233" s="39">
        <v>0</v>
      </c>
    </row>
    <row r="4234" spans="1:7" ht="15" x14ac:dyDescent="0.2">
      <c r="A4234" s="38" t="s">
        <v>8198</v>
      </c>
      <c r="B4234" s="38" t="s">
        <v>55</v>
      </c>
      <c r="C4234" s="38" t="s">
        <v>8199</v>
      </c>
      <c r="D4234" s="38" t="s">
        <v>48</v>
      </c>
      <c r="E4234" s="38" t="s">
        <v>48</v>
      </c>
      <c r="F4234" s="38" t="s">
        <v>48</v>
      </c>
      <c r="G4234" s="39">
        <v>0</v>
      </c>
    </row>
    <row r="4235" spans="1:7" ht="15" x14ac:dyDescent="0.2">
      <c r="A4235" s="38" t="s">
        <v>8200</v>
      </c>
      <c r="B4235" s="38" t="s">
        <v>55</v>
      </c>
      <c r="C4235" s="38" t="s">
        <v>8201</v>
      </c>
      <c r="D4235" s="38" t="s">
        <v>48</v>
      </c>
      <c r="E4235" s="38" t="s">
        <v>48</v>
      </c>
      <c r="F4235" s="38" t="s">
        <v>48</v>
      </c>
      <c r="G4235" s="39">
        <v>0</v>
      </c>
    </row>
    <row r="4236" spans="1:7" ht="15" x14ac:dyDescent="0.2">
      <c r="A4236" s="38" t="s">
        <v>8202</v>
      </c>
      <c r="B4236" s="38" t="s">
        <v>55</v>
      </c>
      <c r="C4236" s="38" t="s">
        <v>8203</v>
      </c>
      <c r="D4236" s="38" t="s">
        <v>48</v>
      </c>
      <c r="E4236" s="38" t="s">
        <v>48</v>
      </c>
      <c r="F4236" s="38" t="s">
        <v>48</v>
      </c>
      <c r="G4236" s="39">
        <v>0</v>
      </c>
    </row>
    <row r="4237" spans="1:7" ht="15" x14ac:dyDescent="0.2">
      <c r="A4237" s="38" t="s">
        <v>8204</v>
      </c>
      <c r="B4237" s="38" t="s">
        <v>55</v>
      </c>
      <c r="C4237" s="38" t="s">
        <v>8205</v>
      </c>
      <c r="D4237" s="38" t="s">
        <v>48</v>
      </c>
      <c r="E4237" s="38" t="s">
        <v>48</v>
      </c>
      <c r="F4237" s="38" t="s">
        <v>48</v>
      </c>
      <c r="G4237" s="39">
        <v>0</v>
      </c>
    </row>
    <row r="4238" spans="1:7" ht="15" x14ac:dyDescent="0.2">
      <c r="A4238" s="38" t="s">
        <v>8206</v>
      </c>
      <c r="B4238" s="38" t="s">
        <v>55</v>
      </c>
      <c r="C4238" s="38" t="s">
        <v>8207</v>
      </c>
      <c r="D4238" s="38" t="s">
        <v>48</v>
      </c>
      <c r="E4238" s="38" t="s">
        <v>48</v>
      </c>
      <c r="F4238" s="38" t="s">
        <v>48</v>
      </c>
      <c r="G4238" s="39">
        <v>0</v>
      </c>
    </row>
    <row r="4239" spans="1:7" ht="15" x14ac:dyDescent="0.2">
      <c r="A4239" s="38" t="s">
        <v>8208</v>
      </c>
      <c r="B4239" s="38" t="s">
        <v>55</v>
      </c>
      <c r="C4239" s="38" t="s">
        <v>8209</v>
      </c>
      <c r="D4239" s="38" t="s">
        <v>48</v>
      </c>
      <c r="E4239" s="38" t="s">
        <v>48</v>
      </c>
      <c r="F4239" s="38" t="s">
        <v>48</v>
      </c>
      <c r="G4239" s="39">
        <v>0</v>
      </c>
    </row>
    <row r="4240" spans="1:7" ht="15" x14ac:dyDescent="0.2">
      <c r="A4240" s="38" t="s">
        <v>8210</v>
      </c>
      <c r="B4240" s="38" t="s">
        <v>55</v>
      </c>
      <c r="C4240" s="38" t="s">
        <v>8211</v>
      </c>
      <c r="D4240" s="38" t="s">
        <v>48</v>
      </c>
      <c r="E4240" s="38" t="s">
        <v>48</v>
      </c>
      <c r="F4240" s="38" t="s">
        <v>48</v>
      </c>
      <c r="G4240" s="39">
        <v>0</v>
      </c>
    </row>
    <row r="4241" spans="1:7" ht="15" x14ac:dyDescent="0.2">
      <c r="A4241" s="38" t="s">
        <v>8212</v>
      </c>
      <c r="B4241" s="38" t="s">
        <v>55</v>
      </c>
      <c r="C4241" s="38" t="s">
        <v>8213</v>
      </c>
      <c r="D4241" s="38" t="s">
        <v>48</v>
      </c>
      <c r="E4241" s="38" t="s">
        <v>48</v>
      </c>
      <c r="F4241" s="38" t="s">
        <v>48</v>
      </c>
      <c r="G4241" s="39">
        <v>0</v>
      </c>
    </row>
    <row r="4242" spans="1:7" ht="15" x14ac:dyDescent="0.2">
      <c r="A4242" s="38" t="s">
        <v>8214</v>
      </c>
      <c r="B4242" s="38" t="s">
        <v>55</v>
      </c>
      <c r="C4242" s="38" t="s">
        <v>8215</v>
      </c>
      <c r="D4242" s="38" t="s">
        <v>48</v>
      </c>
      <c r="E4242" s="38" t="s">
        <v>48</v>
      </c>
      <c r="F4242" s="38" t="s">
        <v>48</v>
      </c>
      <c r="G4242" s="39">
        <v>0</v>
      </c>
    </row>
    <row r="4243" spans="1:7" ht="15" x14ac:dyDescent="0.2">
      <c r="A4243" s="38" t="s">
        <v>8216</v>
      </c>
      <c r="B4243" s="38" t="s">
        <v>55</v>
      </c>
      <c r="C4243" s="38" t="s">
        <v>8217</v>
      </c>
      <c r="D4243" s="38" t="s">
        <v>48</v>
      </c>
      <c r="E4243" s="38" t="s">
        <v>48</v>
      </c>
      <c r="F4243" s="38" t="s">
        <v>48</v>
      </c>
      <c r="G4243" s="39">
        <v>0</v>
      </c>
    </row>
    <row r="4244" spans="1:7" ht="15" x14ac:dyDescent="0.2">
      <c r="A4244" s="38" t="s">
        <v>8218</v>
      </c>
      <c r="B4244" s="38" t="s">
        <v>55</v>
      </c>
      <c r="C4244" s="38" t="s">
        <v>8219</v>
      </c>
      <c r="D4244" s="38" t="s">
        <v>48</v>
      </c>
      <c r="E4244" s="38" t="s">
        <v>48</v>
      </c>
      <c r="F4244" s="38" t="s">
        <v>48</v>
      </c>
      <c r="G4244" s="39">
        <v>0</v>
      </c>
    </row>
    <row r="4245" spans="1:7" ht="15" x14ac:dyDescent="0.2">
      <c r="A4245" s="38" t="s">
        <v>8220</v>
      </c>
      <c r="B4245" s="38" t="s">
        <v>55</v>
      </c>
      <c r="C4245" s="38" t="s">
        <v>8221</v>
      </c>
      <c r="D4245" s="38" t="s">
        <v>48</v>
      </c>
      <c r="E4245" s="38" t="s">
        <v>48</v>
      </c>
      <c r="F4245" s="38" t="s">
        <v>48</v>
      </c>
      <c r="G4245" s="39">
        <v>0</v>
      </c>
    </row>
    <row r="4246" spans="1:7" ht="15" x14ac:dyDescent="0.2">
      <c r="A4246" s="38" t="s">
        <v>8222</v>
      </c>
      <c r="B4246" s="38" t="s">
        <v>55</v>
      </c>
      <c r="C4246" s="38" t="s">
        <v>8223</v>
      </c>
      <c r="D4246" s="38" t="s">
        <v>48</v>
      </c>
      <c r="E4246" s="38" t="s">
        <v>48</v>
      </c>
      <c r="F4246" s="38" t="s">
        <v>48</v>
      </c>
      <c r="G4246" s="39">
        <v>0</v>
      </c>
    </row>
    <row r="4247" spans="1:7" ht="15" x14ac:dyDescent="0.2">
      <c r="A4247" s="38" t="s">
        <v>8224</v>
      </c>
      <c r="B4247" s="38" t="s">
        <v>55</v>
      </c>
      <c r="C4247" s="38" t="s">
        <v>8225</v>
      </c>
      <c r="D4247" s="38" t="s">
        <v>48</v>
      </c>
      <c r="E4247" s="38" t="s">
        <v>48</v>
      </c>
      <c r="F4247" s="38" t="s">
        <v>48</v>
      </c>
      <c r="G4247" s="39">
        <v>0</v>
      </c>
    </row>
    <row r="4248" spans="1:7" ht="15" x14ac:dyDescent="0.2">
      <c r="A4248" s="38" t="s">
        <v>8226</v>
      </c>
      <c r="B4248" s="38" t="s">
        <v>55</v>
      </c>
      <c r="C4248" s="38" t="s">
        <v>8227</v>
      </c>
      <c r="D4248" s="38" t="s">
        <v>48</v>
      </c>
      <c r="E4248" s="38" t="s">
        <v>48</v>
      </c>
      <c r="F4248" s="38" t="s">
        <v>48</v>
      </c>
      <c r="G4248" s="39">
        <v>0</v>
      </c>
    </row>
    <row r="4249" spans="1:7" ht="15" x14ac:dyDescent="0.2">
      <c r="A4249" s="38" t="s">
        <v>8228</v>
      </c>
      <c r="B4249" s="38" t="s">
        <v>55</v>
      </c>
      <c r="C4249" s="38" t="s">
        <v>8229</v>
      </c>
      <c r="D4249" s="38" t="s">
        <v>48</v>
      </c>
      <c r="E4249" s="38" t="s">
        <v>48</v>
      </c>
      <c r="F4249" s="38" t="s">
        <v>48</v>
      </c>
      <c r="G4249" s="39">
        <v>0</v>
      </c>
    </row>
    <row r="4250" spans="1:7" ht="15" x14ac:dyDescent="0.2">
      <c r="A4250" s="38" t="s">
        <v>8230</v>
      </c>
      <c r="B4250" s="38" t="s">
        <v>55</v>
      </c>
      <c r="C4250" s="38" t="s">
        <v>8231</v>
      </c>
      <c r="D4250" s="38" t="s">
        <v>48</v>
      </c>
      <c r="E4250" s="38" t="s">
        <v>48</v>
      </c>
      <c r="F4250" s="38" t="s">
        <v>48</v>
      </c>
      <c r="G4250" s="39">
        <v>0</v>
      </c>
    </row>
    <row r="4251" spans="1:7" ht="15" x14ac:dyDescent="0.2">
      <c r="A4251" s="38" t="s">
        <v>8232</v>
      </c>
      <c r="B4251" s="38" t="s">
        <v>55</v>
      </c>
      <c r="C4251" s="38" t="s">
        <v>8233</v>
      </c>
      <c r="D4251" s="38" t="s">
        <v>48</v>
      </c>
      <c r="E4251" s="38" t="s">
        <v>48</v>
      </c>
      <c r="F4251" s="38" t="s">
        <v>48</v>
      </c>
      <c r="G4251" s="39">
        <v>0</v>
      </c>
    </row>
    <row r="4252" spans="1:7" ht="15" x14ac:dyDescent="0.2">
      <c r="A4252" s="38" t="s">
        <v>8234</v>
      </c>
      <c r="B4252" s="38" t="s">
        <v>55</v>
      </c>
      <c r="C4252" s="38" t="s">
        <v>8235</v>
      </c>
      <c r="D4252" s="38" t="s">
        <v>48</v>
      </c>
      <c r="E4252" s="38" t="s">
        <v>48</v>
      </c>
      <c r="F4252" s="38" t="s">
        <v>48</v>
      </c>
      <c r="G4252" s="39">
        <v>0</v>
      </c>
    </row>
    <row r="4253" spans="1:7" ht="15" x14ac:dyDescent="0.2">
      <c r="A4253" s="38" t="s">
        <v>8236</v>
      </c>
      <c r="B4253" s="38" t="s">
        <v>55</v>
      </c>
      <c r="C4253" s="38" t="s">
        <v>8237</v>
      </c>
      <c r="D4253" s="38" t="s">
        <v>48</v>
      </c>
      <c r="E4253" s="38" t="s">
        <v>48</v>
      </c>
      <c r="F4253" s="38" t="s">
        <v>48</v>
      </c>
      <c r="G4253" s="39">
        <v>0</v>
      </c>
    </row>
    <row r="4254" spans="1:7" ht="15" x14ac:dyDescent="0.2">
      <c r="A4254" s="38" t="s">
        <v>8238</v>
      </c>
      <c r="B4254" s="38" t="s">
        <v>55</v>
      </c>
      <c r="C4254" s="38" t="s">
        <v>8239</v>
      </c>
      <c r="D4254" s="38" t="s">
        <v>48</v>
      </c>
      <c r="E4254" s="38" t="s">
        <v>48</v>
      </c>
      <c r="F4254" s="38" t="s">
        <v>48</v>
      </c>
      <c r="G4254" s="39">
        <v>0</v>
      </c>
    </row>
    <row r="4255" spans="1:7" ht="15" x14ac:dyDescent="0.2">
      <c r="A4255" s="38" t="s">
        <v>8240</v>
      </c>
      <c r="B4255" s="38" t="s">
        <v>55</v>
      </c>
      <c r="C4255" s="38" t="s">
        <v>8241</v>
      </c>
      <c r="D4255" s="38" t="s">
        <v>48</v>
      </c>
      <c r="E4255" s="38" t="s">
        <v>48</v>
      </c>
      <c r="F4255" s="38" t="s">
        <v>48</v>
      </c>
      <c r="G4255" s="39">
        <v>0</v>
      </c>
    </row>
    <row r="4256" spans="1:7" ht="15" x14ac:dyDescent="0.2">
      <c r="A4256" s="38" t="s">
        <v>8242</v>
      </c>
      <c r="B4256" s="38" t="s">
        <v>55</v>
      </c>
      <c r="C4256" s="38" t="s">
        <v>8243</v>
      </c>
      <c r="D4256" s="38" t="s">
        <v>48</v>
      </c>
      <c r="E4256" s="38" t="s">
        <v>48</v>
      </c>
      <c r="F4256" s="38" t="s">
        <v>48</v>
      </c>
      <c r="G4256" s="39">
        <v>0</v>
      </c>
    </row>
    <row r="4257" spans="1:7" ht="15" x14ac:dyDescent="0.2">
      <c r="A4257" s="38" t="s">
        <v>8244</v>
      </c>
      <c r="B4257" s="38" t="s">
        <v>55</v>
      </c>
      <c r="C4257" s="38" t="s">
        <v>8245</v>
      </c>
      <c r="D4257" s="38" t="s">
        <v>48</v>
      </c>
      <c r="E4257" s="38" t="s">
        <v>48</v>
      </c>
      <c r="F4257" s="38" t="s">
        <v>48</v>
      </c>
      <c r="G4257" s="39">
        <v>0</v>
      </c>
    </row>
    <row r="4258" spans="1:7" ht="15" x14ac:dyDescent="0.2">
      <c r="A4258" s="38" t="s">
        <v>8246</v>
      </c>
      <c r="B4258" s="38" t="s">
        <v>55</v>
      </c>
      <c r="C4258" s="38" t="s">
        <v>8247</v>
      </c>
      <c r="D4258" s="38" t="s">
        <v>48</v>
      </c>
      <c r="E4258" s="38" t="s">
        <v>48</v>
      </c>
      <c r="F4258" s="38" t="s">
        <v>48</v>
      </c>
      <c r="G4258" s="39">
        <v>0</v>
      </c>
    </row>
    <row r="4259" spans="1:7" ht="15" x14ac:dyDescent="0.2">
      <c r="A4259" s="38" t="s">
        <v>8248</v>
      </c>
      <c r="B4259" s="38" t="s">
        <v>55</v>
      </c>
      <c r="C4259" s="38" t="s">
        <v>8249</v>
      </c>
      <c r="D4259" s="38" t="s">
        <v>48</v>
      </c>
      <c r="E4259" s="38" t="s">
        <v>48</v>
      </c>
      <c r="F4259" s="38" t="s">
        <v>48</v>
      </c>
      <c r="G4259" s="39">
        <v>0</v>
      </c>
    </row>
    <row r="4260" spans="1:7" ht="15" x14ac:dyDescent="0.2">
      <c r="A4260" s="38" t="s">
        <v>8250</v>
      </c>
      <c r="B4260" s="38" t="s">
        <v>55</v>
      </c>
      <c r="C4260" s="38" t="s">
        <v>8251</v>
      </c>
      <c r="D4260" s="38" t="s">
        <v>48</v>
      </c>
      <c r="E4260" s="38" t="s">
        <v>48</v>
      </c>
      <c r="F4260" s="38" t="s">
        <v>48</v>
      </c>
      <c r="G4260" s="39">
        <v>0</v>
      </c>
    </row>
    <row r="4261" spans="1:7" ht="15" x14ac:dyDescent="0.2">
      <c r="A4261" s="38" t="s">
        <v>8252</v>
      </c>
      <c r="B4261" s="38" t="s">
        <v>55</v>
      </c>
      <c r="C4261" s="38" t="s">
        <v>8253</v>
      </c>
      <c r="D4261" s="38" t="s">
        <v>48</v>
      </c>
      <c r="E4261" s="38" t="s">
        <v>48</v>
      </c>
      <c r="F4261" s="38" t="s">
        <v>48</v>
      </c>
      <c r="G4261" s="39">
        <v>0</v>
      </c>
    </row>
    <row r="4262" spans="1:7" ht="15" x14ac:dyDescent="0.2">
      <c r="A4262" s="38" t="s">
        <v>8254</v>
      </c>
      <c r="B4262" s="38" t="s">
        <v>55</v>
      </c>
      <c r="C4262" s="38" t="s">
        <v>8255</v>
      </c>
      <c r="D4262" s="38" t="s">
        <v>48</v>
      </c>
      <c r="E4262" s="38" t="s">
        <v>48</v>
      </c>
      <c r="F4262" s="38" t="s">
        <v>48</v>
      </c>
      <c r="G4262" s="39">
        <v>0</v>
      </c>
    </row>
    <row r="4263" spans="1:7" ht="15" x14ac:dyDescent="0.2">
      <c r="A4263" s="38" t="s">
        <v>8256</v>
      </c>
      <c r="B4263" s="38" t="s">
        <v>55</v>
      </c>
      <c r="C4263" s="38" t="s">
        <v>8257</v>
      </c>
      <c r="D4263" s="38" t="s">
        <v>48</v>
      </c>
      <c r="E4263" s="38" t="s">
        <v>48</v>
      </c>
      <c r="F4263" s="38" t="s">
        <v>48</v>
      </c>
      <c r="G4263" s="39">
        <v>0</v>
      </c>
    </row>
    <row r="4264" spans="1:7" ht="30" x14ac:dyDescent="0.2">
      <c r="A4264" s="38" t="s">
        <v>8258</v>
      </c>
      <c r="B4264" s="38" t="s">
        <v>55</v>
      </c>
      <c r="C4264" s="38" t="s">
        <v>8259</v>
      </c>
      <c r="D4264" s="38" t="s">
        <v>48</v>
      </c>
      <c r="E4264" s="38" t="s">
        <v>48</v>
      </c>
      <c r="F4264" s="38" t="s">
        <v>48</v>
      </c>
      <c r="G4264" s="39">
        <v>0</v>
      </c>
    </row>
    <row r="4265" spans="1:7" ht="15" x14ac:dyDescent="0.2">
      <c r="A4265" s="38" t="s">
        <v>8260</v>
      </c>
      <c r="B4265" s="38" t="s">
        <v>55</v>
      </c>
      <c r="C4265" s="38" t="s">
        <v>8261</v>
      </c>
      <c r="D4265" s="38" t="s">
        <v>48</v>
      </c>
      <c r="E4265" s="38" t="s">
        <v>48</v>
      </c>
      <c r="F4265" s="38" t="s">
        <v>48</v>
      </c>
      <c r="G4265" s="39">
        <v>0</v>
      </c>
    </row>
    <row r="4266" spans="1:7" ht="30" x14ac:dyDescent="0.2">
      <c r="A4266" s="38" t="s">
        <v>8262</v>
      </c>
      <c r="B4266" s="38" t="s">
        <v>55</v>
      </c>
      <c r="C4266" s="38" t="s">
        <v>8263</v>
      </c>
      <c r="D4266" s="38" t="s">
        <v>48</v>
      </c>
      <c r="E4266" s="38" t="s">
        <v>48</v>
      </c>
      <c r="F4266" s="38" t="s">
        <v>48</v>
      </c>
      <c r="G4266" s="39">
        <v>0</v>
      </c>
    </row>
    <row r="4267" spans="1:7" ht="15" x14ac:dyDescent="0.2">
      <c r="A4267" s="38" t="s">
        <v>8264</v>
      </c>
      <c r="B4267" s="38" t="s">
        <v>55</v>
      </c>
      <c r="C4267" s="38" t="s">
        <v>8265</v>
      </c>
      <c r="D4267" s="38" t="s">
        <v>48</v>
      </c>
      <c r="E4267" s="38" t="s">
        <v>48</v>
      </c>
      <c r="F4267" s="38" t="s">
        <v>48</v>
      </c>
      <c r="G4267" s="39">
        <v>0</v>
      </c>
    </row>
    <row r="4268" spans="1:7" ht="30" x14ac:dyDescent="0.2">
      <c r="A4268" s="38" t="s">
        <v>8266</v>
      </c>
      <c r="B4268" s="38" t="s">
        <v>55</v>
      </c>
      <c r="C4268" s="38" t="s">
        <v>8267</v>
      </c>
      <c r="D4268" s="38" t="s">
        <v>48</v>
      </c>
      <c r="E4268" s="38" t="s">
        <v>48</v>
      </c>
      <c r="F4268" s="38" t="s">
        <v>48</v>
      </c>
      <c r="G4268" s="39">
        <v>0</v>
      </c>
    </row>
    <row r="4269" spans="1:7" ht="15" x14ac:dyDescent="0.2">
      <c r="A4269" s="38" t="s">
        <v>8268</v>
      </c>
      <c r="B4269" s="38" t="s">
        <v>55</v>
      </c>
      <c r="C4269" s="38" t="s">
        <v>8269</v>
      </c>
      <c r="D4269" s="38" t="s">
        <v>48</v>
      </c>
      <c r="E4269" s="38" t="s">
        <v>48</v>
      </c>
      <c r="F4269" s="38" t="s">
        <v>48</v>
      </c>
      <c r="G4269" s="39">
        <v>0</v>
      </c>
    </row>
    <row r="4270" spans="1:7" ht="30" x14ac:dyDescent="0.2">
      <c r="A4270" s="38" t="s">
        <v>8270</v>
      </c>
      <c r="B4270" s="38" t="s">
        <v>55</v>
      </c>
      <c r="C4270" s="38" t="s">
        <v>8271</v>
      </c>
      <c r="D4270" s="38" t="s">
        <v>48</v>
      </c>
      <c r="E4270" s="38" t="s">
        <v>48</v>
      </c>
      <c r="F4270" s="38" t="s">
        <v>48</v>
      </c>
      <c r="G4270" s="39">
        <v>0</v>
      </c>
    </row>
    <row r="4271" spans="1:7" ht="15" x14ac:dyDescent="0.2">
      <c r="A4271" s="38" t="s">
        <v>8272</v>
      </c>
      <c r="B4271" s="38" t="s">
        <v>55</v>
      </c>
      <c r="C4271" s="38" t="s">
        <v>8273</v>
      </c>
      <c r="D4271" s="38" t="s">
        <v>48</v>
      </c>
      <c r="E4271" s="38" t="s">
        <v>48</v>
      </c>
      <c r="F4271" s="38" t="s">
        <v>48</v>
      </c>
      <c r="G4271" s="39">
        <v>0</v>
      </c>
    </row>
    <row r="4272" spans="1:7" ht="30" x14ac:dyDescent="0.2">
      <c r="A4272" s="38" t="s">
        <v>8274</v>
      </c>
      <c r="B4272" s="38" t="s">
        <v>55</v>
      </c>
      <c r="C4272" s="38" t="s">
        <v>8275</v>
      </c>
      <c r="D4272" s="38" t="s">
        <v>48</v>
      </c>
      <c r="E4272" s="38" t="s">
        <v>48</v>
      </c>
      <c r="F4272" s="38" t="s">
        <v>48</v>
      </c>
      <c r="G4272" s="39">
        <v>0</v>
      </c>
    </row>
    <row r="4273" spans="1:7" ht="15" x14ac:dyDescent="0.2">
      <c r="A4273" s="38" t="s">
        <v>8276</v>
      </c>
      <c r="B4273" s="38" t="s">
        <v>55</v>
      </c>
      <c r="C4273" s="38" t="s">
        <v>8277</v>
      </c>
      <c r="D4273" s="38" t="s">
        <v>48</v>
      </c>
      <c r="E4273" s="38" t="s">
        <v>48</v>
      </c>
      <c r="F4273" s="38" t="s">
        <v>48</v>
      </c>
      <c r="G4273" s="39">
        <v>0</v>
      </c>
    </row>
    <row r="4274" spans="1:7" ht="30" x14ac:dyDescent="0.2">
      <c r="A4274" s="38" t="s">
        <v>8278</v>
      </c>
      <c r="B4274" s="38" t="s">
        <v>55</v>
      </c>
      <c r="C4274" s="38" t="s">
        <v>8279</v>
      </c>
      <c r="D4274" s="38" t="s">
        <v>48</v>
      </c>
      <c r="E4274" s="38" t="s">
        <v>48</v>
      </c>
      <c r="F4274" s="38" t="s">
        <v>48</v>
      </c>
      <c r="G4274" s="39">
        <v>0</v>
      </c>
    </row>
    <row r="4275" spans="1:7" ht="15" x14ac:dyDescent="0.2">
      <c r="A4275" s="38" t="s">
        <v>8280</v>
      </c>
      <c r="B4275" s="38" t="s">
        <v>55</v>
      </c>
      <c r="C4275" s="38" t="s">
        <v>8281</v>
      </c>
      <c r="D4275" s="38" t="s">
        <v>48</v>
      </c>
      <c r="E4275" s="38" t="s">
        <v>48</v>
      </c>
      <c r="F4275" s="38" t="s">
        <v>48</v>
      </c>
      <c r="G4275" s="39">
        <v>0</v>
      </c>
    </row>
    <row r="4276" spans="1:7" ht="30" x14ac:dyDescent="0.2">
      <c r="A4276" s="38" t="s">
        <v>8282</v>
      </c>
      <c r="B4276" s="38" t="s">
        <v>55</v>
      </c>
      <c r="C4276" s="38" t="s">
        <v>8283</v>
      </c>
      <c r="D4276" s="38" t="s">
        <v>48</v>
      </c>
      <c r="E4276" s="38" t="s">
        <v>48</v>
      </c>
      <c r="F4276" s="38" t="s">
        <v>48</v>
      </c>
      <c r="G4276" s="39">
        <v>0</v>
      </c>
    </row>
    <row r="4277" spans="1:7" ht="15" x14ac:dyDescent="0.2">
      <c r="A4277" s="38" t="s">
        <v>8284</v>
      </c>
      <c r="B4277" s="38" t="s">
        <v>55</v>
      </c>
      <c r="C4277" s="38" t="s">
        <v>8285</v>
      </c>
      <c r="D4277" s="38" t="s">
        <v>48</v>
      </c>
      <c r="E4277" s="38" t="s">
        <v>48</v>
      </c>
      <c r="F4277" s="38" t="s">
        <v>48</v>
      </c>
      <c r="G4277" s="39">
        <v>0</v>
      </c>
    </row>
    <row r="4278" spans="1:7" ht="30" x14ac:dyDescent="0.2">
      <c r="A4278" s="38" t="s">
        <v>8286</v>
      </c>
      <c r="B4278" s="38" t="s">
        <v>55</v>
      </c>
      <c r="C4278" s="38" t="s">
        <v>8287</v>
      </c>
      <c r="D4278" s="38" t="s">
        <v>48</v>
      </c>
      <c r="E4278" s="38" t="s">
        <v>48</v>
      </c>
      <c r="F4278" s="38" t="s">
        <v>48</v>
      </c>
      <c r="G4278" s="39">
        <v>0</v>
      </c>
    </row>
    <row r="4279" spans="1:7" ht="30" x14ac:dyDescent="0.2">
      <c r="A4279" s="38" t="s">
        <v>8288</v>
      </c>
      <c r="B4279" s="38" t="s">
        <v>55</v>
      </c>
      <c r="C4279" s="38" t="s">
        <v>8289</v>
      </c>
      <c r="D4279" s="38" t="s">
        <v>48</v>
      </c>
      <c r="E4279" s="38" t="s">
        <v>48</v>
      </c>
      <c r="F4279" s="38" t="s">
        <v>501</v>
      </c>
      <c r="G4279" s="39">
        <v>1</v>
      </c>
    </row>
    <row r="4280" spans="1:7" ht="15" x14ac:dyDescent="0.2">
      <c r="A4280" s="38" t="s">
        <v>8290</v>
      </c>
      <c r="B4280" s="38" t="s">
        <v>55</v>
      </c>
      <c r="C4280" s="38" t="s">
        <v>8291</v>
      </c>
      <c r="D4280" s="38" t="s">
        <v>48</v>
      </c>
      <c r="E4280" s="38" t="s">
        <v>48</v>
      </c>
      <c r="F4280" s="38" t="s">
        <v>48</v>
      </c>
      <c r="G4280" s="39">
        <v>0</v>
      </c>
    </row>
    <row r="4281" spans="1:7" ht="15" x14ac:dyDescent="0.2">
      <c r="A4281" s="38" t="s">
        <v>8292</v>
      </c>
      <c r="B4281" s="38" t="s">
        <v>55</v>
      </c>
      <c r="C4281" s="38" t="s">
        <v>8293</v>
      </c>
      <c r="D4281" s="38" t="s">
        <v>48</v>
      </c>
      <c r="E4281" s="38" t="s">
        <v>48</v>
      </c>
      <c r="F4281" s="38" t="s">
        <v>48</v>
      </c>
      <c r="G4281" s="39">
        <v>0</v>
      </c>
    </row>
    <row r="4282" spans="1:7" ht="15" x14ac:dyDescent="0.2">
      <c r="A4282" s="38" t="s">
        <v>8294</v>
      </c>
      <c r="B4282" s="38" t="s">
        <v>55</v>
      </c>
      <c r="C4282" s="38" t="s">
        <v>8295</v>
      </c>
      <c r="D4282" s="38" t="s">
        <v>48</v>
      </c>
      <c r="E4282" s="38" t="s">
        <v>48</v>
      </c>
      <c r="F4282" s="38" t="s">
        <v>48</v>
      </c>
      <c r="G4282" s="39">
        <v>0</v>
      </c>
    </row>
    <row r="4283" spans="1:7" ht="15" x14ac:dyDescent="0.2">
      <c r="A4283" s="38" t="s">
        <v>8296</v>
      </c>
      <c r="B4283" s="38" t="s">
        <v>55</v>
      </c>
      <c r="C4283" s="38" t="s">
        <v>8297</v>
      </c>
      <c r="D4283" s="38" t="s">
        <v>48</v>
      </c>
      <c r="E4283" s="38" t="s">
        <v>48</v>
      </c>
      <c r="F4283" s="38" t="s">
        <v>48</v>
      </c>
      <c r="G4283" s="39">
        <v>0</v>
      </c>
    </row>
    <row r="4284" spans="1:7" ht="15" x14ac:dyDescent="0.2">
      <c r="A4284" s="38" t="s">
        <v>8298</v>
      </c>
      <c r="B4284" s="38" t="s">
        <v>55</v>
      </c>
      <c r="C4284" s="38" t="s">
        <v>8299</v>
      </c>
      <c r="D4284" s="38" t="s">
        <v>48</v>
      </c>
      <c r="E4284" s="38" t="s">
        <v>48</v>
      </c>
      <c r="F4284" s="38" t="s">
        <v>48</v>
      </c>
      <c r="G4284" s="39">
        <v>0</v>
      </c>
    </row>
    <row r="4285" spans="1:7" ht="15" x14ac:dyDescent="0.2">
      <c r="A4285" s="38" t="s">
        <v>8300</v>
      </c>
      <c r="B4285" s="38" t="s">
        <v>55</v>
      </c>
      <c r="C4285" s="38" t="s">
        <v>8301</v>
      </c>
      <c r="D4285" s="38" t="s">
        <v>48</v>
      </c>
      <c r="E4285" s="38" t="s">
        <v>48</v>
      </c>
      <c r="F4285" s="38" t="s">
        <v>48</v>
      </c>
      <c r="G4285" s="39">
        <v>0</v>
      </c>
    </row>
    <row r="4286" spans="1:7" ht="15" x14ac:dyDescent="0.2">
      <c r="A4286" s="38" t="s">
        <v>8302</v>
      </c>
      <c r="B4286" s="38" t="s">
        <v>55</v>
      </c>
      <c r="C4286" s="38" t="s">
        <v>8303</v>
      </c>
      <c r="D4286" s="38" t="s">
        <v>48</v>
      </c>
      <c r="E4286" s="38" t="s">
        <v>48</v>
      </c>
      <c r="F4286" s="38" t="s">
        <v>48</v>
      </c>
      <c r="G4286" s="39">
        <v>0</v>
      </c>
    </row>
    <row r="4287" spans="1:7" ht="15" x14ac:dyDescent="0.2">
      <c r="A4287" s="38" t="s">
        <v>8304</v>
      </c>
      <c r="B4287" s="38" t="s">
        <v>55</v>
      </c>
      <c r="C4287" s="38" t="s">
        <v>8305</v>
      </c>
      <c r="D4287" s="38" t="s">
        <v>48</v>
      </c>
      <c r="E4287" s="38" t="s">
        <v>48</v>
      </c>
      <c r="F4287" s="38" t="s">
        <v>48</v>
      </c>
      <c r="G4287" s="39">
        <v>0</v>
      </c>
    </row>
    <row r="4288" spans="1:7" ht="15" x14ac:dyDescent="0.2">
      <c r="A4288" s="38" t="s">
        <v>8306</v>
      </c>
      <c r="B4288" s="38" t="s">
        <v>55</v>
      </c>
      <c r="C4288" s="38" t="s">
        <v>8307</v>
      </c>
      <c r="D4288" s="38" t="s">
        <v>48</v>
      </c>
      <c r="E4288" s="38" t="s">
        <v>48</v>
      </c>
      <c r="F4288" s="38" t="s">
        <v>48</v>
      </c>
      <c r="G4288" s="39">
        <v>0</v>
      </c>
    </row>
    <row r="4289" spans="1:7" ht="15" x14ac:dyDescent="0.2">
      <c r="A4289" s="38" t="s">
        <v>8308</v>
      </c>
      <c r="B4289" s="38" t="s">
        <v>55</v>
      </c>
      <c r="C4289" s="38" t="s">
        <v>8309</v>
      </c>
      <c r="D4289" s="38" t="s">
        <v>48</v>
      </c>
      <c r="E4289" s="38" t="s">
        <v>48</v>
      </c>
      <c r="F4289" s="38" t="s">
        <v>48</v>
      </c>
      <c r="G4289" s="39">
        <v>0</v>
      </c>
    </row>
    <row r="4290" spans="1:7" ht="15" x14ac:dyDescent="0.2">
      <c r="A4290" s="38" t="s">
        <v>8310</v>
      </c>
      <c r="B4290" s="38" t="s">
        <v>55</v>
      </c>
      <c r="C4290" s="38" t="s">
        <v>8311</v>
      </c>
      <c r="D4290" s="38" t="s">
        <v>48</v>
      </c>
      <c r="E4290" s="38" t="s">
        <v>48</v>
      </c>
      <c r="F4290" s="38" t="s">
        <v>48</v>
      </c>
      <c r="G4290" s="39">
        <v>0</v>
      </c>
    </row>
    <row r="4291" spans="1:7" ht="15" x14ac:dyDescent="0.2">
      <c r="A4291" s="38" t="s">
        <v>8312</v>
      </c>
      <c r="B4291" s="38" t="s">
        <v>55</v>
      </c>
      <c r="C4291" s="38" t="s">
        <v>8313</v>
      </c>
      <c r="D4291" s="38" t="s">
        <v>48</v>
      </c>
      <c r="E4291" s="38" t="s">
        <v>48</v>
      </c>
      <c r="F4291" s="38" t="s">
        <v>48</v>
      </c>
      <c r="G4291" s="39">
        <v>0</v>
      </c>
    </row>
    <row r="4292" spans="1:7" ht="15" x14ac:dyDescent="0.2">
      <c r="A4292" s="38" t="s">
        <v>8314</v>
      </c>
      <c r="B4292" s="38" t="s">
        <v>55</v>
      </c>
      <c r="C4292" s="38" t="s">
        <v>8315</v>
      </c>
      <c r="D4292" s="38" t="s">
        <v>48</v>
      </c>
      <c r="E4292" s="38" t="s">
        <v>48</v>
      </c>
      <c r="F4292" s="38" t="s">
        <v>48</v>
      </c>
      <c r="G4292" s="39">
        <v>0</v>
      </c>
    </row>
    <row r="4293" spans="1:7" ht="15" x14ac:dyDescent="0.2">
      <c r="A4293" s="38" t="s">
        <v>8316</v>
      </c>
      <c r="B4293" s="38" t="s">
        <v>55</v>
      </c>
      <c r="C4293" s="38" t="s">
        <v>8317</v>
      </c>
      <c r="D4293" s="38" t="s">
        <v>48</v>
      </c>
      <c r="E4293" s="38" t="s">
        <v>48</v>
      </c>
      <c r="F4293" s="38" t="s">
        <v>48</v>
      </c>
      <c r="G4293" s="39">
        <v>0</v>
      </c>
    </row>
    <row r="4294" spans="1:7" ht="15" x14ac:dyDescent="0.2">
      <c r="A4294" s="38" t="s">
        <v>8318</v>
      </c>
      <c r="B4294" s="38" t="s">
        <v>55</v>
      </c>
      <c r="C4294" s="38" t="s">
        <v>8319</v>
      </c>
      <c r="D4294" s="38" t="s">
        <v>48</v>
      </c>
      <c r="E4294" s="38" t="s">
        <v>48</v>
      </c>
      <c r="F4294" s="38" t="s">
        <v>48</v>
      </c>
      <c r="G4294" s="39">
        <v>0</v>
      </c>
    </row>
    <row r="4295" spans="1:7" ht="15" x14ac:dyDescent="0.2">
      <c r="A4295" s="38" t="s">
        <v>8320</v>
      </c>
      <c r="B4295" s="38" t="s">
        <v>55</v>
      </c>
      <c r="C4295" s="38" t="s">
        <v>8321</v>
      </c>
      <c r="D4295" s="38" t="s">
        <v>48</v>
      </c>
      <c r="E4295" s="38" t="s">
        <v>48</v>
      </c>
      <c r="F4295" s="38" t="s">
        <v>48</v>
      </c>
      <c r="G4295" s="39">
        <v>0</v>
      </c>
    </row>
    <row r="4296" spans="1:7" ht="15" x14ac:dyDescent="0.2">
      <c r="A4296" s="38" t="s">
        <v>8322</v>
      </c>
      <c r="B4296" s="38" t="s">
        <v>55</v>
      </c>
      <c r="C4296" s="38" t="s">
        <v>8323</v>
      </c>
      <c r="D4296" s="38" t="s">
        <v>48</v>
      </c>
      <c r="E4296" s="38" t="s">
        <v>48</v>
      </c>
      <c r="F4296" s="38" t="s">
        <v>48</v>
      </c>
      <c r="G4296" s="39">
        <v>0</v>
      </c>
    </row>
    <row r="4297" spans="1:7" ht="15" x14ac:dyDescent="0.2">
      <c r="A4297" s="38" t="s">
        <v>8324</v>
      </c>
      <c r="B4297" s="38" t="s">
        <v>55</v>
      </c>
      <c r="C4297" s="38" t="s">
        <v>8325</v>
      </c>
      <c r="D4297" s="38" t="s">
        <v>48</v>
      </c>
      <c r="E4297" s="38" t="s">
        <v>48</v>
      </c>
      <c r="F4297" s="38" t="s">
        <v>48</v>
      </c>
      <c r="G4297" s="39">
        <v>0</v>
      </c>
    </row>
    <row r="4298" spans="1:7" ht="15" x14ac:dyDescent="0.2">
      <c r="A4298" s="38" t="s">
        <v>8326</v>
      </c>
      <c r="B4298" s="38" t="s">
        <v>55</v>
      </c>
      <c r="C4298" s="38" t="s">
        <v>8327</v>
      </c>
      <c r="D4298" s="38" t="s">
        <v>48</v>
      </c>
      <c r="E4298" s="38" t="s">
        <v>48</v>
      </c>
      <c r="F4298" s="38" t="s">
        <v>48</v>
      </c>
      <c r="G4298" s="39">
        <v>0</v>
      </c>
    </row>
    <row r="4299" spans="1:7" ht="15" x14ac:dyDescent="0.2">
      <c r="A4299" s="38" t="s">
        <v>8328</v>
      </c>
      <c r="B4299" s="38" t="s">
        <v>55</v>
      </c>
      <c r="C4299" s="38" t="s">
        <v>8329</v>
      </c>
      <c r="D4299" s="38" t="s">
        <v>48</v>
      </c>
      <c r="E4299" s="38" t="s">
        <v>48</v>
      </c>
      <c r="F4299" s="38" t="s">
        <v>48</v>
      </c>
      <c r="G4299" s="39">
        <v>0</v>
      </c>
    </row>
    <row r="4300" spans="1:7" ht="15" x14ac:dyDescent="0.2">
      <c r="A4300" s="38" t="s">
        <v>8330</v>
      </c>
      <c r="B4300" s="38" t="s">
        <v>55</v>
      </c>
      <c r="C4300" s="38" t="s">
        <v>8331</v>
      </c>
      <c r="D4300" s="38" t="s">
        <v>48</v>
      </c>
      <c r="E4300" s="38" t="s">
        <v>48</v>
      </c>
      <c r="F4300" s="38" t="s">
        <v>48</v>
      </c>
      <c r="G4300" s="39">
        <v>0</v>
      </c>
    </row>
    <row r="4301" spans="1:7" ht="15" x14ac:dyDescent="0.2">
      <c r="A4301" s="38" t="s">
        <v>8332</v>
      </c>
      <c r="B4301" s="38" t="s">
        <v>55</v>
      </c>
      <c r="C4301" s="38" t="s">
        <v>8333</v>
      </c>
      <c r="D4301" s="38" t="s">
        <v>48</v>
      </c>
      <c r="E4301" s="38" t="s">
        <v>48</v>
      </c>
      <c r="F4301" s="38" t="s">
        <v>48</v>
      </c>
      <c r="G4301" s="39">
        <v>0</v>
      </c>
    </row>
    <row r="4302" spans="1:7" ht="15" x14ac:dyDescent="0.2">
      <c r="A4302" s="38" t="s">
        <v>8334</v>
      </c>
      <c r="B4302" s="38" t="s">
        <v>55</v>
      </c>
      <c r="C4302" s="38" t="s">
        <v>8335</v>
      </c>
      <c r="D4302" s="38" t="s">
        <v>48</v>
      </c>
      <c r="E4302" s="38" t="s">
        <v>48</v>
      </c>
      <c r="F4302" s="38" t="s">
        <v>48</v>
      </c>
      <c r="G4302" s="39">
        <v>0</v>
      </c>
    </row>
    <row r="4303" spans="1:7" ht="15" x14ac:dyDescent="0.2">
      <c r="A4303" s="38" t="s">
        <v>8336</v>
      </c>
      <c r="B4303" s="38" t="s">
        <v>55</v>
      </c>
      <c r="C4303" s="38" t="s">
        <v>8337</v>
      </c>
      <c r="D4303" s="38" t="s">
        <v>48</v>
      </c>
      <c r="E4303" s="38" t="s">
        <v>48</v>
      </c>
      <c r="F4303" s="38" t="s">
        <v>48</v>
      </c>
      <c r="G4303" s="39">
        <v>0</v>
      </c>
    </row>
    <row r="4304" spans="1:7" ht="15" x14ac:dyDescent="0.2">
      <c r="A4304" s="38" t="s">
        <v>8338</v>
      </c>
      <c r="B4304" s="38" t="s">
        <v>55</v>
      </c>
      <c r="C4304" s="38" t="s">
        <v>8339</v>
      </c>
      <c r="D4304" s="38" t="s">
        <v>48</v>
      </c>
      <c r="E4304" s="38" t="s">
        <v>48</v>
      </c>
      <c r="F4304" s="38" t="s">
        <v>48</v>
      </c>
      <c r="G4304" s="39">
        <v>0</v>
      </c>
    </row>
    <row r="4305" spans="1:7" ht="15" x14ac:dyDescent="0.2">
      <c r="A4305" s="38" t="s">
        <v>8340</v>
      </c>
      <c r="B4305" s="38" t="s">
        <v>55</v>
      </c>
      <c r="C4305" s="38" t="s">
        <v>8341</v>
      </c>
      <c r="D4305" s="38" t="s">
        <v>48</v>
      </c>
      <c r="E4305" s="38" t="s">
        <v>48</v>
      </c>
      <c r="F4305" s="38" t="s">
        <v>48</v>
      </c>
      <c r="G4305" s="39">
        <v>0</v>
      </c>
    </row>
    <row r="4306" spans="1:7" ht="15" x14ac:dyDescent="0.2">
      <c r="A4306" s="38" t="s">
        <v>8342</v>
      </c>
      <c r="B4306" s="38" t="s">
        <v>55</v>
      </c>
      <c r="C4306" s="38" t="s">
        <v>8343</v>
      </c>
      <c r="D4306" s="38" t="s">
        <v>48</v>
      </c>
      <c r="E4306" s="38" t="s">
        <v>48</v>
      </c>
      <c r="F4306" s="38" t="s">
        <v>48</v>
      </c>
      <c r="G4306" s="39">
        <v>0</v>
      </c>
    </row>
    <row r="4307" spans="1:7" ht="15" x14ac:dyDescent="0.2">
      <c r="A4307" s="38" t="s">
        <v>8344</v>
      </c>
      <c r="B4307" s="38" t="s">
        <v>55</v>
      </c>
      <c r="C4307" s="38" t="s">
        <v>8345</v>
      </c>
      <c r="D4307" s="38" t="s">
        <v>48</v>
      </c>
      <c r="E4307" s="38" t="s">
        <v>48</v>
      </c>
      <c r="F4307" s="38" t="s">
        <v>48</v>
      </c>
      <c r="G4307" s="39">
        <v>0</v>
      </c>
    </row>
    <row r="4308" spans="1:7" ht="15" x14ac:dyDescent="0.2">
      <c r="A4308" s="38" t="s">
        <v>8346</v>
      </c>
      <c r="B4308" s="38" t="s">
        <v>55</v>
      </c>
      <c r="C4308" s="38" t="s">
        <v>8347</v>
      </c>
      <c r="D4308" s="38" t="s">
        <v>48</v>
      </c>
      <c r="E4308" s="38" t="s">
        <v>48</v>
      </c>
      <c r="F4308" s="38" t="s">
        <v>48</v>
      </c>
      <c r="G4308" s="39">
        <v>0</v>
      </c>
    </row>
    <row r="4309" spans="1:7" ht="15" x14ac:dyDescent="0.2">
      <c r="A4309" s="38" t="s">
        <v>8348</v>
      </c>
      <c r="B4309" s="38" t="s">
        <v>55</v>
      </c>
      <c r="C4309" s="38" t="s">
        <v>8349</v>
      </c>
      <c r="D4309" s="38" t="s">
        <v>48</v>
      </c>
      <c r="E4309" s="38" t="s">
        <v>48</v>
      </c>
      <c r="F4309" s="38" t="s">
        <v>48</v>
      </c>
      <c r="G4309" s="39">
        <v>0</v>
      </c>
    </row>
    <row r="4310" spans="1:7" ht="15" x14ac:dyDescent="0.2">
      <c r="A4310" s="38" t="s">
        <v>8350</v>
      </c>
      <c r="B4310" s="38" t="s">
        <v>55</v>
      </c>
      <c r="C4310" s="38" t="s">
        <v>8351</v>
      </c>
      <c r="D4310" s="38" t="s">
        <v>48</v>
      </c>
      <c r="E4310" s="38" t="s">
        <v>48</v>
      </c>
      <c r="F4310" s="38" t="s">
        <v>48</v>
      </c>
      <c r="G4310" s="39">
        <v>0</v>
      </c>
    </row>
    <row r="4311" spans="1:7" ht="15" x14ac:dyDescent="0.2">
      <c r="A4311" s="38" t="s">
        <v>8352</v>
      </c>
      <c r="B4311" s="38" t="s">
        <v>55</v>
      </c>
      <c r="C4311" s="38" t="s">
        <v>8353</v>
      </c>
      <c r="D4311" s="38" t="s">
        <v>48</v>
      </c>
      <c r="E4311" s="38" t="s">
        <v>48</v>
      </c>
      <c r="F4311" s="38" t="s">
        <v>48</v>
      </c>
      <c r="G4311" s="39">
        <v>0</v>
      </c>
    </row>
    <row r="4312" spans="1:7" ht="15" x14ac:dyDescent="0.2">
      <c r="A4312" s="38" t="s">
        <v>8354</v>
      </c>
      <c r="B4312" s="38" t="s">
        <v>55</v>
      </c>
      <c r="C4312" s="38" t="s">
        <v>8355</v>
      </c>
      <c r="D4312" s="38" t="s">
        <v>48</v>
      </c>
      <c r="E4312" s="38" t="s">
        <v>48</v>
      </c>
      <c r="F4312" s="38" t="s">
        <v>48</v>
      </c>
      <c r="G4312" s="39">
        <v>0</v>
      </c>
    </row>
    <row r="4313" spans="1:7" ht="15" x14ac:dyDescent="0.2">
      <c r="A4313" s="38" t="s">
        <v>8356</v>
      </c>
      <c r="B4313" s="38" t="s">
        <v>55</v>
      </c>
      <c r="C4313" s="38" t="s">
        <v>8357</v>
      </c>
      <c r="D4313" s="38" t="s">
        <v>48</v>
      </c>
      <c r="E4313" s="38" t="s">
        <v>48</v>
      </c>
      <c r="F4313" s="38" t="s">
        <v>48</v>
      </c>
      <c r="G4313" s="39">
        <v>0</v>
      </c>
    </row>
    <row r="4314" spans="1:7" ht="15" x14ac:dyDescent="0.2">
      <c r="A4314" s="38" t="s">
        <v>8358</v>
      </c>
      <c r="B4314" s="38" t="s">
        <v>55</v>
      </c>
      <c r="C4314" s="38" t="s">
        <v>8359</v>
      </c>
      <c r="D4314" s="38" t="s">
        <v>48</v>
      </c>
      <c r="E4314" s="38" t="s">
        <v>48</v>
      </c>
      <c r="F4314" s="38" t="s">
        <v>48</v>
      </c>
      <c r="G4314" s="39">
        <v>0</v>
      </c>
    </row>
    <row r="4315" spans="1:7" ht="15" x14ac:dyDescent="0.2">
      <c r="A4315" s="38" t="s">
        <v>8360</v>
      </c>
      <c r="B4315" s="38" t="s">
        <v>55</v>
      </c>
      <c r="C4315" s="38" t="s">
        <v>8361</v>
      </c>
      <c r="D4315" s="38" t="s">
        <v>48</v>
      </c>
      <c r="E4315" s="38" t="s">
        <v>48</v>
      </c>
      <c r="F4315" s="38" t="s">
        <v>48</v>
      </c>
      <c r="G4315" s="39">
        <v>0</v>
      </c>
    </row>
    <row r="4316" spans="1:7" ht="15" x14ac:dyDescent="0.2">
      <c r="A4316" s="38" t="s">
        <v>8362</v>
      </c>
      <c r="B4316" s="38" t="s">
        <v>55</v>
      </c>
      <c r="C4316" s="38" t="s">
        <v>8363</v>
      </c>
      <c r="D4316" s="38" t="s">
        <v>48</v>
      </c>
      <c r="E4316" s="38" t="s">
        <v>48</v>
      </c>
      <c r="F4316" s="38" t="s">
        <v>48</v>
      </c>
      <c r="G4316" s="39">
        <v>0</v>
      </c>
    </row>
    <row r="4317" spans="1:7" ht="30" x14ac:dyDescent="0.2">
      <c r="A4317" s="38" t="s">
        <v>8364</v>
      </c>
      <c r="B4317" s="38" t="s">
        <v>55</v>
      </c>
      <c r="C4317" s="38" t="s">
        <v>8365</v>
      </c>
      <c r="D4317" s="38" t="s">
        <v>48</v>
      </c>
      <c r="E4317" s="38" t="s">
        <v>48</v>
      </c>
      <c r="F4317" s="38" t="s">
        <v>48</v>
      </c>
      <c r="G4317" s="39">
        <v>0</v>
      </c>
    </row>
    <row r="4318" spans="1:7" ht="15" x14ac:dyDescent="0.2">
      <c r="A4318" s="38" t="s">
        <v>8366</v>
      </c>
      <c r="B4318" s="38" t="s">
        <v>55</v>
      </c>
      <c r="C4318" s="38" t="s">
        <v>8367</v>
      </c>
      <c r="D4318" s="38" t="s">
        <v>48</v>
      </c>
      <c r="E4318" s="38" t="s">
        <v>48</v>
      </c>
      <c r="F4318" s="38" t="s">
        <v>48</v>
      </c>
      <c r="G4318" s="39">
        <v>0</v>
      </c>
    </row>
    <row r="4319" spans="1:7" ht="30" x14ac:dyDescent="0.2">
      <c r="A4319" s="38" t="s">
        <v>8368</v>
      </c>
      <c r="B4319" s="38" t="s">
        <v>55</v>
      </c>
      <c r="C4319" s="38" t="s">
        <v>8369</v>
      </c>
      <c r="D4319" s="38" t="s">
        <v>48</v>
      </c>
      <c r="E4319" s="38" t="s">
        <v>48</v>
      </c>
      <c r="F4319" s="38" t="s">
        <v>48</v>
      </c>
      <c r="G4319" s="39">
        <v>0</v>
      </c>
    </row>
    <row r="4320" spans="1:7" ht="15" x14ac:dyDescent="0.2">
      <c r="A4320" s="38" t="s">
        <v>8370</v>
      </c>
      <c r="B4320" s="38" t="s">
        <v>55</v>
      </c>
      <c r="C4320" s="38" t="s">
        <v>8371</v>
      </c>
      <c r="D4320" s="38" t="s">
        <v>48</v>
      </c>
      <c r="E4320" s="38" t="s">
        <v>48</v>
      </c>
      <c r="F4320" s="38" t="s">
        <v>48</v>
      </c>
      <c r="G4320" s="39">
        <v>0</v>
      </c>
    </row>
    <row r="4321" spans="1:7" ht="30" x14ac:dyDescent="0.2">
      <c r="A4321" s="38" t="s">
        <v>8372</v>
      </c>
      <c r="B4321" s="38" t="s">
        <v>55</v>
      </c>
      <c r="C4321" s="38" t="s">
        <v>8373</v>
      </c>
      <c r="D4321" s="38" t="s">
        <v>48</v>
      </c>
      <c r="E4321" s="38" t="s">
        <v>48</v>
      </c>
      <c r="F4321" s="38" t="s">
        <v>48</v>
      </c>
      <c r="G4321" s="39">
        <v>0</v>
      </c>
    </row>
    <row r="4322" spans="1:7" ht="15" x14ac:dyDescent="0.2">
      <c r="A4322" s="38" t="s">
        <v>8374</v>
      </c>
      <c r="B4322" s="38" t="s">
        <v>55</v>
      </c>
      <c r="C4322" s="38" t="s">
        <v>8375</v>
      </c>
      <c r="D4322" s="38" t="s">
        <v>48</v>
      </c>
      <c r="E4322" s="38" t="s">
        <v>48</v>
      </c>
      <c r="F4322" s="38" t="s">
        <v>48</v>
      </c>
      <c r="G4322" s="39">
        <v>0</v>
      </c>
    </row>
    <row r="4323" spans="1:7" ht="30" x14ac:dyDescent="0.2">
      <c r="A4323" s="38" t="s">
        <v>8376</v>
      </c>
      <c r="B4323" s="38" t="s">
        <v>55</v>
      </c>
      <c r="C4323" s="38" t="s">
        <v>8377</v>
      </c>
      <c r="D4323" s="38" t="s">
        <v>48</v>
      </c>
      <c r="E4323" s="38" t="s">
        <v>48</v>
      </c>
      <c r="F4323" s="38" t="s">
        <v>48</v>
      </c>
      <c r="G4323" s="39">
        <v>0</v>
      </c>
    </row>
    <row r="4324" spans="1:7" ht="15" x14ac:dyDescent="0.2">
      <c r="A4324" s="38" t="s">
        <v>8378</v>
      </c>
      <c r="B4324" s="38" t="s">
        <v>55</v>
      </c>
      <c r="C4324" s="38" t="s">
        <v>8379</v>
      </c>
      <c r="D4324" s="38" t="s">
        <v>48</v>
      </c>
      <c r="E4324" s="38" t="s">
        <v>48</v>
      </c>
      <c r="F4324" s="38" t="s">
        <v>48</v>
      </c>
      <c r="G4324" s="39">
        <v>0</v>
      </c>
    </row>
    <row r="4325" spans="1:7" ht="30" x14ac:dyDescent="0.2">
      <c r="A4325" s="38" t="s">
        <v>8380</v>
      </c>
      <c r="B4325" s="38" t="s">
        <v>55</v>
      </c>
      <c r="C4325" s="38" t="s">
        <v>8381</v>
      </c>
      <c r="D4325" s="38" t="s">
        <v>48</v>
      </c>
      <c r="E4325" s="38" t="s">
        <v>48</v>
      </c>
      <c r="F4325" s="38" t="s">
        <v>48</v>
      </c>
      <c r="G4325" s="39">
        <v>0</v>
      </c>
    </row>
    <row r="4326" spans="1:7" ht="15" x14ac:dyDescent="0.2">
      <c r="A4326" s="38" t="s">
        <v>8382</v>
      </c>
      <c r="B4326" s="38" t="s">
        <v>55</v>
      </c>
      <c r="C4326" s="38" t="s">
        <v>8383</v>
      </c>
      <c r="D4326" s="38" t="s">
        <v>48</v>
      </c>
      <c r="E4326" s="38" t="s">
        <v>48</v>
      </c>
      <c r="F4326" s="38" t="s">
        <v>48</v>
      </c>
      <c r="G4326" s="39">
        <v>0</v>
      </c>
    </row>
    <row r="4327" spans="1:7" ht="30" x14ac:dyDescent="0.2">
      <c r="A4327" s="38" t="s">
        <v>8384</v>
      </c>
      <c r="B4327" s="38" t="s">
        <v>55</v>
      </c>
      <c r="C4327" s="38" t="s">
        <v>8385</v>
      </c>
      <c r="D4327" s="38" t="s">
        <v>48</v>
      </c>
      <c r="E4327" s="38" t="s">
        <v>48</v>
      </c>
      <c r="F4327" s="38" t="s">
        <v>48</v>
      </c>
      <c r="G4327" s="39">
        <v>0</v>
      </c>
    </row>
    <row r="4328" spans="1:7" ht="15" x14ac:dyDescent="0.2">
      <c r="A4328" s="38" t="s">
        <v>8386</v>
      </c>
      <c r="B4328" s="38" t="s">
        <v>55</v>
      </c>
      <c r="C4328" s="38" t="s">
        <v>8387</v>
      </c>
      <c r="D4328" s="38" t="s">
        <v>48</v>
      </c>
      <c r="E4328" s="38" t="s">
        <v>48</v>
      </c>
      <c r="F4328" s="38" t="s">
        <v>48</v>
      </c>
      <c r="G4328" s="39">
        <v>0</v>
      </c>
    </row>
    <row r="4329" spans="1:7" ht="30" x14ac:dyDescent="0.2">
      <c r="A4329" s="38" t="s">
        <v>8388</v>
      </c>
      <c r="B4329" s="38" t="s">
        <v>55</v>
      </c>
      <c r="C4329" s="38" t="s">
        <v>8389</v>
      </c>
      <c r="D4329" s="38" t="s">
        <v>48</v>
      </c>
      <c r="E4329" s="38" t="s">
        <v>48</v>
      </c>
      <c r="F4329" s="38" t="s">
        <v>48</v>
      </c>
      <c r="G4329" s="39">
        <v>0</v>
      </c>
    </row>
    <row r="4330" spans="1:7" ht="15" x14ac:dyDescent="0.2">
      <c r="A4330" s="38" t="s">
        <v>8390</v>
      </c>
      <c r="B4330" s="38" t="s">
        <v>55</v>
      </c>
      <c r="C4330" s="38" t="s">
        <v>8391</v>
      </c>
      <c r="D4330" s="38" t="s">
        <v>48</v>
      </c>
      <c r="E4330" s="38" t="s">
        <v>48</v>
      </c>
      <c r="F4330" s="38" t="s">
        <v>48</v>
      </c>
      <c r="G4330" s="39">
        <v>0</v>
      </c>
    </row>
    <row r="4331" spans="1:7" ht="30" x14ac:dyDescent="0.2">
      <c r="A4331" s="38" t="s">
        <v>8392</v>
      </c>
      <c r="B4331" s="38" t="s">
        <v>55</v>
      </c>
      <c r="C4331" s="38" t="s">
        <v>8393</v>
      </c>
      <c r="D4331" s="38" t="s">
        <v>48</v>
      </c>
      <c r="E4331" s="38" t="s">
        <v>48</v>
      </c>
      <c r="F4331" s="38" t="s">
        <v>48</v>
      </c>
      <c r="G4331" s="39">
        <v>0</v>
      </c>
    </row>
    <row r="4332" spans="1:7" ht="15" x14ac:dyDescent="0.2">
      <c r="A4332" s="38" t="s">
        <v>8394</v>
      </c>
      <c r="B4332" s="38" t="s">
        <v>55</v>
      </c>
      <c r="C4332" s="38" t="s">
        <v>8395</v>
      </c>
      <c r="D4332" s="38" t="s">
        <v>48</v>
      </c>
      <c r="E4332" s="38" t="s">
        <v>48</v>
      </c>
      <c r="F4332" s="38" t="s">
        <v>48</v>
      </c>
      <c r="G4332" s="39">
        <v>0</v>
      </c>
    </row>
    <row r="4333" spans="1:7" ht="30" x14ac:dyDescent="0.2">
      <c r="A4333" s="38" t="s">
        <v>8396</v>
      </c>
      <c r="B4333" s="38" t="s">
        <v>55</v>
      </c>
      <c r="C4333" s="38" t="s">
        <v>8397</v>
      </c>
      <c r="D4333" s="38" t="s">
        <v>48</v>
      </c>
      <c r="E4333" s="38" t="s">
        <v>48</v>
      </c>
      <c r="F4333" s="38" t="s">
        <v>48</v>
      </c>
      <c r="G4333" s="39">
        <v>0</v>
      </c>
    </row>
    <row r="4334" spans="1:7" ht="15" x14ac:dyDescent="0.2">
      <c r="A4334" s="38" t="s">
        <v>8398</v>
      </c>
      <c r="B4334" s="38" t="s">
        <v>55</v>
      </c>
      <c r="C4334" s="38" t="s">
        <v>8399</v>
      </c>
      <c r="D4334" s="38" t="s">
        <v>48</v>
      </c>
      <c r="E4334" s="38" t="s">
        <v>48</v>
      </c>
      <c r="F4334" s="38" t="s">
        <v>48</v>
      </c>
      <c r="G4334" s="39">
        <v>0</v>
      </c>
    </row>
    <row r="4335" spans="1:7" ht="30" x14ac:dyDescent="0.2">
      <c r="A4335" s="38" t="s">
        <v>8400</v>
      </c>
      <c r="B4335" s="38" t="s">
        <v>55</v>
      </c>
      <c r="C4335" s="38" t="s">
        <v>8401</v>
      </c>
      <c r="D4335" s="38" t="s">
        <v>48</v>
      </c>
      <c r="E4335" s="38" t="s">
        <v>48</v>
      </c>
      <c r="F4335" s="38" t="s">
        <v>48</v>
      </c>
      <c r="G4335" s="39">
        <v>0</v>
      </c>
    </row>
    <row r="4336" spans="1:7" ht="15" x14ac:dyDescent="0.2">
      <c r="A4336" s="38" t="s">
        <v>8402</v>
      </c>
      <c r="B4336" s="38" t="s">
        <v>55</v>
      </c>
      <c r="C4336" s="38" t="s">
        <v>8403</v>
      </c>
      <c r="D4336" s="38" t="s">
        <v>48</v>
      </c>
      <c r="E4336" s="38" t="s">
        <v>48</v>
      </c>
      <c r="F4336" s="38" t="s">
        <v>711</v>
      </c>
      <c r="G4336" s="39">
        <v>0</v>
      </c>
    </row>
    <row r="4337" spans="1:7" ht="15" x14ac:dyDescent="0.2">
      <c r="A4337" s="38" t="s">
        <v>8404</v>
      </c>
      <c r="B4337" s="38" t="s">
        <v>46</v>
      </c>
      <c r="C4337" s="38" t="s">
        <v>8403</v>
      </c>
      <c r="D4337" s="38" t="s">
        <v>48</v>
      </c>
      <c r="E4337" s="38" t="s">
        <v>48</v>
      </c>
      <c r="F4337" s="38" t="s">
        <v>711</v>
      </c>
      <c r="G4337" s="39">
        <v>0</v>
      </c>
    </row>
    <row r="4338" spans="1:7" ht="15" x14ac:dyDescent="0.2">
      <c r="A4338" s="38" t="s">
        <v>8405</v>
      </c>
      <c r="B4338" s="38" t="s">
        <v>55</v>
      </c>
      <c r="C4338" s="38" t="s">
        <v>8406</v>
      </c>
      <c r="D4338" s="38" t="s">
        <v>48</v>
      </c>
      <c r="E4338" s="38" t="s">
        <v>48</v>
      </c>
      <c r="F4338" s="38" t="s">
        <v>48</v>
      </c>
      <c r="G4338" s="39">
        <v>0</v>
      </c>
    </row>
    <row r="4339" spans="1:7" ht="15" x14ac:dyDescent="0.2">
      <c r="A4339" s="38" t="s">
        <v>8407</v>
      </c>
      <c r="B4339" s="38" t="s">
        <v>55</v>
      </c>
      <c r="C4339" s="38" t="s">
        <v>8408</v>
      </c>
      <c r="D4339" s="38" t="s">
        <v>48</v>
      </c>
      <c r="E4339" s="38" t="s">
        <v>48</v>
      </c>
      <c r="F4339" s="38" t="s">
        <v>48</v>
      </c>
      <c r="G4339" s="39">
        <v>0</v>
      </c>
    </row>
    <row r="4340" spans="1:7" ht="15" x14ac:dyDescent="0.2">
      <c r="A4340" s="38" t="s">
        <v>8409</v>
      </c>
      <c r="B4340" s="38" t="s">
        <v>55</v>
      </c>
      <c r="C4340" s="38" t="s">
        <v>8410</v>
      </c>
      <c r="D4340" s="38" t="s">
        <v>48</v>
      </c>
      <c r="E4340" s="38" t="s">
        <v>48</v>
      </c>
      <c r="F4340" s="38" t="s">
        <v>48</v>
      </c>
      <c r="G4340" s="39">
        <v>0</v>
      </c>
    </row>
    <row r="4341" spans="1:7" ht="15" x14ac:dyDescent="0.2">
      <c r="A4341" s="38" t="s">
        <v>8411</v>
      </c>
      <c r="B4341" s="38" t="s">
        <v>55</v>
      </c>
      <c r="C4341" s="38" t="s">
        <v>8412</v>
      </c>
      <c r="D4341" s="38" t="s">
        <v>48</v>
      </c>
      <c r="E4341" s="38" t="s">
        <v>48</v>
      </c>
      <c r="F4341" s="38" t="s">
        <v>48</v>
      </c>
      <c r="G4341" s="39">
        <v>0</v>
      </c>
    </row>
    <row r="4342" spans="1:7" ht="15" x14ac:dyDescent="0.2">
      <c r="A4342" s="38" t="s">
        <v>8413</v>
      </c>
      <c r="B4342" s="38" t="s">
        <v>55</v>
      </c>
      <c r="C4342" s="38" t="s">
        <v>8414</v>
      </c>
      <c r="D4342" s="38" t="s">
        <v>48</v>
      </c>
      <c r="E4342" s="38" t="s">
        <v>48</v>
      </c>
      <c r="F4342" s="38" t="s">
        <v>48</v>
      </c>
      <c r="G4342" s="39">
        <v>0</v>
      </c>
    </row>
    <row r="4343" spans="1:7" ht="15" x14ac:dyDescent="0.2">
      <c r="A4343" s="38" t="s">
        <v>8415</v>
      </c>
      <c r="B4343" s="38" t="s">
        <v>55</v>
      </c>
      <c r="C4343" s="38" t="s">
        <v>8416</v>
      </c>
      <c r="D4343" s="38" t="s">
        <v>48</v>
      </c>
      <c r="E4343" s="38" t="s">
        <v>48</v>
      </c>
      <c r="F4343" s="38" t="s">
        <v>48</v>
      </c>
      <c r="G4343" s="39">
        <v>0</v>
      </c>
    </row>
    <row r="4344" spans="1:7" ht="15" x14ac:dyDescent="0.2">
      <c r="A4344" s="38" t="s">
        <v>8417</v>
      </c>
      <c r="B4344" s="38" t="s">
        <v>55</v>
      </c>
      <c r="C4344" s="38" t="s">
        <v>8418</v>
      </c>
      <c r="D4344" s="38" t="s">
        <v>48</v>
      </c>
      <c r="E4344" s="38" t="s">
        <v>48</v>
      </c>
      <c r="F4344" s="38" t="s">
        <v>48</v>
      </c>
      <c r="G4344" s="39">
        <v>0</v>
      </c>
    </row>
    <row r="4345" spans="1:7" ht="15" x14ac:dyDescent="0.2">
      <c r="A4345" s="38" t="s">
        <v>8419</v>
      </c>
      <c r="B4345" s="38" t="s">
        <v>55</v>
      </c>
      <c r="C4345" s="38" t="s">
        <v>8420</v>
      </c>
      <c r="D4345" s="38" t="s">
        <v>48</v>
      </c>
      <c r="E4345" s="38" t="s">
        <v>48</v>
      </c>
      <c r="F4345" s="38" t="s">
        <v>48</v>
      </c>
      <c r="G4345" s="39">
        <v>0</v>
      </c>
    </row>
    <row r="4346" spans="1:7" ht="15" x14ac:dyDescent="0.2">
      <c r="A4346" s="38" t="s">
        <v>8421</v>
      </c>
      <c r="B4346" s="38" t="s">
        <v>55</v>
      </c>
      <c r="C4346" s="38" t="s">
        <v>8422</v>
      </c>
      <c r="D4346" s="38" t="s">
        <v>48</v>
      </c>
      <c r="E4346" s="38" t="s">
        <v>48</v>
      </c>
      <c r="F4346" s="38" t="s">
        <v>48</v>
      </c>
      <c r="G4346" s="39">
        <v>0</v>
      </c>
    </row>
    <row r="4347" spans="1:7" ht="15" x14ac:dyDescent="0.2">
      <c r="A4347" s="38" t="s">
        <v>8423</v>
      </c>
      <c r="B4347" s="38" t="s">
        <v>55</v>
      </c>
      <c r="C4347" s="38" t="s">
        <v>8424</v>
      </c>
      <c r="D4347" s="38" t="s">
        <v>48</v>
      </c>
      <c r="E4347" s="38" t="s">
        <v>48</v>
      </c>
      <c r="F4347" s="38" t="s">
        <v>48</v>
      </c>
      <c r="G4347" s="39">
        <v>0</v>
      </c>
    </row>
    <row r="4348" spans="1:7" ht="15" x14ac:dyDescent="0.2">
      <c r="A4348" s="38" t="s">
        <v>8425</v>
      </c>
      <c r="B4348" s="38" t="s">
        <v>55</v>
      </c>
      <c r="C4348" s="38" t="s">
        <v>8426</v>
      </c>
      <c r="D4348" s="38" t="s">
        <v>48</v>
      </c>
      <c r="E4348" s="38" t="s">
        <v>48</v>
      </c>
      <c r="F4348" s="38" t="s">
        <v>48</v>
      </c>
      <c r="G4348" s="39">
        <v>0</v>
      </c>
    </row>
    <row r="4349" spans="1:7" ht="15" x14ac:dyDescent="0.2">
      <c r="A4349" s="38" t="s">
        <v>8427</v>
      </c>
      <c r="B4349" s="38" t="s">
        <v>55</v>
      </c>
      <c r="C4349" s="38" t="s">
        <v>8428</v>
      </c>
      <c r="D4349" s="38" t="s">
        <v>48</v>
      </c>
      <c r="E4349" s="38" t="s">
        <v>48</v>
      </c>
      <c r="F4349" s="38" t="s">
        <v>48</v>
      </c>
      <c r="G4349" s="39">
        <v>0</v>
      </c>
    </row>
    <row r="4350" spans="1:7" ht="15" x14ac:dyDescent="0.2">
      <c r="A4350" s="38" t="s">
        <v>8429</v>
      </c>
      <c r="B4350" s="38" t="s">
        <v>55</v>
      </c>
      <c r="C4350" s="38" t="s">
        <v>8430</v>
      </c>
      <c r="D4350" s="38" t="s">
        <v>48</v>
      </c>
      <c r="E4350" s="38" t="s">
        <v>48</v>
      </c>
      <c r="F4350" s="38" t="s">
        <v>48</v>
      </c>
      <c r="G4350" s="39">
        <v>0</v>
      </c>
    </row>
    <row r="4351" spans="1:7" ht="15" x14ac:dyDescent="0.2">
      <c r="A4351" s="38" t="s">
        <v>8431</v>
      </c>
      <c r="B4351" s="38" t="s">
        <v>55</v>
      </c>
      <c r="C4351" s="38" t="s">
        <v>8432</v>
      </c>
      <c r="D4351" s="38" t="s">
        <v>48</v>
      </c>
      <c r="E4351" s="38" t="s">
        <v>48</v>
      </c>
      <c r="F4351" s="38" t="s">
        <v>48</v>
      </c>
      <c r="G4351" s="39">
        <v>0</v>
      </c>
    </row>
    <row r="4352" spans="1:7" ht="15" x14ac:dyDescent="0.2">
      <c r="A4352" s="38" t="s">
        <v>8433</v>
      </c>
      <c r="B4352" s="38" t="s">
        <v>177</v>
      </c>
      <c r="C4352" s="38" t="s">
        <v>8434</v>
      </c>
      <c r="D4352" s="38" t="s">
        <v>48</v>
      </c>
      <c r="E4352" s="38" t="s">
        <v>48</v>
      </c>
      <c r="F4352" s="38" t="s">
        <v>48</v>
      </c>
      <c r="G4352" s="39">
        <v>0</v>
      </c>
    </row>
    <row r="4353" spans="1:7" ht="15" x14ac:dyDescent="0.2">
      <c r="A4353" s="38" t="s">
        <v>8435</v>
      </c>
      <c r="B4353" s="38" t="s">
        <v>177</v>
      </c>
      <c r="C4353" s="38" t="s">
        <v>8436</v>
      </c>
      <c r="D4353" s="38" t="s">
        <v>48</v>
      </c>
      <c r="E4353" s="38" t="s">
        <v>48</v>
      </c>
      <c r="F4353" s="38" t="s">
        <v>48</v>
      </c>
      <c r="G4353" s="39">
        <v>0</v>
      </c>
    </row>
    <row r="4354" spans="1:7" ht="15" x14ac:dyDescent="0.2">
      <c r="A4354" s="38" t="s">
        <v>8437</v>
      </c>
      <c r="B4354" s="38" t="s">
        <v>177</v>
      </c>
      <c r="C4354" s="38" t="s">
        <v>8438</v>
      </c>
      <c r="D4354" s="38" t="s">
        <v>48</v>
      </c>
      <c r="E4354" s="38" t="s">
        <v>48</v>
      </c>
      <c r="F4354" s="38" t="s">
        <v>48</v>
      </c>
      <c r="G4354" s="39">
        <v>0</v>
      </c>
    </row>
    <row r="4355" spans="1:7" ht="15" x14ac:dyDescent="0.2">
      <c r="A4355" s="38" t="s">
        <v>8439</v>
      </c>
      <c r="B4355" s="38" t="s">
        <v>177</v>
      </c>
      <c r="C4355" s="38" t="s">
        <v>8440</v>
      </c>
      <c r="D4355" s="38" t="s">
        <v>48</v>
      </c>
      <c r="E4355" s="38" t="s">
        <v>48</v>
      </c>
      <c r="F4355" s="38" t="s">
        <v>48</v>
      </c>
      <c r="G4355" s="39">
        <v>0</v>
      </c>
    </row>
    <row r="4356" spans="1:7" ht="15" x14ac:dyDescent="0.2">
      <c r="A4356" s="38" t="s">
        <v>8441</v>
      </c>
      <c r="B4356" s="38" t="s">
        <v>177</v>
      </c>
      <c r="C4356" s="38" t="s">
        <v>8442</v>
      </c>
      <c r="D4356" s="38" t="s">
        <v>48</v>
      </c>
      <c r="E4356" s="38" t="s">
        <v>48</v>
      </c>
      <c r="F4356" s="38" t="s">
        <v>48</v>
      </c>
      <c r="G4356" s="39">
        <v>0</v>
      </c>
    </row>
    <row r="4357" spans="1:7" ht="15" x14ac:dyDescent="0.2">
      <c r="A4357" s="38" t="s">
        <v>8443</v>
      </c>
      <c r="B4357" s="38" t="s">
        <v>177</v>
      </c>
      <c r="C4357" s="38" t="s">
        <v>8444</v>
      </c>
      <c r="D4357" s="38" t="s">
        <v>48</v>
      </c>
      <c r="E4357" s="38" t="s">
        <v>48</v>
      </c>
      <c r="F4357" s="38" t="s">
        <v>48</v>
      </c>
      <c r="G4357" s="39">
        <v>0</v>
      </c>
    </row>
    <row r="4358" spans="1:7" ht="15" x14ac:dyDescent="0.2">
      <c r="A4358" s="38" t="s">
        <v>8445</v>
      </c>
      <c r="B4358" s="38" t="s">
        <v>55</v>
      </c>
      <c r="C4358" s="38" t="s">
        <v>8442</v>
      </c>
      <c r="D4358" s="38" t="s">
        <v>48</v>
      </c>
      <c r="E4358" s="38" t="s">
        <v>48</v>
      </c>
      <c r="F4358" s="38" t="s">
        <v>48</v>
      </c>
      <c r="G4358" s="39">
        <v>0</v>
      </c>
    </row>
    <row r="4359" spans="1:7" ht="15" x14ac:dyDescent="0.2">
      <c r="A4359" s="38" t="s">
        <v>8446</v>
      </c>
      <c r="B4359" s="38" t="s">
        <v>55</v>
      </c>
      <c r="C4359" s="38" t="s">
        <v>8444</v>
      </c>
      <c r="D4359" s="38" t="s">
        <v>48</v>
      </c>
      <c r="E4359" s="38" t="s">
        <v>48</v>
      </c>
      <c r="F4359" s="38" t="s">
        <v>48</v>
      </c>
      <c r="G4359" s="39">
        <v>0</v>
      </c>
    </row>
    <row r="4360" spans="1:7" ht="15" x14ac:dyDescent="0.2">
      <c r="A4360" s="38" t="s">
        <v>8447</v>
      </c>
      <c r="B4360" s="38" t="s">
        <v>177</v>
      </c>
      <c r="C4360" s="38" t="s">
        <v>8448</v>
      </c>
      <c r="D4360" s="38" t="s">
        <v>48</v>
      </c>
      <c r="E4360" s="38" t="s">
        <v>48</v>
      </c>
      <c r="F4360" s="38" t="s">
        <v>48</v>
      </c>
      <c r="G4360" s="39">
        <v>0</v>
      </c>
    </row>
    <row r="4361" spans="1:7" ht="15" x14ac:dyDescent="0.2">
      <c r="A4361" s="38" t="s">
        <v>8449</v>
      </c>
      <c r="B4361" s="38" t="s">
        <v>177</v>
      </c>
      <c r="C4361" s="38" t="s">
        <v>8450</v>
      </c>
      <c r="D4361" s="38" t="s">
        <v>48</v>
      </c>
      <c r="E4361" s="38" t="s">
        <v>48</v>
      </c>
      <c r="F4361" s="38" t="s">
        <v>48</v>
      </c>
      <c r="G4361" s="39">
        <v>0</v>
      </c>
    </row>
    <row r="4362" spans="1:7" ht="15" x14ac:dyDescent="0.2">
      <c r="A4362" s="38" t="s">
        <v>8451</v>
      </c>
      <c r="B4362" s="38" t="s">
        <v>177</v>
      </c>
      <c r="C4362" s="38" t="s">
        <v>8452</v>
      </c>
      <c r="D4362" s="38" t="s">
        <v>48</v>
      </c>
      <c r="E4362" s="38" t="s">
        <v>48</v>
      </c>
      <c r="F4362" s="38" t="s">
        <v>48</v>
      </c>
      <c r="G4362" s="39">
        <v>0</v>
      </c>
    </row>
    <row r="4363" spans="1:7" ht="15" x14ac:dyDescent="0.2">
      <c r="A4363" s="38" t="s">
        <v>8453</v>
      </c>
      <c r="B4363" s="38" t="s">
        <v>177</v>
      </c>
      <c r="C4363" s="38" t="s">
        <v>8454</v>
      </c>
      <c r="D4363" s="38" t="s">
        <v>48</v>
      </c>
      <c r="E4363" s="38" t="s">
        <v>48</v>
      </c>
      <c r="F4363" s="38" t="s">
        <v>48</v>
      </c>
      <c r="G4363" s="39">
        <v>0</v>
      </c>
    </row>
    <row r="4364" spans="1:7" ht="15" x14ac:dyDescent="0.2">
      <c r="A4364" s="38" t="s">
        <v>8455</v>
      </c>
      <c r="B4364" s="38" t="s">
        <v>177</v>
      </c>
      <c r="C4364" s="38" t="s">
        <v>8456</v>
      </c>
      <c r="D4364" s="38" t="s">
        <v>48</v>
      </c>
      <c r="E4364" s="38" t="s">
        <v>48</v>
      </c>
      <c r="F4364" s="38" t="s">
        <v>48</v>
      </c>
      <c r="G4364" s="39">
        <v>0</v>
      </c>
    </row>
    <row r="4365" spans="1:7" ht="15" x14ac:dyDescent="0.2">
      <c r="A4365" s="38" t="s">
        <v>8457</v>
      </c>
      <c r="B4365" s="38" t="s">
        <v>55</v>
      </c>
      <c r="C4365" s="38" t="s">
        <v>8458</v>
      </c>
      <c r="D4365" s="38" t="s">
        <v>48</v>
      </c>
      <c r="E4365" s="38" t="s">
        <v>48</v>
      </c>
      <c r="F4365" s="38" t="s">
        <v>48</v>
      </c>
      <c r="G4365" s="39">
        <v>0</v>
      </c>
    </row>
    <row r="4366" spans="1:7" ht="15" x14ac:dyDescent="0.2">
      <c r="A4366" s="38" t="s">
        <v>8459</v>
      </c>
      <c r="B4366" s="38" t="s">
        <v>55</v>
      </c>
      <c r="C4366" s="38" t="s">
        <v>8460</v>
      </c>
      <c r="D4366" s="38" t="s">
        <v>48</v>
      </c>
      <c r="E4366" s="38" t="s">
        <v>48</v>
      </c>
      <c r="F4366" s="38" t="s">
        <v>48</v>
      </c>
      <c r="G4366" s="39">
        <v>0</v>
      </c>
    </row>
    <row r="4367" spans="1:7" ht="15" x14ac:dyDescent="0.2">
      <c r="A4367" s="38" t="s">
        <v>8461</v>
      </c>
      <c r="B4367" s="38" t="s">
        <v>55</v>
      </c>
      <c r="C4367" s="38" t="s">
        <v>8462</v>
      </c>
      <c r="D4367" s="38" t="s">
        <v>48</v>
      </c>
      <c r="E4367" s="38" t="s">
        <v>48</v>
      </c>
      <c r="F4367" s="38" t="s">
        <v>48</v>
      </c>
      <c r="G4367" s="39">
        <v>0</v>
      </c>
    </row>
    <row r="4368" spans="1:7" ht="15" x14ac:dyDescent="0.2">
      <c r="A4368" s="38" t="s">
        <v>8463</v>
      </c>
      <c r="B4368" s="38" t="s">
        <v>55</v>
      </c>
      <c r="C4368" s="38" t="s">
        <v>8464</v>
      </c>
      <c r="D4368" s="38" t="s">
        <v>48</v>
      </c>
      <c r="E4368" s="38" t="s">
        <v>48</v>
      </c>
      <c r="F4368" s="38" t="s">
        <v>48</v>
      </c>
      <c r="G4368" s="39">
        <v>0</v>
      </c>
    </row>
    <row r="4369" spans="1:7" ht="15" x14ac:dyDescent="0.2">
      <c r="A4369" s="38" t="s">
        <v>8465</v>
      </c>
      <c r="B4369" s="38" t="s">
        <v>55</v>
      </c>
      <c r="C4369" s="38" t="s">
        <v>8466</v>
      </c>
      <c r="D4369" s="38" t="s">
        <v>48</v>
      </c>
      <c r="E4369" s="38" t="s">
        <v>48</v>
      </c>
      <c r="F4369" s="38" t="s">
        <v>48</v>
      </c>
      <c r="G4369" s="39">
        <v>0</v>
      </c>
    </row>
    <row r="4370" spans="1:7" ht="15" x14ac:dyDescent="0.2">
      <c r="A4370" s="38" t="s">
        <v>8467</v>
      </c>
      <c r="B4370" s="38" t="s">
        <v>55</v>
      </c>
      <c r="C4370" s="38" t="s">
        <v>8468</v>
      </c>
      <c r="D4370" s="38" t="s">
        <v>48</v>
      </c>
      <c r="E4370" s="38" t="s">
        <v>48</v>
      </c>
      <c r="F4370" s="38" t="s">
        <v>48</v>
      </c>
      <c r="G4370" s="39">
        <v>0</v>
      </c>
    </row>
    <row r="4371" spans="1:7" ht="15" x14ac:dyDescent="0.2">
      <c r="A4371" s="38" t="s">
        <v>8469</v>
      </c>
      <c r="B4371" s="38" t="s">
        <v>55</v>
      </c>
      <c r="C4371" s="38" t="s">
        <v>8470</v>
      </c>
      <c r="D4371" s="38" t="s">
        <v>48</v>
      </c>
      <c r="E4371" s="38" t="s">
        <v>48</v>
      </c>
      <c r="F4371" s="38" t="s">
        <v>48</v>
      </c>
      <c r="G4371" s="39">
        <v>0</v>
      </c>
    </row>
    <row r="4372" spans="1:7" ht="15" x14ac:dyDescent="0.2">
      <c r="A4372" s="38" t="s">
        <v>8471</v>
      </c>
      <c r="B4372" s="38" t="s">
        <v>55</v>
      </c>
      <c r="C4372" s="38" t="s">
        <v>8472</v>
      </c>
      <c r="D4372" s="38" t="s">
        <v>48</v>
      </c>
      <c r="E4372" s="38" t="s">
        <v>48</v>
      </c>
      <c r="F4372" s="38" t="s">
        <v>48</v>
      </c>
      <c r="G4372" s="39">
        <v>0</v>
      </c>
    </row>
    <row r="4373" spans="1:7" ht="15" x14ac:dyDescent="0.2">
      <c r="A4373" s="38" t="s">
        <v>8473</v>
      </c>
      <c r="B4373" s="38" t="s">
        <v>55</v>
      </c>
      <c r="C4373" s="38" t="s">
        <v>8474</v>
      </c>
      <c r="D4373" s="38" t="s">
        <v>48</v>
      </c>
      <c r="E4373" s="38" t="s">
        <v>48</v>
      </c>
      <c r="F4373" s="38" t="s">
        <v>48</v>
      </c>
      <c r="G4373" s="39">
        <v>0</v>
      </c>
    </row>
    <row r="4374" spans="1:7" ht="15" x14ac:dyDescent="0.2">
      <c r="A4374" s="38" t="s">
        <v>8475</v>
      </c>
      <c r="B4374" s="38" t="s">
        <v>55</v>
      </c>
      <c r="C4374" s="38" t="s">
        <v>8476</v>
      </c>
      <c r="D4374" s="38" t="s">
        <v>48</v>
      </c>
      <c r="E4374" s="38" t="s">
        <v>48</v>
      </c>
      <c r="F4374" s="38" t="s">
        <v>48</v>
      </c>
      <c r="G4374" s="39">
        <v>0</v>
      </c>
    </row>
    <row r="4375" spans="1:7" ht="15" x14ac:dyDescent="0.2">
      <c r="A4375" s="38" t="s">
        <v>8477</v>
      </c>
      <c r="B4375" s="38" t="s">
        <v>55</v>
      </c>
      <c r="C4375" s="38" t="s">
        <v>8478</v>
      </c>
      <c r="D4375" s="38" t="s">
        <v>48</v>
      </c>
      <c r="E4375" s="38" t="s">
        <v>48</v>
      </c>
      <c r="F4375" s="38" t="s">
        <v>48</v>
      </c>
      <c r="G4375" s="39">
        <v>0</v>
      </c>
    </row>
    <row r="4376" spans="1:7" ht="15" x14ac:dyDescent="0.2">
      <c r="A4376" s="38" t="s">
        <v>8479</v>
      </c>
      <c r="B4376" s="38" t="s">
        <v>177</v>
      </c>
      <c r="C4376" s="38" t="s">
        <v>8480</v>
      </c>
      <c r="D4376" s="38" t="s">
        <v>48</v>
      </c>
      <c r="E4376" s="38" t="s">
        <v>48</v>
      </c>
      <c r="F4376" s="38" t="s">
        <v>48</v>
      </c>
      <c r="G4376" s="39">
        <v>0</v>
      </c>
    </row>
    <row r="4377" spans="1:7" ht="15" x14ac:dyDescent="0.2">
      <c r="A4377" s="38" t="s">
        <v>8481</v>
      </c>
      <c r="B4377" s="38" t="s">
        <v>177</v>
      </c>
      <c r="C4377" s="38" t="s">
        <v>8482</v>
      </c>
      <c r="D4377" s="38" t="s">
        <v>48</v>
      </c>
      <c r="E4377" s="38" t="s">
        <v>48</v>
      </c>
      <c r="F4377" s="38" t="s">
        <v>48</v>
      </c>
      <c r="G4377" s="39">
        <v>0</v>
      </c>
    </row>
    <row r="4378" spans="1:7" ht="15" x14ac:dyDescent="0.2">
      <c r="A4378" s="38" t="s">
        <v>8483</v>
      </c>
      <c r="B4378" s="38" t="s">
        <v>177</v>
      </c>
      <c r="C4378" s="38" t="s">
        <v>8484</v>
      </c>
      <c r="D4378" s="38" t="s">
        <v>48</v>
      </c>
      <c r="E4378" s="38" t="s">
        <v>48</v>
      </c>
      <c r="F4378" s="38" t="s">
        <v>48</v>
      </c>
      <c r="G4378" s="39">
        <v>0</v>
      </c>
    </row>
    <row r="4379" spans="1:7" ht="15" x14ac:dyDescent="0.2">
      <c r="A4379" s="38" t="s">
        <v>8485</v>
      </c>
      <c r="B4379" s="38" t="s">
        <v>177</v>
      </c>
      <c r="C4379" s="38" t="s">
        <v>8486</v>
      </c>
      <c r="D4379" s="38" t="s">
        <v>48</v>
      </c>
      <c r="E4379" s="38" t="s">
        <v>48</v>
      </c>
      <c r="F4379" s="38" t="s">
        <v>48</v>
      </c>
      <c r="G4379" s="39">
        <v>0</v>
      </c>
    </row>
    <row r="4380" spans="1:7" ht="15" x14ac:dyDescent="0.2">
      <c r="A4380" s="38" t="s">
        <v>8487</v>
      </c>
      <c r="B4380" s="38" t="s">
        <v>177</v>
      </c>
      <c r="C4380" s="38" t="s">
        <v>8488</v>
      </c>
      <c r="D4380" s="38" t="s">
        <v>48</v>
      </c>
      <c r="E4380" s="38" t="s">
        <v>48</v>
      </c>
      <c r="F4380" s="38" t="s">
        <v>48</v>
      </c>
      <c r="G4380" s="39">
        <v>0</v>
      </c>
    </row>
    <row r="4381" spans="1:7" ht="15" x14ac:dyDescent="0.2">
      <c r="A4381" s="38" t="s">
        <v>8489</v>
      </c>
      <c r="B4381" s="38" t="s">
        <v>177</v>
      </c>
      <c r="C4381" s="38" t="s">
        <v>8490</v>
      </c>
      <c r="D4381" s="38" t="s">
        <v>48</v>
      </c>
      <c r="E4381" s="38" t="s">
        <v>48</v>
      </c>
      <c r="F4381" s="38" t="s">
        <v>48</v>
      </c>
      <c r="G4381" s="39">
        <v>0</v>
      </c>
    </row>
    <row r="4382" spans="1:7" ht="15" x14ac:dyDescent="0.2">
      <c r="A4382" s="38" t="s">
        <v>8491</v>
      </c>
      <c r="B4382" s="38" t="s">
        <v>177</v>
      </c>
      <c r="C4382" s="38" t="s">
        <v>8492</v>
      </c>
      <c r="D4382" s="38" t="s">
        <v>48</v>
      </c>
      <c r="E4382" s="38" t="s">
        <v>48</v>
      </c>
      <c r="F4382" s="38" t="s">
        <v>48</v>
      </c>
      <c r="G4382" s="39">
        <v>0</v>
      </c>
    </row>
    <row r="4383" spans="1:7" ht="15" x14ac:dyDescent="0.2">
      <c r="A4383" s="38" t="s">
        <v>8493</v>
      </c>
      <c r="B4383" s="38" t="s">
        <v>177</v>
      </c>
      <c r="C4383" s="38" t="s">
        <v>8494</v>
      </c>
      <c r="D4383" s="38" t="s">
        <v>48</v>
      </c>
      <c r="E4383" s="38" t="s">
        <v>48</v>
      </c>
      <c r="F4383" s="38" t="s">
        <v>48</v>
      </c>
      <c r="G4383" s="39">
        <v>0</v>
      </c>
    </row>
    <row r="4384" spans="1:7" ht="15" x14ac:dyDescent="0.2">
      <c r="A4384" s="38" t="s">
        <v>8495</v>
      </c>
      <c r="B4384" s="38" t="s">
        <v>55</v>
      </c>
      <c r="C4384" s="38" t="s">
        <v>8496</v>
      </c>
      <c r="D4384" s="38" t="s">
        <v>48</v>
      </c>
      <c r="E4384" s="38" t="s">
        <v>48</v>
      </c>
      <c r="F4384" s="38" t="s">
        <v>48</v>
      </c>
      <c r="G4384" s="39">
        <v>0</v>
      </c>
    </row>
    <row r="4385" spans="1:7" ht="15" x14ac:dyDescent="0.2">
      <c r="A4385" s="38" t="s">
        <v>8497</v>
      </c>
      <c r="B4385" s="38" t="s">
        <v>177</v>
      </c>
      <c r="C4385" s="38" t="s">
        <v>8498</v>
      </c>
      <c r="D4385" s="38" t="s">
        <v>48</v>
      </c>
      <c r="E4385" s="38" t="s">
        <v>48</v>
      </c>
      <c r="F4385" s="38" t="s">
        <v>48</v>
      </c>
      <c r="G4385" s="39">
        <v>0</v>
      </c>
    </row>
    <row r="4386" spans="1:7" ht="30" x14ac:dyDescent="0.2">
      <c r="A4386" s="38" t="s">
        <v>8499</v>
      </c>
      <c r="B4386" s="38" t="s">
        <v>55</v>
      </c>
      <c r="C4386" s="38" t="s">
        <v>8500</v>
      </c>
      <c r="D4386" s="38" t="s">
        <v>48</v>
      </c>
      <c r="E4386" s="38" t="s">
        <v>48</v>
      </c>
      <c r="F4386" s="38" t="s">
        <v>48</v>
      </c>
      <c r="G4386" s="39">
        <v>0</v>
      </c>
    </row>
    <row r="4387" spans="1:7" ht="30" x14ac:dyDescent="0.2">
      <c r="A4387" s="38" t="s">
        <v>8501</v>
      </c>
      <c r="B4387" s="38" t="s">
        <v>55</v>
      </c>
      <c r="C4387" s="38" t="s">
        <v>8502</v>
      </c>
      <c r="D4387" s="38" t="s">
        <v>48</v>
      </c>
      <c r="E4387" s="38" t="s">
        <v>48</v>
      </c>
      <c r="F4387" s="38" t="s">
        <v>48</v>
      </c>
      <c r="G4387" s="39">
        <v>0</v>
      </c>
    </row>
    <row r="4388" spans="1:7" ht="30" x14ac:dyDescent="0.2">
      <c r="A4388" s="38" t="s">
        <v>8503</v>
      </c>
      <c r="B4388" s="38" t="s">
        <v>55</v>
      </c>
      <c r="C4388" s="38" t="s">
        <v>8504</v>
      </c>
      <c r="D4388" s="38" t="s">
        <v>48</v>
      </c>
      <c r="E4388" s="38" t="s">
        <v>48</v>
      </c>
      <c r="F4388" s="38" t="s">
        <v>48</v>
      </c>
      <c r="G4388" s="39">
        <v>0</v>
      </c>
    </row>
    <row r="4389" spans="1:7" ht="30" x14ac:dyDescent="0.2">
      <c r="A4389" s="38" t="s">
        <v>8505</v>
      </c>
      <c r="B4389" s="38" t="s">
        <v>55</v>
      </c>
      <c r="C4389" s="38" t="s">
        <v>8506</v>
      </c>
      <c r="D4389" s="38" t="s">
        <v>48</v>
      </c>
      <c r="E4389" s="38" t="s">
        <v>48</v>
      </c>
      <c r="F4389" s="38" t="s">
        <v>48</v>
      </c>
      <c r="G4389" s="39">
        <v>0</v>
      </c>
    </row>
    <row r="4390" spans="1:7" ht="15" x14ac:dyDescent="0.2">
      <c r="A4390" s="38" t="s">
        <v>8507</v>
      </c>
      <c r="B4390" s="38" t="s">
        <v>55</v>
      </c>
      <c r="C4390" s="38" t="s">
        <v>8508</v>
      </c>
      <c r="D4390" s="38" t="s">
        <v>48</v>
      </c>
      <c r="E4390" s="38" t="s">
        <v>48</v>
      </c>
      <c r="F4390" s="38" t="s">
        <v>48</v>
      </c>
      <c r="G4390" s="39">
        <v>0</v>
      </c>
    </row>
    <row r="4391" spans="1:7" ht="15" x14ac:dyDescent="0.2">
      <c r="A4391" s="38" t="s">
        <v>8509</v>
      </c>
      <c r="B4391" s="38" t="s">
        <v>55</v>
      </c>
      <c r="C4391" s="38" t="s">
        <v>8510</v>
      </c>
      <c r="D4391" s="38" t="s">
        <v>48</v>
      </c>
      <c r="E4391" s="38" t="s">
        <v>48</v>
      </c>
      <c r="F4391" s="38" t="s">
        <v>48</v>
      </c>
      <c r="G4391" s="39">
        <v>0</v>
      </c>
    </row>
    <row r="4392" spans="1:7" ht="15" x14ac:dyDescent="0.2">
      <c r="A4392" s="38" t="s">
        <v>8511</v>
      </c>
      <c r="B4392" s="38" t="s">
        <v>55</v>
      </c>
      <c r="C4392" s="38" t="s">
        <v>8512</v>
      </c>
      <c r="D4392" s="38" t="s">
        <v>48</v>
      </c>
      <c r="E4392" s="38" t="s">
        <v>48</v>
      </c>
      <c r="F4392" s="38" t="s">
        <v>48</v>
      </c>
      <c r="G4392" s="39">
        <v>0</v>
      </c>
    </row>
    <row r="4393" spans="1:7" ht="15" x14ac:dyDescent="0.2">
      <c r="A4393" s="38" t="s">
        <v>8513</v>
      </c>
      <c r="B4393" s="38" t="s">
        <v>55</v>
      </c>
      <c r="C4393" s="38" t="s">
        <v>8514</v>
      </c>
      <c r="D4393" s="38" t="s">
        <v>48</v>
      </c>
      <c r="E4393" s="38" t="s">
        <v>48</v>
      </c>
      <c r="F4393" s="38" t="s">
        <v>48</v>
      </c>
      <c r="G4393" s="39">
        <v>0</v>
      </c>
    </row>
    <row r="4394" spans="1:7" ht="15" x14ac:dyDescent="0.2">
      <c r="A4394" s="38" t="s">
        <v>8515</v>
      </c>
      <c r="B4394" s="38" t="s">
        <v>55</v>
      </c>
      <c r="C4394" s="38" t="s">
        <v>8516</v>
      </c>
      <c r="D4394" s="38" t="s">
        <v>48</v>
      </c>
      <c r="E4394" s="38" t="s">
        <v>48</v>
      </c>
      <c r="F4394" s="38" t="s">
        <v>48</v>
      </c>
      <c r="G4394" s="39">
        <v>0</v>
      </c>
    </row>
    <row r="4395" spans="1:7" ht="15" x14ac:dyDescent="0.2">
      <c r="A4395" s="38" t="s">
        <v>8517</v>
      </c>
      <c r="B4395" s="38" t="s">
        <v>55</v>
      </c>
      <c r="C4395" s="38" t="s">
        <v>8518</v>
      </c>
      <c r="D4395" s="38" t="s">
        <v>48</v>
      </c>
      <c r="E4395" s="38" t="s">
        <v>48</v>
      </c>
      <c r="F4395" s="38" t="s">
        <v>48</v>
      </c>
      <c r="G4395" s="39">
        <v>0</v>
      </c>
    </row>
    <row r="4396" spans="1:7" ht="15" x14ac:dyDescent="0.2">
      <c r="A4396" s="38" t="s">
        <v>8519</v>
      </c>
      <c r="B4396" s="38" t="s">
        <v>55</v>
      </c>
      <c r="C4396" s="38" t="s">
        <v>8520</v>
      </c>
      <c r="D4396" s="38" t="s">
        <v>48</v>
      </c>
      <c r="E4396" s="38" t="s">
        <v>48</v>
      </c>
      <c r="F4396" s="38" t="s">
        <v>48</v>
      </c>
      <c r="G4396" s="39">
        <v>0</v>
      </c>
    </row>
    <row r="4397" spans="1:7" ht="15" x14ac:dyDescent="0.2">
      <c r="A4397" s="38" t="s">
        <v>8521</v>
      </c>
      <c r="B4397" s="38" t="s">
        <v>55</v>
      </c>
      <c r="C4397" s="38" t="s">
        <v>8522</v>
      </c>
      <c r="D4397" s="38" t="s">
        <v>48</v>
      </c>
      <c r="E4397" s="38" t="s">
        <v>48</v>
      </c>
      <c r="F4397" s="38" t="s">
        <v>48</v>
      </c>
      <c r="G4397" s="39">
        <v>0</v>
      </c>
    </row>
    <row r="4398" spans="1:7" ht="15" x14ac:dyDescent="0.2">
      <c r="A4398" s="38" t="s">
        <v>8523</v>
      </c>
      <c r="B4398" s="38" t="s">
        <v>55</v>
      </c>
      <c r="C4398" s="38" t="s">
        <v>8524</v>
      </c>
      <c r="D4398" s="38" t="s">
        <v>48</v>
      </c>
      <c r="E4398" s="38" t="s">
        <v>48</v>
      </c>
      <c r="F4398" s="38" t="s">
        <v>48</v>
      </c>
      <c r="G4398" s="39">
        <v>0</v>
      </c>
    </row>
    <row r="4399" spans="1:7" ht="15" x14ac:dyDescent="0.2">
      <c r="A4399" s="38" t="s">
        <v>8525</v>
      </c>
      <c r="B4399" s="38" t="s">
        <v>55</v>
      </c>
      <c r="C4399" s="38" t="s">
        <v>8526</v>
      </c>
      <c r="D4399" s="38" t="s">
        <v>48</v>
      </c>
      <c r="E4399" s="38" t="s">
        <v>48</v>
      </c>
      <c r="F4399" s="38" t="s">
        <v>48</v>
      </c>
      <c r="G4399" s="39">
        <v>0</v>
      </c>
    </row>
    <row r="4400" spans="1:7" ht="15" x14ac:dyDescent="0.2">
      <c r="A4400" s="38" t="s">
        <v>8527</v>
      </c>
      <c r="B4400" s="38" t="s">
        <v>55</v>
      </c>
      <c r="C4400" s="38" t="s">
        <v>8528</v>
      </c>
      <c r="D4400" s="38" t="s">
        <v>48</v>
      </c>
      <c r="E4400" s="38" t="s">
        <v>48</v>
      </c>
      <c r="F4400" s="38" t="s">
        <v>48</v>
      </c>
      <c r="G4400" s="39">
        <v>0</v>
      </c>
    </row>
    <row r="4401" spans="1:7" ht="15" x14ac:dyDescent="0.2">
      <c r="A4401" s="38" t="s">
        <v>8529</v>
      </c>
      <c r="B4401" s="38" t="s">
        <v>55</v>
      </c>
      <c r="C4401" s="38" t="s">
        <v>8530</v>
      </c>
      <c r="D4401" s="38" t="s">
        <v>48</v>
      </c>
      <c r="E4401" s="38" t="s">
        <v>48</v>
      </c>
      <c r="F4401" s="38" t="s">
        <v>48</v>
      </c>
      <c r="G4401" s="39">
        <v>0</v>
      </c>
    </row>
    <row r="4402" spans="1:7" ht="15" x14ac:dyDescent="0.2">
      <c r="A4402" s="38" t="s">
        <v>8531</v>
      </c>
      <c r="B4402" s="38" t="s">
        <v>55</v>
      </c>
      <c r="C4402" s="38" t="s">
        <v>8532</v>
      </c>
      <c r="D4402" s="38" t="s">
        <v>48</v>
      </c>
      <c r="E4402" s="38" t="s">
        <v>48</v>
      </c>
      <c r="F4402" s="38" t="s">
        <v>48</v>
      </c>
      <c r="G4402" s="39">
        <v>0</v>
      </c>
    </row>
    <row r="4403" spans="1:7" ht="15" x14ac:dyDescent="0.2">
      <c r="A4403" s="38" t="s">
        <v>8533</v>
      </c>
      <c r="B4403" s="38" t="s">
        <v>55</v>
      </c>
      <c r="C4403" s="38" t="s">
        <v>8534</v>
      </c>
      <c r="D4403" s="38" t="s">
        <v>48</v>
      </c>
      <c r="E4403" s="38" t="s">
        <v>48</v>
      </c>
      <c r="F4403" s="38" t="s">
        <v>48</v>
      </c>
      <c r="G4403" s="39">
        <v>0</v>
      </c>
    </row>
    <row r="4404" spans="1:7" ht="15" x14ac:dyDescent="0.2">
      <c r="A4404" s="38" t="s">
        <v>8535</v>
      </c>
      <c r="B4404" s="38" t="s">
        <v>55</v>
      </c>
      <c r="C4404" s="38" t="s">
        <v>8536</v>
      </c>
      <c r="D4404" s="38" t="s">
        <v>48</v>
      </c>
      <c r="E4404" s="38" t="s">
        <v>48</v>
      </c>
      <c r="F4404" s="38" t="s">
        <v>48</v>
      </c>
      <c r="G4404" s="39">
        <v>0</v>
      </c>
    </row>
    <row r="4405" spans="1:7" ht="15" x14ac:dyDescent="0.2">
      <c r="A4405" s="38" t="s">
        <v>8537</v>
      </c>
      <c r="B4405" s="38" t="s">
        <v>55</v>
      </c>
      <c r="C4405" s="38" t="s">
        <v>8538</v>
      </c>
      <c r="D4405" s="38" t="s">
        <v>48</v>
      </c>
      <c r="E4405" s="38" t="s">
        <v>48</v>
      </c>
      <c r="F4405" s="38" t="s">
        <v>48</v>
      </c>
      <c r="G4405" s="39">
        <v>0</v>
      </c>
    </row>
    <row r="4406" spans="1:7" ht="15" x14ac:dyDescent="0.2">
      <c r="A4406" s="38" t="s">
        <v>8539</v>
      </c>
      <c r="B4406" s="38" t="s">
        <v>55</v>
      </c>
      <c r="C4406" s="38" t="s">
        <v>8540</v>
      </c>
      <c r="D4406" s="38" t="s">
        <v>48</v>
      </c>
      <c r="E4406" s="38" t="s">
        <v>48</v>
      </c>
      <c r="F4406" s="38" t="s">
        <v>48</v>
      </c>
      <c r="G4406" s="39">
        <v>0</v>
      </c>
    </row>
    <row r="4407" spans="1:7" ht="15" x14ac:dyDescent="0.2">
      <c r="A4407" s="38" t="s">
        <v>8541</v>
      </c>
      <c r="B4407" s="38" t="s">
        <v>55</v>
      </c>
      <c r="C4407" s="38" t="s">
        <v>8542</v>
      </c>
      <c r="D4407" s="38" t="s">
        <v>48</v>
      </c>
      <c r="E4407" s="38" t="s">
        <v>48</v>
      </c>
      <c r="F4407" s="38" t="s">
        <v>48</v>
      </c>
      <c r="G4407" s="39">
        <v>0</v>
      </c>
    </row>
    <row r="4408" spans="1:7" ht="15" x14ac:dyDescent="0.2">
      <c r="A4408" s="38" t="s">
        <v>8543</v>
      </c>
      <c r="B4408" s="38" t="s">
        <v>55</v>
      </c>
      <c r="C4408" s="38" t="s">
        <v>8544</v>
      </c>
      <c r="D4408" s="38" t="s">
        <v>48</v>
      </c>
      <c r="E4408" s="38" t="s">
        <v>48</v>
      </c>
      <c r="F4408" s="38" t="s">
        <v>48</v>
      </c>
      <c r="G4408" s="39">
        <v>0</v>
      </c>
    </row>
    <row r="4409" spans="1:7" ht="15" x14ac:dyDescent="0.2">
      <c r="A4409" s="38" t="s">
        <v>8545</v>
      </c>
      <c r="B4409" s="38" t="s">
        <v>55</v>
      </c>
      <c r="C4409" s="38" t="s">
        <v>8546</v>
      </c>
      <c r="D4409" s="38" t="s">
        <v>48</v>
      </c>
      <c r="E4409" s="38" t="s">
        <v>48</v>
      </c>
      <c r="F4409" s="38" t="s">
        <v>48</v>
      </c>
      <c r="G4409" s="39">
        <v>0</v>
      </c>
    </row>
    <row r="4410" spans="1:7" ht="15" x14ac:dyDescent="0.2">
      <c r="A4410" s="38" t="s">
        <v>8547</v>
      </c>
      <c r="B4410" s="38" t="s">
        <v>55</v>
      </c>
      <c r="C4410" s="38" t="s">
        <v>8548</v>
      </c>
      <c r="D4410" s="38" t="s">
        <v>48</v>
      </c>
      <c r="E4410" s="38" t="s">
        <v>48</v>
      </c>
      <c r="F4410" s="38" t="s">
        <v>48</v>
      </c>
      <c r="G4410" s="39">
        <v>0</v>
      </c>
    </row>
    <row r="4411" spans="1:7" ht="15" x14ac:dyDescent="0.2">
      <c r="A4411" s="38" t="s">
        <v>8549</v>
      </c>
      <c r="B4411" s="38" t="s">
        <v>55</v>
      </c>
      <c r="C4411" s="38" t="s">
        <v>8550</v>
      </c>
      <c r="D4411" s="38" t="s">
        <v>48</v>
      </c>
      <c r="E4411" s="38" t="s">
        <v>48</v>
      </c>
      <c r="F4411" s="38" t="s">
        <v>48</v>
      </c>
      <c r="G4411" s="39">
        <v>0</v>
      </c>
    </row>
    <row r="4412" spans="1:7" ht="15" x14ac:dyDescent="0.2">
      <c r="A4412" s="38" t="s">
        <v>8551</v>
      </c>
      <c r="B4412" s="38" t="s">
        <v>55</v>
      </c>
      <c r="C4412" s="38" t="s">
        <v>8552</v>
      </c>
      <c r="D4412" s="38" t="s">
        <v>48</v>
      </c>
      <c r="E4412" s="38" t="s">
        <v>48</v>
      </c>
      <c r="F4412" s="38" t="s">
        <v>48</v>
      </c>
      <c r="G4412" s="39">
        <v>0</v>
      </c>
    </row>
    <row r="4413" spans="1:7" ht="15" x14ac:dyDescent="0.2">
      <c r="A4413" s="38" t="s">
        <v>8553</v>
      </c>
      <c r="B4413" s="38" t="s">
        <v>55</v>
      </c>
      <c r="C4413" s="38" t="s">
        <v>8554</v>
      </c>
      <c r="D4413" s="38" t="s">
        <v>48</v>
      </c>
      <c r="E4413" s="38" t="s">
        <v>48</v>
      </c>
      <c r="F4413" s="38" t="s">
        <v>48</v>
      </c>
      <c r="G4413" s="39">
        <v>0</v>
      </c>
    </row>
    <row r="4414" spans="1:7" ht="15" x14ac:dyDescent="0.2">
      <c r="A4414" s="38" t="s">
        <v>8555</v>
      </c>
      <c r="B4414" s="38" t="s">
        <v>55</v>
      </c>
      <c r="C4414" s="38" t="s">
        <v>8556</v>
      </c>
      <c r="D4414" s="38" t="s">
        <v>48</v>
      </c>
      <c r="E4414" s="38" t="s">
        <v>48</v>
      </c>
      <c r="F4414" s="38" t="s">
        <v>48</v>
      </c>
      <c r="G4414" s="39">
        <v>0</v>
      </c>
    </row>
    <row r="4415" spans="1:7" ht="15" x14ac:dyDescent="0.2">
      <c r="A4415" s="38" t="s">
        <v>8557</v>
      </c>
      <c r="B4415" s="38" t="s">
        <v>55</v>
      </c>
      <c r="C4415" s="38" t="s">
        <v>8558</v>
      </c>
      <c r="D4415" s="38" t="s">
        <v>48</v>
      </c>
      <c r="E4415" s="38" t="s">
        <v>48</v>
      </c>
      <c r="F4415" s="38" t="s">
        <v>48</v>
      </c>
      <c r="G4415" s="39">
        <v>0</v>
      </c>
    </row>
    <row r="4416" spans="1:7" ht="15" x14ac:dyDescent="0.2">
      <c r="A4416" s="38" t="s">
        <v>8559</v>
      </c>
      <c r="B4416" s="38" t="s">
        <v>55</v>
      </c>
      <c r="C4416" s="38" t="s">
        <v>8560</v>
      </c>
      <c r="D4416" s="38" t="s">
        <v>48</v>
      </c>
      <c r="E4416" s="38" t="s">
        <v>48</v>
      </c>
      <c r="F4416" s="38" t="s">
        <v>48</v>
      </c>
      <c r="G4416" s="39">
        <v>0</v>
      </c>
    </row>
    <row r="4417" spans="1:7" ht="15" x14ac:dyDescent="0.2">
      <c r="A4417" s="38" t="s">
        <v>8561</v>
      </c>
      <c r="B4417" s="38" t="s">
        <v>55</v>
      </c>
      <c r="C4417" s="38" t="s">
        <v>8562</v>
      </c>
      <c r="D4417" s="38" t="s">
        <v>48</v>
      </c>
      <c r="E4417" s="38" t="s">
        <v>48</v>
      </c>
      <c r="F4417" s="38" t="s">
        <v>48</v>
      </c>
      <c r="G4417" s="39">
        <v>0</v>
      </c>
    </row>
    <row r="4418" spans="1:7" ht="15" x14ac:dyDescent="0.2">
      <c r="A4418" s="38" t="s">
        <v>8563</v>
      </c>
      <c r="B4418" s="38" t="s">
        <v>55</v>
      </c>
      <c r="C4418" s="38" t="s">
        <v>8564</v>
      </c>
      <c r="D4418" s="38" t="s">
        <v>48</v>
      </c>
      <c r="E4418" s="38" t="s">
        <v>48</v>
      </c>
      <c r="F4418" s="38" t="s">
        <v>48</v>
      </c>
      <c r="G4418" s="39">
        <v>0</v>
      </c>
    </row>
    <row r="4419" spans="1:7" ht="30" x14ac:dyDescent="0.2">
      <c r="A4419" s="38" t="s">
        <v>8565</v>
      </c>
      <c r="B4419" s="38" t="s">
        <v>55</v>
      </c>
      <c r="C4419" s="38" t="s">
        <v>8566</v>
      </c>
      <c r="D4419" s="38" t="s">
        <v>48</v>
      </c>
      <c r="E4419" s="38" t="s">
        <v>48</v>
      </c>
      <c r="F4419" s="38" t="s">
        <v>48</v>
      </c>
      <c r="G4419" s="39">
        <v>0</v>
      </c>
    </row>
    <row r="4420" spans="1:7" ht="15" x14ac:dyDescent="0.2">
      <c r="A4420" s="38" t="s">
        <v>8567</v>
      </c>
      <c r="B4420" s="38" t="s">
        <v>55</v>
      </c>
      <c r="C4420" s="38" t="s">
        <v>8568</v>
      </c>
      <c r="D4420" s="38" t="s">
        <v>48</v>
      </c>
      <c r="E4420" s="38" t="s">
        <v>48</v>
      </c>
      <c r="F4420" s="38" t="s">
        <v>48</v>
      </c>
      <c r="G4420" s="39">
        <v>0</v>
      </c>
    </row>
    <row r="4421" spans="1:7" ht="15" x14ac:dyDescent="0.2">
      <c r="A4421" s="38" t="s">
        <v>8569</v>
      </c>
      <c r="B4421" s="38" t="s">
        <v>55</v>
      </c>
      <c r="C4421" s="38" t="s">
        <v>8570</v>
      </c>
      <c r="D4421" s="38" t="s">
        <v>48</v>
      </c>
      <c r="E4421" s="38" t="s">
        <v>48</v>
      </c>
      <c r="F4421" s="38" t="s">
        <v>48</v>
      </c>
      <c r="G4421" s="39">
        <v>0</v>
      </c>
    </row>
    <row r="4422" spans="1:7" ht="30" x14ac:dyDescent="0.2">
      <c r="A4422" s="38" t="s">
        <v>8571</v>
      </c>
      <c r="B4422" s="38" t="s">
        <v>55</v>
      </c>
      <c r="C4422" s="38" t="s">
        <v>8572</v>
      </c>
      <c r="D4422" s="38" t="s">
        <v>48</v>
      </c>
      <c r="E4422" s="38" t="s">
        <v>48</v>
      </c>
      <c r="F4422" s="38" t="s">
        <v>48</v>
      </c>
      <c r="G4422" s="39">
        <v>0</v>
      </c>
    </row>
    <row r="4423" spans="1:7" ht="15" x14ac:dyDescent="0.2">
      <c r="A4423" s="38" t="s">
        <v>8573</v>
      </c>
      <c r="B4423" s="38" t="s">
        <v>55</v>
      </c>
      <c r="C4423" s="38" t="s">
        <v>8574</v>
      </c>
      <c r="D4423" s="38" t="s">
        <v>48</v>
      </c>
      <c r="E4423" s="38" t="s">
        <v>48</v>
      </c>
      <c r="F4423" s="38" t="s">
        <v>48</v>
      </c>
      <c r="G4423" s="39">
        <v>0</v>
      </c>
    </row>
    <row r="4424" spans="1:7" ht="30" x14ac:dyDescent="0.2">
      <c r="A4424" s="38" t="s">
        <v>8575</v>
      </c>
      <c r="B4424" s="38" t="s">
        <v>55</v>
      </c>
      <c r="C4424" s="38" t="s">
        <v>8576</v>
      </c>
      <c r="D4424" s="38" t="s">
        <v>48</v>
      </c>
      <c r="E4424" s="38" t="s">
        <v>48</v>
      </c>
      <c r="F4424" s="38" t="s">
        <v>48</v>
      </c>
      <c r="G4424" s="39">
        <v>0</v>
      </c>
    </row>
    <row r="4425" spans="1:7" ht="30" x14ac:dyDescent="0.2">
      <c r="A4425" s="38" t="s">
        <v>8577</v>
      </c>
      <c r="B4425" s="38" t="s">
        <v>55</v>
      </c>
      <c r="C4425" s="38" t="s">
        <v>8578</v>
      </c>
      <c r="D4425" s="38" t="s">
        <v>48</v>
      </c>
      <c r="E4425" s="38" t="s">
        <v>48</v>
      </c>
      <c r="F4425" s="38" t="s">
        <v>48</v>
      </c>
      <c r="G4425" s="39">
        <v>0</v>
      </c>
    </row>
    <row r="4426" spans="1:7" ht="30" x14ac:dyDescent="0.2">
      <c r="A4426" s="38" t="s">
        <v>8579</v>
      </c>
      <c r="B4426" s="38" t="s">
        <v>55</v>
      </c>
      <c r="C4426" s="38" t="s">
        <v>8580</v>
      </c>
      <c r="D4426" s="38" t="s">
        <v>48</v>
      </c>
      <c r="E4426" s="38" t="s">
        <v>48</v>
      </c>
      <c r="F4426" s="38" t="s">
        <v>48</v>
      </c>
      <c r="G4426" s="39">
        <v>0</v>
      </c>
    </row>
    <row r="4427" spans="1:7" ht="15" x14ac:dyDescent="0.2">
      <c r="A4427" s="38" t="s">
        <v>8581</v>
      </c>
      <c r="B4427" s="38" t="s">
        <v>55</v>
      </c>
      <c r="C4427" s="38" t="s">
        <v>8582</v>
      </c>
      <c r="D4427" s="38" t="s">
        <v>48</v>
      </c>
      <c r="E4427" s="38" t="s">
        <v>48</v>
      </c>
      <c r="F4427" s="38" t="s">
        <v>48</v>
      </c>
      <c r="G4427" s="39">
        <v>0</v>
      </c>
    </row>
    <row r="4428" spans="1:7" ht="30" x14ac:dyDescent="0.2">
      <c r="A4428" s="38" t="s">
        <v>8583</v>
      </c>
      <c r="B4428" s="38" t="s">
        <v>55</v>
      </c>
      <c r="C4428" s="38" t="s">
        <v>8584</v>
      </c>
      <c r="D4428" s="38" t="s">
        <v>48</v>
      </c>
      <c r="E4428" s="38" t="s">
        <v>48</v>
      </c>
      <c r="F4428" s="38" t="s">
        <v>48</v>
      </c>
      <c r="G4428" s="39">
        <v>0</v>
      </c>
    </row>
    <row r="4429" spans="1:7" ht="15" x14ac:dyDescent="0.2">
      <c r="A4429" s="38" t="s">
        <v>8585</v>
      </c>
      <c r="B4429" s="38" t="s">
        <v>55</v>
      </c>
      <c r="C4429" s="38" t="s">
        <v>8586</v>
      </c>
      <c r="D4429" s="38" t="s">
        <v>48</v>
      </c>
      <c r="E4429" s="38" t="s">
        <v>48</v>
      </c>
      <c r="F4429" s="38" t="s">
        <v>48</v>
      </c>
      <c r="G4429" s="39">
        <v>0</v>
      </c>
    </row>
    <row r="4430" spans="1:7" ht="15" x14ac:dyDescent="0.2">
      <c r="A4430" s="38" t="s">
        <v>8587</v>
      </c>
      <c r="B4430" s="38" t="s">
        <v>55</v>
      </c>
      <c r="C4430" s="38" t="s">
        <v>8588</v>
      </c>
      <c r="D4430" s="38" t="s">
        <v>48</v>
      </c>
      <c r="E4430" s="38" t="s">
        <v>48</v>
      </c>
      <c r="F4430" s="38" t="s">
        <v>48</v>
      </c>
      <c r="G4430" s="39">
        <v>0</v>
      </c>
    </row>
    <row r="4431" spans="1:7" ht="15" x14ac:dyDescent="0.2">
      <c r="A4431" s="38" t="s">
        <v>8589</v>
      </c>
      <c r="B4431" s="38" t="s">
        <v>55</v>
      </c>
      <c r="C4431" s="38" t="s">
        <v>8590</v>
      </c>
      <c r="D4431" s="38" t="s">
        <v>48</v>
      </c>
      <c r="E4431" s="38" t="s">
        <v>48</v>
      </c>
      <c r="F4431" s="38" t="s">
        <v>48</v>
      </c>
      <c r="G4431" s="39">
        <v>0</v>
      </c>
    </row>
    <row r="4432" spans="1:7" ht="15" x14ac:dyDescent="0.2">
      <c r="A4432" s="38" t="s">
        <v>8591</v>
      </c>
      <c r="B4432" s="38" t="s">
        <v>55</v>
      </c>
      <c r="C4432" s="38" t="s">
        <v>8592</v>
      </c>
      <c r="D4432" s="38" t="s">
        <v>48</v>
      </c>
      <c r="E4432" s="38" t="s">
        <v>48</v>
      </c>
      <c r="F4432" s="38" t="s">
        <v>48</v>
      </c>
      <c r="G4432" s="39">
        <v>0</v>
      </c>
    </row>
    <row r="4433" spans="1:7" ht="15" x14ac:dyDescent="0.2">
      <c r="A4433" s="38" t="s">
        <v>8593</v>
      </c>
      <c r="B4433" s="38" t="s">
        <v>55</v>
      </c>
      <c r="C4433" s="38" t="s">
        <v>8594</v>
      </c>
      <c r="D4433" s="38" t="s">
        <v>48</v>
      </c>
      <c r="E4433" s="38" t="s">
        <v>48</v>
      </c>
      <c r="F4433" s="38" t="s">
        <v>48</v>
      </c>
      <c r="G4433" s="39">
        <v>0</v>
      </c>
    </row>
    <row r="4434" spans="1:7" ht="15" x14ac:dyDescent="0.2">
      <c r="A4434" s="38" t="s">
        <v>8595</v>
      </c>
      <c r="B4434" s="38" t="s">
        <v>55</v>
      </c>
      <c r="C4434" s="38" t="s">
        <v>8596</v>
      </c>
      <c r="D4434" s="38" t="s">
        <v>48</v>
      </c>
      <c r="E4434" s="38" t="s">
        <v>48</v>
      </c>
      <c r="F4434" s="38" t="s">
        <v>48</v>
      </c>
      <c r="G4434" s="39">
        <v>0</v>
      </c>
    </row>
    <row r="4435" spans="1:7" ht="15" x14ac:dyDescent="0.2">
      <c r="A4435" s="38" t="s">
        <v>8597</v>
      </c>
      <c r="B4435" s="38" t="s">
        <v>55</v>
      </c>
      <c r="C4435" s="38" t="s">
        <v>8598</v>
      </c>
      <c r="D4435" s="38" t="s">
        <v>48</v>
      </c>
      <c r="E4435" s="38" t="s">
        <v>48</v>
      </c>
      <c r="F4435" s="38" t="s">
        <v>48</v>
      </c>
      <c r="G4435" s="39">
        <v>0</v>
      </c>
    </row>
    <row r="4436" spans="1:7" ht="15" x14ac:dyDescent="0.2">
      <c r="A4436" s="38" t="s">
        <v>8599</v>
      </c>
      <c r="B4436" s="38" t="s">
        <v>55</v>
      </c>
      <c r="C4436" s="38" t="s">
        <v>8600</v>
      </c>
      <c r="D4436" s="38" t="s">
        <v>48</v>
      </c>
      <c r="E4436" s="38" t="s">
        <v>48</v>
      </c>
      <c r="F4436" s="38" t="s">
        <v>48</v>
      </c>
      <c r="G4436" s="39">
        <v>0</v>
      </c>
    </row>
    <row r="4437" spans="1:7" ht="30" x14ac:dyDescent="0.2">
      <c r="A4437" s="38" t="s">
        <v>8601</v>
      </c>
      <c r="B4437" s="38" t="s">
        <v>55</v>
      </c>
      <c r="C4437" s="38" t="s">
        <v>8602</v>
      </c>
      <c r="D4437" s="38" t="s">
        <v>48</v>
      </c>
      <c r="E4437" s="38" t="s">
        <v>48</v>
      </c>
      <c r="F4437" s="38" t="s">
        <v>48</v>
      </c>
      <c r="G4437" s="39">
        <v>0</v>
      </c>
    </row>
    <row r="4438" spans="1:7" ht="30" x14ac:dyDescent="0.2">
      <c r="A4438" s="38" t="s">
        <v>8603</v>
      </c>
      <c r="B4438" s="38" t="s">
        <v>55</v>
      </c>
      <c r="C4438" s="38" t="s">
        <v>8604</v>
      </c>
      <c r="D4438" s="38" t="s">
        <v>48</v>
      </c>
      <c r="E4438" s="38" t="s">
        <v>48</v>
      </c>
      <c r="F4438" s="38" t="s">
        <v>48</v>
      </c>
      <c r="G4438" s="39">
        <v>0</v>
      </c>
    </row>
    <row r="4439" spans="1:7" ht="15" x14ac:dyDescent="0.2">
      <c r="A4439" s="38" t="s">
        <v>8605</v>
      </c>
      <c r="B4439" s="38" t="s">
        <v>55</v>
      </c>
      <c r="C4439" s="38" t="s">
        <v>8606</v>
      </c>
      <c r="D4439" s="38" t="s">
        <v>48</v>
      </c>
      <c r="E4439" s="38" t="s">
        <v>48</v>
      </c>
      <c r="F4439" s="38" t="s">
        <v>48</v>
      </c>
      <c r="G4439" s="39">
        <v>0</v>
      </c>
    </row>
    <row r="4440" spans="1:7" ht="15" x14ac:dyDescent="0.2">
      <c r="A4440" s="38" t="s">
        <v>8607</v>
      </c>
      <c r="B4440" s="38" t="s">
        <v>55</v>
      </c>
      <c r="C4440" s="38" t="s">
        <v>8608</v>
      </c>
      <c r="D4440" s="38" t="s">
        <v>48</v>
      </c>
      <c r="E4440" s="38" t="s">
        <v>48</v>
      </c>
      <c r="F4440" s="38" t="s">
        <v>48</v>
      </c>
      <c r="G4440" s="39">
        <v>0</v>
      </c>
    </row>
    <row r="4441" spans="1:7" ht="15" x14ac:dyDescent="0.2">
      <c r="A4441" s="38" t="s">
        <v>8609</v>
      </c>
      <c r="B4441" s="38" t="s">
        <v>55</v>
      </c>
      <c r="C4441" s="38" t="s">
        <v>8610</v>
      </c>
      <c r="D4441" s="38" t="s">
        <v>48</v>
      </c>
      <c r="E4441" s="38" t="s">
        <v>48</v>
      </c>
      <c r="F4441" s="38" t="s">
        <v>48</v>
      </c>
      <c r="G4441" s="39">
        <v>0</v>
      </c>
    </row>
    <row r="4442" spans="1:7" ht="15" x14ac:dyDescent="0.2">
      <c r="A4442" s="38" t="s">
        <v>8611</v>
      </c>
      <c r="B4442" s="38" t="s">
        <v>55</v>
      </c>
      <c r="C4442" s="38" t="s">
        <v>8612</v>
      </c>
      <c r="D4442" s="38" t="s">
        <v>48</v>
      </c>
      <c r="E4442" s="38" t="s">
        <v>48</v>
      </c>
      <c r="F4442" s="38" t="s">
        <v>48</v>
      </c>
      <c r="G4442" s="39">
        <v>0</v>
      </c>
    </row>
    <row r="4443" spans="1:7" ht="15" x14ac:dyDescent="0.2">
      <c r="A4443" s="38" t="s">
        <v>8613</v>
      </c>
      <c r="B4443" s="38" t="s">
        <v>55</v>
      </c>
      <c r="C4443" s="38" t="s">
        <v>8614</v>
      </c>
      <c r="D4443" s="38" t="s">
        <v>48</v>
      </c>
      <c r="E4443" s="38" t="s">
        <v>48</v>
      </c>
      <c r="F4443" s="38" t="s">
        <v>48</v>
      </c>
      <c r="G4443" s="39">
        <v>0</v>
      </c>
    </row>
    <row r="4444" spans="1:7" ht="15" x14ac:dyDescent="0.2">
      <c r="A4444" s="38" t="s">
        <v>8615</v>
      </c>
      <c r="B4444" s="38" t="s">
        <v>55</v>
      </c>
      <c r="C4444" s="38" t="s">
        <v>8616</v>
      </c>
      <c r="D4444" s="38" t="s">
        <v>48</v>
      </c>
      <c r="E4444" s="38" t="s">
        <v>48</v>
      </c>
      <c r="F4444" s="38" t="s">
        <v>48</v>
      </c>
      <c r="G4444" s="39">
        <v>0</v>
      </c>
    </row>
    <row r="4445" spans="1:7" ht="15" x14ac:dyDescent="0.2">
      <c r="A4445" s="38" t="s">
        <v>8617</v>
      </c>
      <c r="B4445" s="38" t="s">
        <v>55</v>
      </c>
      <c r="C4445" s="38" t="s">
        <v>8618</v>
      </c>
      <c r="D4445" s="38" t="s">
        <v>48</v>
      </c>
      <c r="E4445" s="38" t="s">
        <v>48</v>
      </c>
      <c r="F4445" s="38" t="s">
        <v>48</v>
      </c>
      <c r="G4445" s="39">
        <v>0</v>
      </c>
    </row>
    <row r="4446" spans="1:7" ht="15" x14ac:dyDescent="0.2">
      <c r="A4446" s="38" t="s">
        <v>8619</v>
      </c>
      <c r="B4446" s="38" t="s">
        <v>55</v>
      </c>
      <c r="C4446" s="38" t="s">
        <v>8568</v>
      </c>
      <c r="D4446" s="38" t="s">
        <v>48</v>
      </c>
      <c r="E4446" s="38" t="s">
        <v>48</v>
      </c>
      <c r="F4446" s="38" t="s">
        <v>48</v>
      </c>
      <c r="G4446" s="39">
        <v>0</v>
      </c>
    </row>
    <row r="4447" spans="1:7" ht="15" x14ac:dyDescent="0.2">
      <c r="A4447" s="38" t="s">
        <v>8620</v>
      </c>
      <c r="B4447" s="38" t="s">
        <v>55</v>
      </c>
      <c r="C4447" s="38" t="s">
        <v>8621</v>
      </c>
      <c r="D4447" s="38" t="s">
        <v>48</v>
      </c>
      <c r="E4447" s="38" t="s">
        <v>48</v>
      </c>
      <c r="F4447" s="38" t="s">
        <v>48</v>
      </c>
      <c r="G4447" s="39">
        <v>0</v>
      </c>
    </row>
    <row r="4448" spans="1:7" ht="15" x14ac:dyDescent="0.2">
      <c r="A4448" s="38" t="s">
        <v>8622</v>
      </c>
      <c r="B4448" s="38" t="s">
        <v>55</v>
      </c>
      <c r="C4448" s="38" t="s">
        <v>8623</v>
      </c>
      <c r="D4448" s="38" t="s">
        <v>48</v>
      </c>
      <c r="E4448" s="38" t="s">
        <v>48</v>
      </c>
      <c r="F4448" s="38" t="s">
        <v>48</v>
      </c>
      <c r="G4448" s="39">
        <v>0</v>
      </c>
    </row>
    <row r="4449" spans="1:7" ht="15" x14ac:dyDescent="0.2">
      <c r="A4449" s="38" t="s">
        <v>8624</v>
      </c>
      <c r="B4449" s="38" t="s">
        <v>55</v>
      </c>
      <c r="C4449" s="38" t="s">
        <v>8625</v>
      </c>
      <c r="D4449" s="38" t="s">
        <v>48</v>
      </c>
      <c r="E4449" s="38" t="s">
        <v>48</v>
      </c>
      <c r="F4449" s="38" t="s">
        <v>48</v>
      </c>
      <c r="G4449" s="39">
        <v>0</v>
      </c>
    </row>
    <row r="4450" spans="1:7" ht="15" x14ac:dyDescent="0.2">
      <c r="A4450" s="38" t="s">
        <v>8626</v>
      </c>
      <c r="B4450" s="38" t="s">
        <v>55</v>
      </c>
      <c r="C4450" s="38" t="s">
        <v>8627</v>
      </c>
      <c r="D4450" s="38" t="s">
        <v>48</v>
      </c>
      <c r="E4450" s="38" t="s">
        <v>48</v>
      </c>
      <c r="F4450" s="38" t="s">
        <v>48</v>
      </c>
      <c r="G4450" s="39">
        <v>0</v>
      </c>
    </row>
    <row r="4451" spans="1:7" ht="15" x14ac:dyDescent="0.2">
      <c r="A4451" s="38" t="s">
        <v>8628</v>
      </c>
      <c r="B4451" s="38" t="s">
        <v>55</v>
      </c>
      <c r="C4451" s="38" t="s">
        <v>8629</v>
      </c>
      <c r="D4451" s="38" t="s">
        <v>48</v>
      </c>
      <c r="E4451" s="38" t="s">
        <v>48</v>
      </c>
      <c r="F4451" s="38" t="s">
        <v>48</v>
      </c>
      <c r="G4451" s="39">
        <v>0</v>
      </c>
    </row>
    <row r="4452" spans="1:7" ht="15" x14ac:dyDescent="0.2">
      <c r="A4452" s="38" t="s">
        <v>8630</v>
      </c>
      <c r="B4452" s="38" t="s">
        <v>55</v>
      </c>
      <c r="C4452" s="38" t="s">
        <v>8631</v>
      </c>
      <c r="D4452" s="38" t="s">
        <v>48</v>
      </c>
      <c r="E4452" s="38" t="s">
        <v>48</v>
      </c>
      <c r="F4452" s="38" t="s">
        <v>48</v>
      </c>
      <c r="G4452" s="39">
        <v>0</v>
      </c>
    </row>
    <row r="4453" spans="1:7" ht="15" x14ac:dyDescent="0.2">
      <c r="A4453" s="38" t="s">
        <v>8632</v>
      </c>
      <c r="B4453" s="38" t="s">
        <v>55</v>
      </c>
      <c r="C4453" s="38" t="s">
        <v>8633</v>
      </c>
      <c r="D4453" s="38" t="s">
        <v>48</v>
      </c>
      <c r="E4453" s="38" t="s">
        <v>48</v>
      </c>
      <c r="F4453" s="38" t="s">
        <v>48</v>
      </c>
      <c r="G4453" s="39">
        <v>0</v>
      </c>
    </row>
    <row r="4454" spans="1:7" ht="15" x14ac:dyDescent="0.2">
      <c r="A4454" s="38" t="s">
        <v>8634</v>
      </c>
      <c r="B4454" s="38" t="s">
        <v>55</v>
      </c>
      <c r="C4454" s="38" t="s">
        <v>8635</v>
      </c>
      <c r="D4454" s="38" t="s">
        <v>48</v>
      </c>
      <c r="E4454" s="38" t="s">
        <v>48</v>
      </c>
      <c r="F4454" s="38" t="s">
        <v>48</v>
      </c>
      <c r="G4454" s="39">
        <v>0</v>
      </c>
    </row>
    <row r="4455" spans="1:7" ht="15" x14ac:dyDescent="0.2">
      <c r="A4455" s="38" t="s">
        <v>8636</v>
      </c>
      <c r="B4455" s="38" t="s">
        <v>55</v>
      </c>
      <c r="C4455" s="38" t="s">
        <v>8637</v>
      </c>
      <c r="D4455" s="38" t="s">
        <v>48</v>
      </c>
      <c r="E4455" s="38" t="s">
        <v>48</v>
      </c>
      <c r="F4455" s="38" t="s">
        <v>48</v>
      </c>
      <c r="G4455" s="39">
        <v>0</v>
      </c>
    </row>
    <row r="4456" spans="1:7" ht="15" x14ac:dyDescent="0.2">
      <c r="A4456" s="38" t="s">
        <v>8638</v>
      </c>
      <c r="B4456" s="38" t="s">
        <v>55</v>
      </c>
      <c r="C4456" s="38" t="s">
        <v>8639</v>
      </c>
      <c r="D4456" s="38" t="s">
        <v>48</v>
      </c>
      <c r="E4456" s="38" t="s">
        <v>48</v>
      </c>
      <c r="F4456" s="38" t="s">
        <v>48</v>
      </c>
      <c r="G4456" s="39">
        <v>0</v>
      </c>
    </row>
    <row r="4457" spans="1:7" ht="15" x14ac:dyDescent="0.2">
      <c r="A4457" s="38" t="s">
        <v>8640</v>
      </c>
      <c r="B4457" s="38" t="s">
        <v>55</v>
      </c>
      <c r="C4457" s="38" t="s">
        <v>8641</v>
      </c>
      <c r="D4457" s="38" t="s">
        <v>48</v>
      </c>
      <c r="E4457" s="38" t="s">
        <v>48</v>
      </c>
      <c r="F4457" s="38" t="s">
        <v>48</v>
      </c>
      <c r="G4457" s="39">
        <v>0</v>
      </c>
    </row>
    <row r="4458" spans="1:7" ht="15" x14ac:dyDescent="0.2">
      <c r="A4458" s="38" t="s">
        <v>8642</v>
      </c>
      <c r="B4458" s="38" t="s">
        <v>55</v>
      </c>
      <c r="C4458" s="38" t="s">
        <v>8643</v>
      </c>
      <c r="D4458" s="38" t="s">
        <v>48</v>
      </c>
      <c r="E4458" s="38" t="s">
        <v>48</v>
      </c>
      <c r="F4458" s="38" t="s">
        <v>48</v>
      </c>
      <c r="G4458" s="39">
        <v>0</v>
      </c>
    </row>
    <row r="4459" spans="1:7" ht="15" x14ac:dyDescent="0.2">
      <c r="A4459" s="38" t="s">
        <v>8644</v>
      </c>
      <c r="B4459" s="38" t="s">
        <v>55</v>
      </c>
      <c r="C4459" s="38" t="s">
        <v>8645</v>
      </c>
      <c r="D4459" s="38" t="s">
        <v>48</v>
      </c>
      <c r="E4459" s="38" t="s">
        <v>48</v>
      </c>
      <c r="F4459" s="38" t="s">
        <v>48</v>
      </c>
      <c r="G4459" s="39">
        <v>0</v>
      </c>
    </row>
    <row r="4460" spans="1:7" ht="15" x14ac:dyDescent="0.2">
      <c r="A4460" s="38" t="s">
        <v>8646</v>
      </c>
      <c r="B4460" s="38" t="s">
        <v>55</v>
      </c>
      <c r="C4460" s="38" t="s">
        <v>8647</v>
      </c>
      <c r="D4460" s="38" t="s">
        <v>48</v>
      </c>
      <c r="E4460" s="38" t="s">
        <v>48</v>
      </c>
      <c r="F4460" s="38" t="s">
        <v>48</v>
      </c>
      <c r="G4460" s="39">
        <v>0</v>
      </c>
    </row>
    <row r="4461" spans="1:7" ht="15" x14ac:dyDescent="0.2">
      <c r="A4461" s="38" t="s">
        <v>8648</v>
      </c>
      <c r="B4461" s="38" t="s">
        <v>55</v>
      </c>
      <c r="C4461" s="38" t="s">
        <v>8649</v>
      </c>
      <c r="D4461" s="38" t="s">
        <v>48</v>
      </c>
      <c r="E4461" s="38" t="s">
        <v>48</v>
      </c>
      <c r="F4461" s="38" t="s">
        <v>48</v>
      </c>
      <c r="G4461" s="39">
        <v>0</v>
      </c>
    </row>
    <row r="4462" spans="1:7" ht="15" x14ac:dyDescent="0.2">
      <c r="A4462" s="38" t="s">
        <v>8650</v>
      </c>
      <c r="B4462" s="38" t="s">
        <v>55</v>
      </c>
      <c r="C4462" s="38" t="s">
        <v>8651</v>
      </c>
      <c r="D4462" s="38" t="s">
        <v>48</v>
      </c>
      <c r="E4462" s="38" t="s">
        <v>48</v>
      </c>
      <c r="F4462" s="38" t="s">
        <v>48</v>
      </c>
      <c r="G4462" s="39">
        <v>0</v>
      </c>
    </row>
    <row r="4463" spans="1:7" ht="15" x14ac:dyDescent="0.2">
      <c r="A4463" s="38" t="s">
        <v>8652</v>
      </c>
      <c r="B4463" s="38" t="s">
        <v>55</v>
      </c>
      <c r="C4463" s="38" t="s">
        <v>8653</v>
      </c>
      <c r="D4463" s="38" t="s">
        <v>48</v>
      </c>
      <c r="E4463" s="38" t="s">
        <v>48</v>
      </c>
      <c r="F4463" s="38" t="s">
        <v>48</v>
      </c>
      <c r="G4463" s="39">
        <v>0</v>
      </c>
    </row>
    <row r="4464" spans="1:7" ht="15" x14ac:dyDescent="0.2">
      <c r="A4464" s="38" t="s">
        <v>8654</v>
      </c>
      <c r="B4464" s="38" t="s">
        <v>55</v>
      </c>
      <c r="C4464" s="38" t="s">
        <v>8655</v>
      </c>
      <c r="D4464" s="38" t="s">
        <v>48</v>
      </c>
      <c r="E4464" s="38" t="s">
        <v>48</v>
      </c>
      <c r="F4464" s="38" t="s">
        <v>48</v>
      </c>
      <c r="G4464" s="39">
        <v>0</v>
      </c>
    </row>
    <row r="4465" spans="1:7" ht="15" x14ac:dyDescent="0.2">
      <c r="A4465" s="38" t="s">
        <v>8656</v>
      </c>
      <c r="B4465" s="38" t="s">
        <v>55</v>
      </c>
      <c r="C4465" s="38" t="s">
        <v>8657</v>
      </c>
      <c r="D4465" s="38" t="s">
        <v>48</v>
      </c>
      <c r="E4465" s="38" t="s">
        <v>48</v>
      </c>
      <c r="F4465" s="38" t="s">
        <v>48</v>
      </c>
      <c r="G4465" s="39">
        <v>0</v>
      </c>
    </row>
    <row r="4466" spans="1:7" ht="30" x14ac:dyDescent="0.2">
      <c r="A4466" s="38" t="s">
        <v>8658</v>
      </c>
      <c r="B4466" s="38" t="s">
        <v>55</v>
      </c>
      <c r="C4466" s="38" t="s">
        <v>8659</v>
      </c>
      <c r="D4466" s="38" t="s">
        <v>48</v>
      </c>
      <c r="E4466" s="38" t="s">
        <v>48</v>
      </c>
      <c r="F4466" s="38" t="s">
        <v>48</v>
      </c>
      <c r="G4466" s="39">
        <v>0</v>
      </c>
    </row>
    <row r="4467" spans="1:7" ht="15" x14ac:dyDescent="0.2">
      <c r="A4467" s="38" t="s">
        <v>8660</v>
      </c>
      <c r="B4467" s="38" t="s">
        <v>55</v>
      </c>
      <c r="C4467" s="38" t="s">
        <v>8661</v>
      </c>
      <c r="D4467" s="38" t="s">
        <v>48</v>
      </c>
      <c r="E4467" s="38" t="s">
        <v>48</v>
      </c>
      <c r="F4467" s="38" t="s">
        <v>48</v>
      </c>
      <c r="G4467" s="39">
        <v>0</v>
      </c>
    </row>
    <row r="4468" spans="1:7" ht="15" x14ac:dyDescent="0.2">
      <c r="A4468" s="38" t="s">
        <v>8662</v>
      </c>
      <c r="B4468" s="38" t="s">
        <v>55</v>
      </c>
      <c r="C4468" s="38" t="s">
        <v>8663</v>
      </c>
      <c r="D4468" s="38" t="s">
        <v>48</v>
      </c>
      <c r="E4468" s="38" t="s">
        <v>48</v>
      </c>
      <c r="F4468" s="38" t="s">
        <v>48</v>
      </c>
      <c r="G4468" s="39">
        <v>0</v>
      </c>
    </row>
    <row r="4469" spans="1:7" ht="15" x14ac:dyDescent="0.2">
      <c r="A4469" s="38" t="s">
        <v>8664</v>
      </c>
      <c r="B4469" s="38" t="s">
        <v>55</v>
      </c>
      <c r="C4469" s="38" t="s">
        <v>8665</v>
      </c>
      <c r="D4469" s="38" t="s">
        <v>48</v>
      </c>
      <c r="E4469" s="38" t="s">
        <v>48</v>
      </c>
      <c r="F4469" s="38" t="s">
        <v>48</v>
      </c>
      <c r="G4469" s="39">
        <v>0</v>
      </c>
    </row>
    <row r="4470" spans="1:7" ht="15" x14ac:dyDescent="0.2">
      <c r="A4470" s="38" t="s">
        <v>8666</v>
      </c>
      <c r="B4470" s="38" t="s">
        <v>55</v>
      </c>
      <c r="C4470" s="38" t="s">
        <v>8667</v>
      </c>
      <c r="D4470" s="38" t="s">
        <v>48</v>
      </c>
      <c r="E4470" s="38" t="s">
        <v>48</v>
      </c>
      <c r="F4470" s="38" t="s">
        <v>48</v>
      </c>
      <c r="G4470" s="39">
        <v>0</v>
      </c>
    </row>
    <row r="4471" spans="1:7" ht="15" x14ac:dyDescent="0.2">
      <c r="A4471" s="38" t="s">
        <v>8668</v>
      </c>
      <c r="B4471" s="38" t="s">
        <v>55</v>
      </c>
      <c r="C4471" s="38" t="s">
        <v>8669</v>
      </c>
      <c r="D4471" s="38" t="s">
        <v>48</v>
      </c>
      <c r="E4471" s="38" t="s">
        <v>48</v>
      </c>
      <c r="F4471" s="38" t="s">
        <v>48</v>
      </c>
      <c r="G4471" s="39">
        <v>0</v>
      </c>
    </row>
    <row r="4472" spans="1:7" ht="30" x14ac:dyDescent="0.2">
      <c r="A4472" s="38" t="s">
        <v>8670</v>
      </c>
      <c r="B4472" s="38" t="s">
        <v>55</v>
      </c>
      <c r="C4472" s="38" t="s">
        <v>8671</v>
      </c>
      <c r="D4472" s="38" t="s">
        <v>48</v>
      </c>
      <c r="E4472" s="38" t="s">
        <v>48</v>
      </c>
      <c r="F4472" s="38" t="s">
        <v>48</v>
      </c>
      <c r="G4472" s="39">
        <v>0</v>
      </c>
    </row>
    <row r="4473" spans="1:7" ht="15" x14ac:dyDescent="0.2">
      <c r="A4473" s="38" t="s">
        <v>8672</v>
      </c>
      <c r="B4473" s="38" t="s">
        <v>55</v>
      </c>
      <c r="C4473" s="38" t="s">
        <v>8673</v>
      </c>
      <c r="D4473" s="38" t="s">
        <v>48</v>
      </c>
      <c r="E4473" s="38" t="s">
        <v>48</v>
      </c>
      <c r="F4473" s="38" t="s">
        <v>48</v>
      </c>
      <c r="G4473" s="39">
        <v>0</v>
      </c>
    </row>
    <row r="4474" spans="1:7" ht="15" x14ac:dyDescent="0.2">
      <c r="A4474" s="38" t="s">
        <v>8674</v>
      </c>
      <c r="B4474" s="38" t="s">
        <v>55</v>
      </c>
      <c r="C4474" s="38" t="s">
        <v>8675</v>
      </c>
      <c r="D4474" s="38" t="s">
        <v>48</v>
      </c>
      <c r="E4474" s="38" t="s">
        <v>48</v>
      </c>
      <c r="F4474" s="38" t="s">
        <v>48</v>
      </c>
      <c r="G4474" s="39">
        <v>0</v>
      </c>
    </row>
    <row r="4475" spans="1:7" ht="15" x14ac:dyDescent="0.2">
      <c r="A4475" s="38" t="s">
        <v>8676</v>
      </c>
      <c r="B4475" s="38" t="s">
        <v>55</v>
      </c>
      <c r="C4475" s="38" t="s">
        <v>8677</v>
      </c>
      <c r="D4475" s="38" t="s">
        <v>48</v>
      </c>
      <c r="E4475" s="38" t="s">
        <v>48</v>
      </c>
      <c r="F4475" s="38" t="s">
        <v>48</v>
      </c>
      <c r="G4475" s="39">
        <v>0</v>
      </c>
    </row>
    <row r="4476" spans="1:7" ht="15" x14ac:dyDescent="0.2">
      <c r="A4476" s="38" t="s">
        <v>8678</v>
      </c>
      <c r="B4476" s="38" t="s">
        <v>55</v>
      </c>
      <c r="C4476" s="38" t="s">
        <v>8679</v>
      </c>
      <c r="D4476" s="38" t="s">
        <v>48</v>
      </c>
      <c r="E4476" s="38" t="s">
        <v>48</v>
      </c>
      <c r="F4476" s="38" t="s">
        <v>48</v>
      </c>
      <c r="G4476" s="39">
        <v>0</v>
      </c>
    </row>
    <row r="4477" spans="1:7" ht="15" x14ac:dyDescent="0.2">
      <c r="A4477" s="38" t="s">
        <v>8680</v>
      </c>
      <c r="B4477" s="38" t="s">
        <v>55</v>
      </c>
      <c r="C4477" s="38" t="s">
        <v>8681</v>
      </c>
      <c r="D4477" s="38" t="s">
        <v>48</v>
      </c>
      <c r="E4477" s="38" t="s">
        <v>48</v>
      </c>
      <c r="F4477" s="38" t="s">
        <v>48</v>
      </c>
      <c r="G4477" s="39">
        <v>0</v>
      </c>
    </row>
    <row r="4478" spans="1:7" ht="15" x14ac:dyDescent="0.2">
      <c r="A4478" s="38" t="s">
        <v>8682</v>
      </c>
      <c r="B4478" s="38" t="s">
        <v>55</v>
      </c>
      <c r="C4478" s="38" t="s">
        <v>8683</v>
      </c>
      <c r="D4478" s="38" t="s">
        <v>48</v>
      </c>
      <c r="E4478" s="38" t="s">
        <v>48</v>
      </c>
      <c r="F4478" s="38" t="s">
        <v>48</v>
      </c>
      <c r="G4478" s="39">
        <v>0</v>
      </c>
    </row>
    <row r="4479" spans="1:7" ht="30" x14ac:dyDescent="0.2">
      <c r="A4479" s="38" t="s">
        <v>8684</v>
      </c>
      <c r="B4479" s="38" t="s">
        <v>55</v>
      </c>
      <c r="C4479" s="38" t="s">
        <v>8685</v>
      </c>
      <c r="D4479" s="38" t="s">
        <v>48</v>
      </c>
      <c r="E4479" s="38" t="s">
        <v>48</v>
      </c>
      <c r="F4479" s="38" t="s">
        <v>48</v>
      </c>
      <c r="G4479" s="39">
        <v>0</v>
      </c>
    </row>
    <row r="4480" spans="1:7" ht="15" x14ac:dyDescent="0.2">
      <c r="A4480" s="38" t="s">
        <v>8686</v>
      </c>
      <c r="B4480" s="38" t="s">
        <v>55</v>
      </c>
      <c r="C4480" s="38" t="s">
        <v>8687</v>
      </c>
      <c r="D4480" s="38" t="s">
        <v>48</v>
      </c>
      <c r="E4480" s="38" t="s">
        <v>48</v>
      </c>
      <c r="F4480" s="38" t="s">
        <v>48</v>
      </c>
      <c r="G4480" s="39">
        <v>0</v>
      </c>
    </row>
    <row r="4481" spans="1:7" ht="30" x14ac:dyDescent="0.2">
      <c r="A4481" s="38" t="s">
        <v>8688</v>
      </c>
      <c r="B4481" s="38" t="s">
        <v>55</v>
      </c>
      <c r="C4481" s="38" t="s">
        <v>8689</v>
      </c>
      <c r="D4481" s="38" t="s">
        <v>48</v>
      </c>
      <c r="E4481" s="38" t="s">
        <v>48</v>
      </c>
      <c r="F4481" s="38" t="s">
        <v>48</v>
      </c>
      <c r="G4481" s="39">
        <v>0</v>
      </c>
    </row>
    <row r="4482" spans="1:7" ht="15" x14ac:dyDescent="0.2">
      <c r="A4482" s="38" t="s">
        <v>8690</v>
      </c>
      <c r="B4482" s="38" t="s">
        <v>55</v>
      </c>
      <c r="C4482" s="38" t="s">
        <v>8691</v>
      </c>
      <c r="D4482" s="38" t="s">
        <v>48</v>
      </c>
      <c r="E4482" s="38" t="s">
        <v>48</v>
      </c>
      <c r="F4482" s="38" t="s">
        <v>48</v>
      </c>
      <c r="G4482" s="39">
        <v>0</v>
      </c>
    </row>
    <row r="4483" spans="1:7" ht="15" x14ac:dyDescent="0.2">
      <c r="A4483" s="38" t="s">
        <v>8692</v>
      </c>
      <c r="B4483" s="38" t="s">
        <v>55</v>
      </c>
      <c r="C4483" s="38" t="s">
        <v>8693</v>
      </c>
      <c r="D4483" s="38" t="s">
        <v>48</v>
      </c>
      <c r="E4483" s="38" t="s">
        <v>48</v>
      </c>
      <c r="F4483" s="38" t="s">
        <v>48</v>
      </c>
      <c r="G4483" s="39">
        <v>0</v>
      </c>
    </row>
    <row r="4484" spans="1:7" ht="15" x14ac:dyDescent="0.2">
      <c r="A4484" s="38" t="s">
        <v>8694</v>
      </c>
      <c r="B4484" s="38" t="s">
        <v>55</v>
      </c>
      <c r="C4484" s="38" t="s">
        <v>8695</v>
      </c>
      <c r="D4484" s="38" t="s">
        <v>48</v>
      </c>
      <c r="E4484" s="38" t="s">
        <v>48</v>
      </c>
      <c r="F4484" s="38" t="s">
        <v>48</v>
      </c>
      <c r="G4484" s="39">
        <v>0</v>
      </c>
    </row>
    <row r="4485" spans="1:7" ht="30" x14ac:dyDescent="0.2">
      <c r="A4485" s="38" t="s">
        <v>8696</v>
      </c>
      <c r="B4485" s="38" t="s">
        <v>55</v>
      </c>
      <c r="C4485" s="38" t="s">
        <v>8697</v>
      </c>
      <c r="D4485" s="38" t="s">
        <v>48</v>
      </c>
      <c r="E4485" s="38" t="s">
        <v>48</v>
      </c>
      <c r="F4485" s="38" t="s">
        <v>48</v>
      </c>
      <c r="G4485" s="39">
        <v>0</v>
      </c>
    </row>
    <row r="4486" spans="1:7" ht="15" x14ac:dyDescent="0.2">
      <c r="A4486" s="38" t="s">
        <v>8698</v>
      </c>
      <c r="B4486" s="38" t="s">
        <v>55</v>
      </c>
      <c r="C4486" s="38" t="s">
        <v>8699</v>
      </c>
      <c r="D4486" s="38" t="s">
        <v>48</v>
      </c>
      <c r="E4486" s="38" t="s">
        <v>48</v>
      </c>
      <c r="F4486" s="38" t="s">
        <v>48</v>
      </c>
      <c r="G4486" s="39">
        <v>0</v>
      </c>
    </row>
    <row r="4487" spans="1:7" ht="30" x14ac:dyDescent="0.2">
      <c r="A4487" s="38" t="s">
        <v>8700</v>
      </c>
      <c r="B4487" s="38" t="s">
        <v>55</v>
      </c>
      <c r="C4487" s="38" t="s">
        <v>8701</v>
      </c>
      <c r="D4487" s="38" t="s">
        <v>48</v>
      </c>
      <c r="E4487" s="38" t="s">
        <v>48</v>
      </c>
      <c r="F4487" s="38" t="s">
        <v>48</v>
      </c>
      <c r="G4487" s="39">
        <v>0</v>
      </c>
    </row>
    <row r="4488" spans="1:7" ht="15" x14ac:dyDescent="0.2">
      <c r="A4488" s="38" t="s">
        <v>8702</v>
      </c>
      <c r="B4488" s="38" t="s">
        <v>55</v>
      </c>
      <c r="C4488" s="38" t="s">
        <v>8703</v>
      </c>
      <c r="D4488" s="38" t="s">
        <v>48</v>
      </c>
      <c r="E4488" s="38" t="s">
        <v>48</v>
      </c>
      <c r="F4488" s="38" t="s">
        <v>48</v>
      </c>
      <c r="G4488" s="39">
        <v>0</v>
      </c>
    </row>
    <row r="4489" spans="1:7" ht="30" x14ac:dyDescent="0.2">
      <c r="A4489" s="38" t="s">
        <v>8704</v>
      </c>
      <c r="B4489" s="38" t="s">
        <v>55</v>
      </c>
      <c r="C4489" s="38" t="s">
        <v>8705</v>
      </c>
      <c r="D4489" s="38" t="s">
        <v>48</v>
      </c>
      <c r="E4489" s="38" t="s">
        <v>48</v>
      </c>
      <c r="F4489" s="38" t="s">
        <v>48</v>
      </c>
      <c r="G4489" s="39">
        <v>0</v>
      </c>
    </row>
    <row r="4490" spans="1:7" ht="15" x14ac:dyDescent="0.2">
      <c r="A4490" s="38" t="s">
        <v>8706</v>
      </c>
      <c r="B4490" s="38" t="s">
        <v>55</v>
      </c>
      <c r="C4490" s="38" t="s">
        <v>8707</v>
      </c>
      <c r="D4490" s="38" t="s">
        <v>48</v>
      </c>
      <c r="E4490" s="38" t="s">
        <v>48</v>
      </c>
      <c r="F4490" s="38" t="s">
        <v>48</v>
      </c>
      <c r="G4490" s="39">
        <v>0</v>
      </c>
    </row>
    <row r="4491" spans="1:7" ht="30" x14ac:dyDescent="0.2">
      <c r="A4491" s="38" t="s">
        <v>8708</v>
      </c>
      <c r="B4491" s="38" t="s">
        <v>55</v>
      </c>
      <c r="C4491" s="38" t="s">
        <v>8709</v>
      </c>
      <c r="D4491" s="38" t="s">
        <v>48</v>
      </c>
      <c r="E4491" s="38" t="s">
        <v>48</v>
      </c>
      <c r="F4491" s="38" t="s">
        <v>48</v>
      </c>
      <c r="G4491" s="39">
        <v>0</v>
      </c>
    </row>
    <row r="4492" spans="1:7" ht="15" x14ac:dyDescent="0.2">
      <c r="A4492" s="38" t="s">
        <v>8710</v>
      </c>
      <c r="B4492" s="38" t="s">
        <v>55</v>
      </c>
      <c r="C4492" s="38" t="s">
        <v>8711</v>
      </c>
      <c r="D4492" s="38" t="s">
        <v>48</v>
      </c>
      <c r="E4492" s="38" t="s">
        <v>48</v>
      </c>
      <c r="F4492" s="38" t="s">
        <v>48</v>
      </c>
      <c r="G4492" s="39">
        <v>0</v>
      </c>
    </row>
    <row r="4493" spans="1:7" ht="15" x14ac:dyDescent="0.2">
      <c r="A4493" s="38" t="s">
        <v>8712</v>
      </c>
      <c r="B4493" s="38" t="s">
        <v>55</v>
      </c>
      <c r="C4493" s="38" t="s">
        <v>8713</v>
      </c>
      <c r="D4493" s="38" t="s">
        <v>48</v>
      </c>
      <c r="E4493" s="38" t="s">
        <v>48</v>
      </c>
      <c r="F4493" s="38" t="s">
        <v>48</v>
      </c>
      <c r="G4493" s="39">
        <v>0</v>
      </c>
    </row>
    <row r="4494" spans="1:7" ht="15" x14ac:dyDescent="0.2">
      <c r="A4494" s="38" t="s">
        <v>8714</v>
      </c>
      <c r="B4494" s="38" t="s">
        <v>55</v>
      </c>
      <c r="C4494" s="38" t="s">
        <v>8715</v>
      </c>
      <c r="D4494" s="38" t="s">
        <v>48</v>
      </c>
      <c r="E4494" s="38" t="s">
        <v>48</v>
      </c>
      <c r="F4494" s="38" t="s">
        <v>48</v>
      </c>
      <c r="G4494" s="39">
        <v>0</v>
      </c>
    </row>
    <row r="4495" spans="1:7" ht="30" x14ac:dyDescent="0.2">
      <c r="A4495" s="38" t="s">
        <v>8716</v>
      </c>
      <c r="B4495" s="38" t="s">
        <v>55</v>
      </c>
      <c r="C4495" s="38" t="s">
        <v>8717</v>
      </c>
      <c r="D4495" s="38" t="s">
        <v>48</v>
      </c>
      <c r="E4495" s="38" t="s">
        <v>48</v>
      </c>
      <c r="F4495" s="38" t="s">
        <v>48</v>
      </c>
      <c r="G4495" s="39">
        <v>0</v>
      </c>
    </row>
    <row r="4496" spans="1:7" ht="15" x14ac:dyDescent="0.2">
      <c r="A4496" s="38" t="s">
        <v>8718</v>
      </c>
      <c r="B4496" s="38" t="s">
        <v>55</v>
      </c>
      <c r="C4496" s="38" t="s">
        <v>8719</v>
      </c>
      <c r="D4496" s="38" t="s">
        <v>48</v>
      </c>
      <c r="E4496" s="38" t="s">
        <v>48</v>
      </c>
      <c r="F4496" s="38" t="s">
        <v>48</v>
      </c>
      <c r="G4496" s="39">
        <v>0</v>
      </c>
    </row>
    <row r="4497" spans="1:7" ht="30" x14ac:dyDescent="0.2">
      <c r="A4497" s="38" t="s">
        <v>8720</v>
      </c>
      <c r="B4497" s="38" t="s">
        <v>55</v>
      </c>
      <c r="C4497" s="38" t="s">
        <v>8721</v>
      </c>
      <c r="D4497" s="38" t="s">
        <v>48</v>
      </c>
      <c r="E4497" s="38" t="s">
        <v>48</v>
      </c>
      <c r="F4497" s="38" t="s">
        <v>48</v>
      </c>
      <c r="G4497" s="39">
        <v>0</v>
      </c>
    </row>
    <row r="4498" spans="1:7" ht="15" x14ac:dyDescent="0.2">
      <c r="A4498" s="38" t="s">
        <v>8722</v>
      </c>
      <c r="B4498" s="38" t="s">
        <v>55</v>
      </c>
      <c r="C4498" s="38" t="s">
        <v>8723</v>
      </c>
      <c r="D4498" s="38" t="s">
        <v>48</v>
      </c>
      <c r="E4498" s="38" t="s">
        <v>48</v>
      </c>
      <c r="F4498" s="38" t="s">
        <v>48</v>
      </c>
      <c r="G4498" s="39">
        <v>0</v>
      </c>
    </row>
    <row r="4499" spans="1:7" ht="15" x14ac:dyDescent="0.2">
      <c r="A4499" s="38" t="s">
        <v>8724</v>
      </c>
      <c r="B4499" s="38" t="s">
        <v>55</v>
      </c>
      <c r="C4499" s="38" t="s">
        <v>8725</v>
      </c>
      <c r="D4499" s="38" t="s">
        <v>48</v>
      </c>
      <c r="E4499" s="38" t="s">
        <v>48</v>
      </c>
      <c r="F4499" s="38" t="s">
        <v>48</v>
      </c>
      <c r="G4499" s="39">
        <v>0</v>
      </c>
    </row>
    <row r="4500" spans="1:7" ht="15" x14ac:dyDescent="0.2">
      <c r="A4500" s="38" t="s">
        <v>8726</v>
      </c>
      <c r="B4500" s="38" t="s">
        <v>55</v>
      </c>
      <c r="C4500" s="38" t="s">
        <v>8727</v>
      </c>
      <c r="D4500" s="38" t="s">
        <v>48</v>
      </c>
      <c r="E4500" s="38" t="s">
        <v>48</v>
      </c>
      <c r="F4500" s="38" t="s">
        <v>48</v>
      </c>
      <c r="G4500" s="39">
        <v>0</v>
      </c>
    </row>
    <row r="4501" spans="1:7" ht="15" x14ac:dyDescent="0.2">
      <c r="A4501" s="38" t="s">
        <v>8728</v>
      </c>
      <c r="B4501" s="38" t="s">
        <v>55</v>
      </c>
      <c r="C4501" s="38" t="s">
        <v>8729</v>
      </c>
      <c r="D4501" s="38" t="s">
        <v>48</v>
      </c>
      <c r="E4501" s="38" t="s">
        <v>48</v>
      </c>
      <c r="F4501" s="38" t="s">
        <v>48</v>
      </c>
      <c r="G4501" s="39">
        <v>0</v>
      </c>
    </row>
    <row r="4502" spans="1:7" ht="30" x14ac:dyDescent="0.2">
      <c r="A4502" s="38" t="s">
        <v>8730</v>
      </c>
      <c r="B4502" s="38" t="s">
        <v>55</v>
      </c>
      <c r="C4502" s="38" t="s">
        <v>8731</v>
      </c>
      <c r="D4502" s="38" t="s">
        <v>48</v>
      </c>
      <c r="E4502" s="38" t="s">
        <v>48</v>
      </c>
      <c r="F4502" s="38" t="s">
        <v>48</v>
      </c>
      <c r="G4502" s="39">
        <v>0</v>
      </c>
    </row>
    <row r="4503" spans="1:7" ht="15" x14ac:dyDescent="0.2">
      <c r="A4503" s="38" t="s">
        <v>8732</v>
      </c>
      <c r="B4503" s="38" t="s">
        <v>55</v>
      </c>
      <c r="C4503" s="38" t="s">
        <v>8733</v>
      </c>
      <c r="D4503" s="38" t="s">
        <v>48</v>
      </c>
      <c r="E4503" s="38" t="s">
        <v>48</v>
      </c>
      <c r="F4503" s="38" t="s">
        <v>48</v>
      </c>
      <c r="G4503" s="39">
        <v>0</v>
      </c>
    </row>
    <row r="4504" spans="1:7" ht="30" x14ac:dyDescent="0.2">
      <c r="A4504" s="38" t="s">
        <v>8734</v>
      </c>
      <c r="B4504" s="38" t="s">
        <v>55</v>
      </c>
      <c r="C4504" s="38" t="s">
        <v>8735</v>
      </c>
      <c r="D4504" s="38" t="s">
        <v>48</v>
      </c>
      <c r="E4504" s="38" t="s">
        <v>48</v>
      </c>
      <c r="F4504" s="38" t="s">
        <v>48</v>
      </c>
      <c r="G4504" s="39">
        <v>0</v>
      </c>
    </row>
    <row r="4505" spans="1:7" ht="15" x14ac:dyDescent="0.2">
      <c r="A4505" s="38" t="s">
        <v>8736</v>
      </c>
      <c r="B4505" s="38" t="s">
        <v>55</v>
      </c>
      <c r="C4505" s="38" t="s">
        <v>8737</v>
      </c>
      <c r="D4505" s="38" t="s">
        <v>48</v>
      </c>
      <c r="E4505" s="38" t="s">
        <v>48</v>
      </c>
      <c r="F4505" s="38" t="s">
        <v>48</v>
      </c>
      <c r="G4505" s="39">
        <v>0</v>
      </c>
    </row>
    <row r="4506" spans="1:7" ht="30" x14ac:dyDescent="0.2">
      <c r="A4506" s="38" t="s">
        <v>8738</v>
      </c>
      <c r="B4506" s="38" t="s">
        <v>55</v>
      </c>
      <c r="C4506" s="38" t="s">
        <v>8739</v>
      </c>
      <c r="D4506" s="38" t="s">
        <v>48</v>
      </c>
      <c r="E4506" s="38" t="s">
        <v>48</v>
      </c>
      <c r="F4506" s="38" t="s">
        <v>48</v>
      </c>
      <c r="G4506" s="39">
        <v>0</v>
      </c>
    </row>
    <row r="4507" spans="1:7" ht="15" x14ac:dyDescent="0.2">
      <c r="A4507" s="38" t="s">
        <v>8740</v>
      </c>
      <c r="B4507" s="38" t="s">
        <v>55</v>
      </c>
      <c r="C4507" s="38" t="s">
        <v>8741</v>
      </c>
      <c r="D4507" s="38" t="s">
        <v>48</v>
      </c>
      <c r="E4507" s="38" t="s">
        <v>48</v>
      </c>
      <c r="F4507" s="38" t="s">
        <v>48</v>
      </c>
      <c r="G4507" s="39">
        <v>0</v>
      </c>
    </row>
    <row r="4508" spans="1:7" ht="30" x14ac:dyDescent="0.2">
      <c r="A4508" s="38" t="s">
        <v>8742</v>
      </c>
      <c r="B4508" s="38" t="s">
        <v>55</v>
      </c>
      <c r="C4508" s="38" t="s">
        <v>8743</v>
      </c>
      <c r="D4508" s="38" t="s">
        <v>48</v>
      </c>
      <c r="E4508" s="38" t="s">
        <v>48</v>
      </c>
      <c r="F4508" s="38" t="s">
        <v>48</v>
      </c>
      <c r="G4508" s="39">
        <v>0</v>
      </c>
    </row>
    <row r="4509" spans="1:7" ht="15" x14ac:dyDescent="0.2">
      <c r="A4509" s="38" t="s">
        <v>8744</v>
      </c>
      <c r="B4509" s="38" t="s">
        <v>55</v>
      </c>
      <c r="C4509" s="38" t="s">
        <v>8745</v>
      </c>
      <c r="D4509" s="38" t="s">
        <v>48</v>
      </c>
      <c r="E4509" s="38" t="s">
        <v>48</v>
      </c>
      <c r="F4509" s="38" t="s">
        <v>48</v>
      </c>
      <c r="G4509" s="39">
        <v>0</v>
      </c>
    </row>
    <row r="4510" spans="1:7" ht="30" x14ac:dyDescent="0.2">
      <c r="A4510" s="38" t="s">
        <v>8746</v>
      </c>
      <c r="B4510" s="38" t="s">
        <v>55</v>
      </c>
      <c r="C4510" s="38" t="s">
        <v>8747</v>
      </c>
      <c r="D4510" s="38" t="s">
        <v>48</v>
      </c>
      <c r="E4510" s="38" t="s">
        <v>48</v>
      </c>
      <c r="F4510" s="38" t="s">
        <v>48</v>
      </c>
      <c r="G4510" s="39">
        <v>0</v>
      </c>
    </row>
    <row r="4511" spans="1:7" ht="15" x14ac:dyDescent="0.2">
      <c r="A4511" s="38" t="s">
        <v>8748</v>
      </c>
      <c r="B4511" s="38" t="s">
        <v>55</v>
      </c>
      <c r="C4511" s="38" t="s">
        <v>8749</v>
      </c>
      <c r="D4511" s="38" t="s">
        <v>48</v>
      </c>
      <c r="E4511" s="38" t="s">
        <v>48</v>
      </c>
      <c r="F4511" s="38" t="s">
        <v>48</v>
      </c>
      <c r="G4511" s="39">
        <v>0</v>
      </c>
    </row>
    <row r="4512" spans="1:7" ht="15" x14ac:dyDescent="0.2">
      <c r="A4512" s="38" t="s">
        <v>8750</v>
      </c>
      <c r="B4512" s="38" t="s">
        <v>55</v>
      </c>
      <c r="C4512" s="38" t="s">
        <v>8751</v>
      </c>
      <c r="D4512" s="38" t="s">
        <v>48</v>
      </c>
      <c r="E4512" s="38" t="s">
        <v>48</v>
      </c>
      <c r="F4512" s="38" t="s">
        <v>48</v>
      </c>
      <c r="G4512" s="39">
        <v>0</v>
      </c>
    </row>
    <row r="4513" spans="1:7" ht="15" x14ac:dyDescent="0.2">
      <c r="A4513" s="38" t="s">
        <v>8752</v>
      </c>
      <c r="B4513" s="38" t="s">
        <v>55</v>
      </c>
      <c r="C4513" s="38" t="s">
        <v>8753</v>
      </c>
      <c r="D4513" s="38" t="s">
        <v>48</v>
      </c>
      <c r="E4513" s="38" t="s">
        <v>48</v>
      </c>
      <c r="F4513" s="38" t="s">
        <v>48</v>
      </c>
      <c r="G4513" s="39">
        <v>0</v>
      </c>
    </row>
    <row r="4514" spans="1:7" ht="15" x14ac:dyDescent="0.2">
      <c r="A4514" s="38" t="s">
        <v>8754</v>
      </c>
      <c r="B4514" s="38" t="s">
        <v>55</v>
      </c>
      <c r="C4514" s="38" t="s">
        <v>8755</v>
      </c>
      <c r="D4514" s="38" t="s">
        <v>48</v>
      </c>
      <c r="E4514" s="38" t="s">
        <v>48</v>
      </c>
      <c r="F4514" s="38" t="s">
        <v>48</v>
      </c>
      <c r="G4514" s="39">
        <v>0</v>
      </c>
    </row>
    <row r="4515" spans="1:7" ht="15" x14ac:dyDescent="0.2">
      <c r="A4515" s="38" t="s">
        <v>8756</v>
      </c>
      <c r="B4515" s="38" t="s">
        <v>55</v>
      </c>
      <c r="C4515" s="38" t="s">
        <v>8757</v>
      </c>
      <c r="D4515" s="38" t="s">
        <v>48</v>
      </c>
      <c r="E4515" s="38" t="s">
        <v>48</v>
      </c>
      <c r="F4515" s="38" t="s">
        <v>48</v>
      </c>
      <c r="G4515" s="39">
        <v>0</v>
      </c>
    </row>
    <row r="4516" spans="1:7" ht="15" x14ac:dyDescent="0.2">
      <c r="A4516" s="38" t="s">
        <v>8758</v>
      </c>
      <c r="B4516" s="38" t="s">
        <v>55</v>
      </c>
      <c r="C4516" s="38" t="s">
        <v>8759</v>
      </c>
      <c r="D4516" s="38" t="s">
        <v>48</v>
      </c>
      <c r="E4516" s="38" t="s">
        <v>48</v>
      </c>
      <c r="F4516" s="38" t="s">
        <v>48</v>
      </c>
      <c r="G4516" s="39">
        <v>0</v>
      </c>
    </row>
    <row r="4517" spans="1:7" ht="15" x14ac:dyDescent="0.2">
      <c r="A4517" s="38" t="s">
        <v>8760</v>
      </c>
      <c r="B4517" s="38" t="s">
        <v>55</v>
      </c>
      <c r="C4517" s="38" t="s">
        <v>8761</v>
      </c>
      <c r="D4517" s="38" t="s">
        <v>48</v>
      </c>
      <c r="E4517" s="38" t="s">
        <v>48</v>
      </c>
      <c r="F4517" s="38" t="s">
        <v>48</v>
      </c>
      <c r="G4517" s="39">
        <v>0</v>
      </c>
    </row>
    <row r="4518" spans="1:7" ht="30" x14ac:dyDescent="0.2">
      <c r="A4518" s="38" t="s">
        <v>8762</v>
      </c>
      <c r="B4518" s="38" t="s">
        <v>55</v>
      </c>
      <c r="C4518" s="38" t="s">
        <v>8763</v>
      </c>
      <c r="D4518" s="38" t="s">
        <v>48</v>
      </c>
      <c r="E4518" s="38" t="s">
        <v>48</v>
      </c>
      <c r="F4518" s="38" t="s">
        <v>48</v>
      </c>
      <c r="G4518" s="39">
        <v>0</v>
      </c>
    </row>
    <row r="4519" spans="1:7" ht="15" x14ac:dyDescent="0.2">
      <c r="A4519" s="38" t="s">
        <v>8764</v>
      </c>
      <c r="B4519" s="38" t="s">
        <v>55</v>
      </c>
      <c r="C4519" s="38" t="s">
        <v>8765</v>
      </c>
      <c r="D4519" s="38" t="s">
        <v>48</v>
      </c>
      <c r="E4519" s="38" t="s">
        <v>48</v>
      </c>
      <c r="F4519" s="38" t="s">
        <v>48</v>
      </c>
      <c r="G4519" s="39">
        <v>0</v>
      </c>
    </row>
    <row r="4520" spans="1:7" ht="30" x14ac:dyDescent="0.2">
      <c r="A4520" s="38" t="s">
        <v>8766</v>
      </c>
      <c r="B4520" s="38" t="s">
        <v>55</v>
      </c>
      <c r="C4520" s="38" t="s">
        <v>8767</v>
      </c>
      <c r="D4520" s="38" t="s">
        <v>48</v>
      </c>
      <c r="E4520" s="38" t="s">
        <v>48</v>
      </c>
      <c r="F4520" s="38" t="s">
        <v>48</v>
      </c>
      <c r="G4520" s="39">
        <v>0</v>
      </c>
    </row>
    <row r="4521" spans="1:7" ht="15" x14ac:dyDescent="0.2">
      <c r="A4521" s="38" t="s">
        <v>8768</v>
      </c>
      <c r="B4521" s="38" t="s">
        <v>55</v>
      </c>
      <c r="C4521" s="38" t="s">
        <v>8769</v>
      </c>
      <c r="D4521" s="38" t="s">
        <v>48</v>
      </c>
      <c r="E4521" s="38" t="s">
        <v>48</v>
      </c>
      <c r="F4521" s="38" t="s">
        <v>48</v>
      </c>
      <c r="G4521" s="39">
        <v>0</v>
      </c>
    </row>
    <row r="4522" spans="1:7" ht="30" x14ac:dyDescent="0.2">
      <c r="A4522" s="38" t="s">
        <v>8770</v>
      </c>
      <c r="B4522" s="38" t="s">
        <v>55</v>
      </c>
      <c r="C4522" s="38" t="s">
        <v>8771</v>
      </c>
      <c r="D4522" s="38" t="s">
        <v>48</v>
      </c>
      <c r="E4522" s="38" t="s">
        <v>48</v>
      </c>
      <c r="F4522" s="38" t="s">
        <v>48</v>
      </c>
      <c r="G4522" s="39">
        <v>0</v>
      </c>
    </row>
    <row r="4523" spans="1:7" ht="15" x14ac:dyDescent="0.2">
      <c r="A4523" s="38" t="s">
        <v>8772</v>
      </c>
      <c r="B4523" s="38" t="s">
        <v>55</v>
      </c>
      <c r="C4523" s="38" t="s">
        <v>8773</v>
      </c>
      <c r="D4523" s="38" t="s">
        <v>48</v>
      </c>
      <c r="E4523" s="38" t="s">
        <v>48</v>
      </c>
      <c r="F4523" s="38" t="s">
        <v>48</v>
      </c>
      <c r="G4523" s="39">
        <v>0</v>
      </c>
    </row>
    <row r="4524" spans="1:7" ht="30" x14ac:dyDescent="0.2">
      <c r="A4524" s="38" t="s">
        <v>8774</v>
      </c>
      <c r="B4524" s="38" t="s">
        <v>55</v>
      </c>
      <c r="C4524" s="38" t="s">
        <v>8775</v>
      </c>
      <c r="D4524" s="38" t="s">
        <v>48</v>
      </c>
      <c r="E4524" s="38" t="s">
        <v>48</v>
      </c>
      <c r="F4524" s="38" t="s">
        <v>48</v>
      </c>
      <c r="G4524" s="39">
        <v>0</v>
      </c>
    </row>
    <row r="4525" spans="1:7" ht="15" x14ac:dyDescent="0.2">
      <c r="A4525" s="38" t="s">
        <v>8776</v>
      </c>
      <c r="B4525" s="38" t="s">
        <v>55</v>
      </c>
      <c r="C4525" s="38" t="s">
        <v>8777</v>
      </c>
      <c r="D4525" s="38" t="s">
        <v>48</v>
      </c>
      <c r="E4525" s="38" t="s">
        <v>48</v>
      </c>
      <c r="F4525" s="38" t="s">
        <v>48</v>
      </c>
      <c r="G4525" s="39">
        <v>0</v>
      </c>
    </row>
    <row r="4526" spans="1:7" ht="30" x14ac:dyDescent="0.2">
      <c r="A4526" s="38" t="s">
        <v>8778</v>
      </c>
      <c r="B4526" s="38" t="s">
        <v>55</v>
      </c>
      <c r="C4526" s="38" t="s">
        <v>8779</v>
      </c>
      <c r="D4526" s="38" t="s">
        <v>48</v>
      </c>
      <c r="E4526" s="38" t="s">
        <v>48</v>
      </c>
      <c r="F4526" s="38" t="s">
        <v>48</v>
      </c>
      <c r="G4526" s="39">
        <v>0</v>
      </c>
    </row>
    <row r="4527" spans="1:7" ht="15" x14ac:dyDescent="0.2">
      <c r="A4527" s="38" t="s">
        <v>8780</v>
      </c>
      <c r="B4527" s="38" t="s">
        <v>55</v>
      </c>
      <c r="C4527" s="38" t="s">
        <v>8781</v>
      </c>
      <c r="D4527" s="38" t="s">
        <v>48</v>
      </c>
      <c r="E4527" s="38" t="s">
        <v>48</v>
      </c>
      <c r="F4527" s="38" t="s">
        <v>48</v>
      </c>
      <c r="G4527" s="39">
        <v>0</v>
      </c>
    </row>
    <row r="4528" spans="1:7" ht="30" x14ac:dyDescent="0.2">
      <c r="A4528" s="38" t="s">
        <v>8782</v>
      </c>
      <c r="B4528" s="38" t="s">
        <v>55</v>
      </c>
      <c r="C4528" s="38" t="s">
        <v>8783</v>
      </c>
      <c r="D4528" s="38" t="s">
        <v>48</v>
      </c>
      <c r="E4528" s="38" t="s">
        <v>48</v>
      </c>
      <c r="F4528" s="38" t="s">
        <v>48</v>
      </c>
      <c r="G4528" s="39">
        <v>0</v>
      </c>
    </row>
    <row r="4529" spans="1:7" ht="15" x14ac:dyDescent="0.2">
      <c r="A4529" s="38" t="s">
        <v>8784</v>
      </c>
      <c r="B4529" s="38" t="s">
        <v>55</v>
      </c>
      <c r="C4529" s="38" t="s">
        <v>8785</v>
      </c>
      <c r="D4529" s="38" t="s">
        <v>48</v>
      </c>
      <c r="E4529" s="38" t="s">
        <v>48</v>
      </c>
      <c r="F4529" s="38" t="s">
        <v>48</v>
      </c>
      <c r="G4529" s="39">
        <v>0</v>
      </c>
    </row>
    <row r="4530" spans="1:7" ht="30" x14ac:dyDescent="0.2">
      <c r="A4530" s="38" t="s">
        <v>8786</v>
      </c>
      <c r="B4530" s="38" t="s">
        <v>55</v>
      </c>
      <c r="C4530" s="38" t="s">
        <v>8787</v>
      </c>
      <c r="D4530" s="38" t="s">
        <v>48</v>
      </c>
      <c r="E4530" s="38" t="s">
        <v>48</v>
      </c>
      <c r="F4530" s="38" t="s">
        <v>48</v>
      </c>
      <c r="G4530" s="39">
        <v>0</v>
      </c>
    </row>
    <row r="4531" spans="1:7" ht="15" x14ac:dyDescent="0.2">
      <c r="A4531" s="38" t="s">
        <v>8788</v>
      </c>
      <c r="B4531" s="38" t="s">
        <v>55</v>
      </c>
      <c r="C4531" s="38" t="s">
        <v>8789</v>
      </c>
      <c r="D4531" s="38" t="s">
        <v>48</v>
      </c>
      <c r="E4531" s="38" t="s">
        <v>48</v>
      </c>
      <c r="F4531" s="38" t="s">
        <v>48</v>
      </c>
      <c r="G4531" s="39">
        <v>0</v>
      </c>
    </row>
    <row r="4532" spans="1:7" ht="30" x14ac:dyDescent="0.2">
      <c r="A4532" s="38" t="s">
        <v>8790</v>
      </c>
      <c r="B4532" s="38" t="s">
        <v>55</v>
      </c>
      <c r="C4532" s="38" t="s">
        <v>8791</v>
      </c>
      <c r="D4532" s="38" t="s">
        <v>48</v>
      </c>
      <c r="E4532" s="38" t="s">
        <v>48</v>
      </c>
      <c r="F4532" s="38" t="s">
        <v>48</v>
      </c>
      <c r="G4532" s="39">
        <v>0</v>
      </c>
    </row>
    <row r="4533" spans="1:7" ht="15" x14ac:dyDescent="0.2">
      <c r="A4533" s="38" t="s">
        <v>8792</v>
      </c>
      <c r="B4533" s="38" t="s">
        <v>55</v>
      </c>
      <c r="C4533" s="38" t="s">
        <v>8793</v>
      </c>
      <c r="D4533" s="38" t="s">
        <v>48</v>
      </c>
      <c r="E4533" s="38" t="s">
        <v>48</v>
      </c>
      <c r="F4533" s="38" t="s">
        <v>48</v>
      </c>
      <c r="G4533" s="39">
        <v>0</v>
      </c>
    </row>
    <row r="4534" spans="1:7" ht="30" x14ac:dyDescent="0.2">
      <c r="A4534" s="38" t="s">
        <v>8794</v>
      </c>
      <c r="B4534" s="38" t="s">
        <v>55</v>
      </c>
      <c r="C4534" s="38" t="s">
        <v>8795</v>
      </c>
      <c r="D4534" s="38" t="s">
        <v>48</v>
      </c>
      <c r="E4534" s="38" t="s">
        <v>48</v>
      </c>
      <c r="F4534" s="38" t="s">
        <v>48</v>
      </c>
      <c r="G4534" s="39">
        <v>0</v>
      </c>
    </row>
    <row r="4535" spans="1:7" ht="15" x14ac:dyDescent="0.2">
      <c r="A4535" s="38" t="s">
        <v>8796</v>
      </c>
      <c r="B4535" s="38" t="s">
        <v>55</v>
      </c>
      <c r="C4535" s="38" t="s">
        <v>8797</v>
      </c>
      <c r="D4535" s="38" t="s">
        <v>48</v>
      </c>
      <c r="E4535" s="38" t="s">
        <v>48</v>
      </c>
      <c r="F4535" s="38" t="s">
        <v>48</v>
      </c>
      <c r="G4535" s="39">
        <v>0</v>
      </c>
    </row>
    <row r="4536" spans="1:7" ht="15" x14ac:dyDescent="0.2">
      <c r="A4536" s="38" t="s">
        <v>8798</v>
      </c>
      <c r="B4536" s="38" t="s">
        <v>55</v>
      </c>
      <c r="C4536" s="38" t="s">
        <v>8799</v>
      </c>
      <c r="D4536" s="38" t="s">
        <v>48</v>
      </c>
      <c r="E4536" s="38" t="s">
        <v>48</v>
      </c>
      <c r="F4536" s="38" t="s">
        <v>48</v>
      </c>
      <c r="G4536" s="39">
        <v>0</v>
      </c>
    </row>
    <row r="4537" spans="1:7" ht="15" x14ac:dyDescent="0.2">
      <c r="A4537" s="38" t="s">
        <v>8800</v>
      </c>
      <c r="B4537" s="38" t="s">
        <v>55</v>
      </c>
      <c r="C4537" s="38" t="s">
        <v>8801</v>
      </c>
      <c r="D4537" s="38" t="s">
        <v>48</v>
      </c>
      <c r="E4537" s="38" t="s">
        <v>48</v>
      </c>
      <c r="F4537" s="38" t="s">
        <v>48</v>
      </c>
      <c r="G4537" s="39">
        <v>0</v>
      </c>
    </row>
    <row r="4538" spans="1:7" ht="15" x14ac:dyDescent="0.2">
      <c r="A4538" s="38" t="s">
        <v>8802</v>
      </c>
      <c r="B4538" s="38" t="s">
        <v>55</v>
      </c>
      <c r="C4538" s="38" t="s">
        <v>8803</v>
      </c>
      <c r="D4538" s="38" t="s">
        <v>48</v>
      </c>
      <c r="E4538" s="38" t="s">
        <v>48</v>
      </c>
      <c r="F4538" s="38" t="s">
        <v>48</v>
      </c>
      <c r="G4538" s="39">
        <v>0</v>
      </c>
    </row>
    <row r="4539" spans="1:7" ht="15" x14ac:dyDescent="0.2">
      <c r="A4539" s="38" t="s">
        <v>8804</v>
      </c>
      <c r="B4539" s="38" t="s">
        <v>55</v>
      </c>
      <c r="C4539" s="38" t="s">
        <v>8805</v>
      </c>
      <c r="D4539" s="38" t="s">
        <v>48</v>
      </c>
      <c r="E4539" s="38" t="s">
        <v>48</v>
      </c>
      <c r="F4539" s="38" t="s">
        <v>48</v>
      </c>
      <c r="G4539" s="39">
        <v>0</v>
      </c>
    </row>
    <row r="4540" spans="1:7" ht="30" x14ac:dyDescent="0.2">
      <c r="A4540" s="38" t="s">
        <v>8806</v>
      </c>
      <c r="B4540" s="38" t="s">
        <v>55</v>
      </c>
      <c r="C4540" s="38" t="s">
        <v>8807</v>
      </c>
      <c r="D4540" s="38" t="s">
        <v>48</v>
      </c>
      <c r="E4540" s="38" t="s">
        <v>48</v>
      </c>
      <c r="F4540" s="38" t="s">
        <v>501</v>
      </c>
      <c r="G4540" s="39">
        <v>1</v>
      </c>
    </row>
    <row r="4541" spans="1:7" ht="15" x14ac:dyDescent="0.2">
      <c r="A4541" s="38" t="s">
        <v>8808</v>
      </c>
      <c r="B4541" s="38" t="s">
        <v>55</v>
      </c>
      <c r="C4541" s="38" t="s">
        <v>8809</v>
      </c>
      <c r="D4541" s="38" t="s">
        <v>48</v>
      </c>
      <c r="E4541" s="38" t="s">
        <v>48</v>
      </c>
      <c r="F4541" s="38" t="s">
        <v>48</v>
      </c>
      <c r="G4541" s="39">
        <v>0</v>
      </c>
    </row>
    <row r="4542" spans="1:7" ht="15" x14ac:dyDescent="0.2">
      <c r="A4542" s="38" t="s">
        <v>8810</v>
      </c>
      <c r="B4542" s="38" t="s">
        <v>55</v>
      </c>
      <c r="C4542" s="38" t="s">
        <v>8811</v>
      </c>
      <c r="D4542" s="38" t="s">
        <v>48</v>
      </c>
      <c r="E4542" s="38" t="s">
        <v>48</v>
      </c>
      <c r="F4542" s="38" t="s">
        <v>48</v>
      </c>
      <c r="G4542" s="39">
        <v>0</v>
      </c>
    </row>
    <row r="4543" spans="1:7" ht="30" x14ac:dyDescent="0.2">
      <c r="A4543" s="38" t="s">
        <v>8812</v>
      </c>
      <c r="B4543" s="38" t="s">
        <v>46</v>
      </c>
      <c r="C4543" s="38" t="s">
        <v>8813</v>
      </c>
      <c r="D4543" s="38" t="s">
        <v>48</v>
      </c>
      <c r="E4543" s="38" t="s">
        <v>48</v>
      </c>
      <c r="F4543" s="38" t="s">
        <v>501</v>
      </c>
      <c r="G4543" s="39">
        <v>1</v>
      </c>
    </row>
    <row r="4544" spans="1:7" ht="30" x14ac:dyDescent="0.2">
      <c r="A4544" s="38" t="s">
        <v>8814</v>
      </c>
      <c r="B4544" s="38" t="s">
        <v>55</v>
      </c>
      <c r="C4544" s="38" t="s">
        <v>8813</v>
      </c>
      <c r="D4544" s="38" t="s">
        <v>48</v>
      </c>
      <c r="E4544" s="38" t="s">
        <v>48</v>
      </c>
      <c r="F4544" s="38" t="s">
        <v>501</v>
      </c>
      <c r="G4544" s="39">
        <v>1</v>
      </c>
    </row>
    <row r="4545" spans="1:7" ht="30" x14ac:dyDescent="0.2">
      <c r="A4545" s="38" t="s">
        <v>8815</v>
      </c>
      <c r="B4545" s="38" t="s">
        <v>177</v>
      </c>
      <c r="C4545" s="38" t="s">
        <v>8813</v>
      </c>
      <c r="D4545" s="38" t="s">
        <v>48</v>
      </c>
      <c r="E4545" s="38" t="s">
        <v>48</v>
      </c>
      <c r="F4545" s="38" t="s">
        <v>501</v>
      </c>
      <c r="G4545" s="39">
        <v>1</v>
      </c>
    </row>
    <row r="4546" spans="1:7" ht="30" x14ac:dyDescent="0.2">
      <c r="A4546" s="38" t="s">
        <v>8816</v>
      </c>
      <c r="B4546" s="38" t="s">
        <v>3</v>
      </c>
      <c r="C4546" s="38" t="s">
        <v>8813</v>
      </c>
      <c r="D4546" s="38" t="s">
        <v>48</v>
      </c>
      <c r="E4546" s="38" t="s">
        <v>48</v>
      </c>
      <c r="F4546" s="38" t="s">
        <v>501</v>
      </c>
      <c r="G4546" s="39">
        <v>1</v>
      </c>
    </row>
    <row r="4547" spans="1:7" ht="30" x14ac:dyDescent="0.2">
      <c r="A4547" s="38" t="s">
        <v>8817</v>
      </c>
      <c r="B4547" s="38" t="s">
        <v>33</v>
      </c>
      <c r="C4547" s="38" t="s">
        <v>8813</v>
      </c>
      <c r="D4547" s="38" t="s">
        <v>48</v>
      </c>
      <c r="E4547" s="38" t="s">
        <v>48</v>
      </c>
      <c r="F4547" s="38" t="s">
        <v>501</v>
      </c>
      <c r="G4547" s="39">
        <v>1</v>
      </c>
    </row>
    <row r="4548" spans="1:7" ht="30" x14ac:dyDescent="0.2">
      <c r="A4548" s="38" t="s">
        <v>8818</v>
      </c>
      <c r="B4548" s="38" t="s">
        <v>24</v>
      </c>
      <c r="C4548" s="38" t="s">
        <v>8813</v>
      </c>
      <c r="D4548" s="38" t="s">
        <v>48</v>
      </c>
      <c r="E4548" s="38" t="s">
        <v>48</v>
      </c>
      <c r="F4548" s="38" t="s">
        <v>501</v>
      </c>
      <c r="G4548" s="39">
        <v>1</v>
      </c>
    </row>
    <row r="4549" spans="1:7" ht="15" x14ac:dyDescent="0.2">
      <c r="A4549" s="38" t="s">
        <v>8819</v>
      </c>
      <c r="B4549" s="38" t="s">
        <v>46</v>
      </c>
      <c r="C4549" s="38" t="s">
        <v>8820</v>
      </c>
      <c r="D4549" s="38" t="s">
        <v>48</v>
      </c>
      <c r="E4549" s="38" t="s">
        <v>48</v>
      </c>
      <c r="F4549" s="38" t="s">
        <v>61</v>
      </c>
      <c r="G4549" s="39">
        <v>0</v>
      </c>
    </row>
    <row r="4550" spans="1:7" ht="15" x14ac:dyDescent="0.2">
      <c r="A4550" s="38" t="s">
        <v>8821</v>
      </c>
      <c r="B4550" s="38" t="s">
        <v>55</v>
      </c>
      <c r="C4550" s="38" t="s">
        <v>8822</v>
      </c>
      <c r="D4550" s="38" t="s">
        <v>48</v>
      </c>
      <c r="E4550" s="38" t="s">
        <v>48</v>
      </c>
      <c r="F4550" s="38" t="s">
        <v>48</v>
      </c>
      <c r="G4550" s="39">
        <v>0</v>
      </c>
    </row>
    <row r="4551" spans="1:7" ht="15" x14ac:dyDescent="0.2">
      <c r="A4551" s="38" t="s">
        <v>8823</v>
      </c>
      <c r="B4551" s="38" t="s">
        <v>55</v>
      </c>
      <c r="C4551" s="38" t="s">
        <v>8824</v>
      </c>
      <c r="D4551" s="38" t="s">
        <v>48</v>
      </c>
      <c r="E4551" s="38" t="s">
        <v>48</v>
      </c>
      <c r="F4551" s="38" t="s">
        <v>48</v>
      </c>
      <c r="G4551" s="39">
        <v>0</v>
      </c>
    </row>
    <row r="4552" spans="1:7" ht="15" x14ac:dyDescent="0.2">
      <c r="A4552" s="38" t="s">
        <v>8825</v>
      </c>
      <c r="B4552" s="38" t="s">
        <v>55</v>
      </c>
      <c r="C4552" s="38" t="s">
        <v>8826</v>
      </c>
      <c r="D4552" s="38" t="s">
        <v>48</v>
      </c>
      <c r="E4552" s="38" t="s">
        <v>48</v>
      </c>
      <c r="F4552" s="38" t="s">
        <v>48</v>
      </c>
      <c r="G4552" s="39">
        <v>0</v>
      </c>
    </row>
    <row r="4553" spans="1:7" ht="15" x14ac:dyDescent="0.2">
      <c r="A4553" s="38" t="s">
        <v>8827</v>
      </c>
      <c r="B4553" s="38" t="s">
        <v>55</v>
      </c>
      <c r="C4553" s="38" t="s">
        <v>8828</v>
      </c>
      <c r="D4553" s="38" t="s">
        <v>48</v>
      </c>
      <c r="E4553" s="38" t="s">
        <v>48</v>
      </c>
      <c r="F4553" s="38" t="s">
        <v>48</v>
      </c>
      <c r="G4553" s="39">
        <v>0</v>
      </c>
    </row>
    <row r="4554" spans="1:7" ht="15" x14ac:dyDescent="0.2">
      <c r="A4554" s="38" t="s">
        <v>8829</v>
      </c>
      <c r="B4554" s="38" t="s">
        <v>55</v>
      </c>
      <c r="C4554" s="38" t="s">
        <v>8830</v>
      </c>
      <c r="D4554" s="38" t="s">
        <v>48</v>
      </c>
      <c r="E4554" s="38" t="s">
        <v>48</v>
      </c>
      <c r="F4554" s="38" t="s">
        <v>48</v>
      </c>
      <c r="G4554" s="39">
        <v>0</v>
      </c>
    </row>
    <row r="4555" spans="1:7" ht="15" x14ac:dyDescent="0.2">
      <c r="A4555" s="38" t="s">
        <v>8831</v>
      </c>
      <c r="B4555" s="38" t="s">
        <v>55</v>
      </c>
      <c r="C4555" s="38" t="s">
        <v>8832</v>
      </c>
      <c r="D4555" s="38" t="s">
        <v>48</v>
      </c>
      <c r="E4555" s="38" t="s">
        <v>48</v>
      </c>
      <c r="F4555" s="38" t="s">
        <v>48</v>
      </c>
      <c r="G4555" s="39">
        <v>0</v>
      </c>
    </row>
    <row r="4556" spans="1:7" ht="15" x14ac:dyDescent="0.2">
      <c r="A4556" s="38" t="s">
        <v>8833</v>
      </c>
      <c r="B4556" s="38" t="s">
        <v>55</v>
      </c>
      <c r="C4556" s="38" t="s">
        <v>8834</v>
      </c>
      <c r="D4556" s="38" t="s">
        <v>48</v>
      </c>
      <c r="E4556" s="38" t="s">
        <v>48</v>
      </c>
      <c r="F4556" s="38" t="s">
        <v>48</v>
      </c>
      <c r="G4556" s="39">
        <v>0</v>
      </c>
    </row>
    <row r="4557" spans="1:7" ht="15" x14ac:dyDescent="0.2">
      <c r="A4557" s="38" t="s">
        <v>8835</v>
      </c>
      <c r="B4557" s="38" t="s">
        <v>55</v>
      </c>
      <c r="C4557" s="38" t="s">
        <v>8836</v>
      </c>
      <c r="D4557" s="38" t="s">
        <v>48</v>
      </c>
      <c r="E4557" s="38" t="s">
        <v>48</v>
      </c>
      <c r="F4557" s="38" t="s">
        <v>48</v>
      </c>
      <c r="G4557" s="39">
        <v>0</v>
      </c>
    </row>
    <row r="4558" spans="1:7" ht="15" x14ac:dyDescent="0.2">
      <c r="A4558" s="38" t="s">
        <v>8837</v>
      </c>
      <c r="B4558" s="38" t="s">
        <v>55</v>
      </c>
      <c r="C4558" s="38" t="s">
        <v>8838</v>
      </c>
      <c r="D4558" s="38" t="s">
        <v>48</v>
      </c>
      <c r="E4558" s="38" t="s">
        <v>48</v>
      </c>
      <c r="F4558" s="38" t="s">
        <v>48</v>
      </c>
      <c r="G4558" s="39">
        <v>0</v>
      </c>
    </row>
    <row r="4559" spans="1:7" ht="15" x14ac:dyDescent="0.2">
      <c r="A4559" s="38" t="s">
        <v>8839</v>
      </c>
      <c r="B4559" s="38" t="s">
        <v>55</v>
      </c>
      <c r="C4559" s="38" t="s">
        <v>8840</v>
      </c>
      <c r="D4559" s="38" t="s">
        <v>48</v>
      </c>
      <c r="E4559" s="38" t="s">
        <v>48</v>
      </c>
      <c r="F4559" s="38" t="s">
        <v>48</v>
      </c>
      <c r="G4559" s="39">
        <v>0</v>
      </c>
    </row>
    <row r="4560" spans="1:7" ht="15" x14ac:dyDescent="0.2">
      <c r="A4560" s="38" t="s">
        <v>8841</v>
      </c>
      <c r="B4560" s="38" t="s">
        <v>55</v>
      </c>
      <c r="C4560" s="38" t="s">
        <v>8842</v>
      </c>
      <c r="D4560" s="38" t="s">
        <v>48</v>
      </c>
      <c r="E4560" s="38" t="s">
        <v>48</v>
      </c>
      <c r="F4560" s="38" t="s">
        <v>48</v>
      </c>
      <c r="G4560" s="39">
        <v>0</v>
      </c>
    </row>
    <row r="4561" spans="1:7" ht="15" x14ac:dyDescent="0.2">
      <c r="A4561" s="38" t="s">
        <v>8843</v>
      </c>
      <c r="B4561" s="38" t="s">
        <v>55</v>
      </c>
      <c r="C4561" s="38" t="s">
        <v>8844</v>
      </c>
      <c r="D4561" s="38" t="s">
        <v>48</v>
      </c>
      <c r="E4561" s="38" t="s">
        <v>48</v>
      </c>
      <c r="F4561" s="38" t="s">
        <v>48</v>
      </c>
      <c r="G4561" s="39">
        <v>0</v>
      </c>
    </row>
    <row r="4562" spans="1:7" ht="15" x14ac:dyDescent="0.2">
      <c r="A4562" s="38" t="s">
        <v>8845</v>
      </c>
      <c r="B4562" s="38" t="s">
        <v>55</v>
      </c>
      <c r="C4562" s="38" t="s">
        <v>8846</v>
      </c>
      <c r="D4562" s="38" t="s">
        <v>48</v>
      </c>
      <c r="E4562" s="38" t="s">
        <v>48</v>
      </c>
      <c r="F4562" s="38" t="s">
        <v>48</v>
      </c>
      <c r="G4562" s="39">
        <v>0</v>
      </c>
    </row>
    <row r="4563" spans="1:7" ht="15" x14ac:dyDescent="0.2">
      <c r="A4563" s="38" t="s">
        <v>8847</v>
      </c>
      <c r="B4563" s="38" t="s">
        <v>55</v>
      </c>
      <c r="C4563" s="38" t="s">
        <v>8848</v>
      </c>
      <c r="D4563" s="38" t="s">
        <v>48</v>
      </c>
      <c r="E4563" s="38" t="s">
        <v>48</v>
      </c>
      <c r="F4563" s="38" t="s">
        <v>48</v>
      </c>
      <c r="G4563" s="39">
        <v>0</v>
      </c>
    </row>
    <row r="4564" spans="1:7" ht="15" x14ac:dyDescent="0.2">
      <c r="A4564" s="38" t="s">
        <v>8849</v>
      </c>
      <c r="B4564" s="38" t="s">
        <v>55</v>
      </c>
      <c r="C4564" s="38" t="s">
        <v>8850</v>
      </c>
      <c r="D4564" s="38" t="s">
        <v>48</v>
      </c>
      <c r="E4564" s="38" t="s">
        <v>48</v>
      </c>
      <c r="F4564" s="38" t="s">
        <v>48</v>
      </c>
      <c r="G4564" s="39">
        <v>0</v>
      </c>
    </row>
    <row r="4565" spans="1:7" ht="15" x14ac:dyDescent="0.2">
      <c r="A4565" s="38" t="s">
        <v>8851</v>
      </c>
      <c r="B4565" s="38" t="s">
        <v>55</v>
      </c>
      <c r="C4565" s="38" t="s">
        <v>8852</v>
      </c>
      <c r="D4565" s="38" t="s">
        <v>48</v>
      </c>
      <c r="E4565" s="38" t="s">
        <v>48</v>
      </c>
      <c r="F4565" s="38" t="s">
        <v>48</v>
      </c>
      <c r="G4565" s="39">
        <v>0</v>
      </c>
    </row>
    <row r="4566" spans="1:7" ht="15" x14ac:dyDescent="0.2">
      <c r="A4566" s="38" t="s">
        <v>8853</v>
      </c>
      <c r="B4566" s="38" t="s">
        <v>55</v>
      </c>
      <c r="C4566" s="38" t="s">
        <v>8854</v>
      </c>
      <c r="D4566" s="38" t="s">
        <v>48</v>
      </c>
      <c r="E4566" s="38" t="s">
        <v>48</v>
      </c>
      <c r="F4566" s="38" t="s">
        <v>48</v>
      </c>
      <c r="G4566" s="39">
        <v>0</v>
      </c>
    </row>
    <row r="4567" spans="1:7" ht="15" x14ac:dyDescent="0.2">
      <c r="A4567" s="38" t="s">
        <v>8855</v>
      </c>
      <c r="B4567" s="38" t="s">
        <v>55</v>
      </c>
      <c r="C4567" s="38" t="s">
        <v>8856</v>
      </c>
      <c r="D4567" s="38" t="s">
        <v>48</v>
      </c>
      <c r="E4567" s="38" t="s">
        <v>48</v>
      </c>
      <c r="F4567" s="38" t="s">
        <v>48</v>
      </c>
      <c r="G4567" s="39">
        <v>0</v>
      </c>
    </row>
    <row r="4568" spans="1:7" ht="15" x14ac:dyDescent="0.2">
      <c r="A4568" s="38" t="s">
        <v>8857</v>
      </c>
      <c r="B4568" s="38" t="s">
        <v>55</v>
      </c>
      <c r="C4568" s="38" t="s">
        <v>8858</v>
      </c>
      <c r="D4568" s="38" t="s">
        <v>48</v>
      </c>
      <c r="E4568" s="38" t="s">
        <v>48</v>
      </c>
      <c r="F4568" s="38" t="s">
        <v>48</v>
      </c>
      <c r="G4568" s="39">
        <v>0</v>
      </c>
    </row>
    <row r="4569" spans="1:7" ht="15" x14ac:dyDescent="0.2">
      <c r="A4569" s="38" t="s">
        <v>8859</v>
      </c>
      <c r="B4569" s="38" t="s">
        <v>55</v>
      </c>
      <c r="C4569" s="38" t="s">
        <v>8860</v>
      </c>
      <c r="D4569" s="38" t="s">
        <v>48</v>
      </c>
      <c r="E4569" s="38" t="s">
        <v>48</v>
      </c>
      <c r="F4569" s="38" t="s">
        <v>48</v>
      </c>
      <c r="G4569" s="39">
        <v>0</v>
      </c>
    </row>
    <row r="4570" spans="1:7" ht="15" x14ac:dyDescent="0.2">
      <c r="A4570" s="38" t="s">
        <v>8861</v>
      </c>
      <c r="B4570" s="38" t="s">
        <v>55</v>
      </c>
      <c r="C4570" s="38" t="s">
        <v>8862</v>
      </c>
      <c r="D4570" s="38" t="s">
        <v>48</v>
      </c>
      <c r="E4570" s="38" t="s">
        <v>48</v>
      </c>
      <c r="F4570" s="38" t="s">
        <v>48</v>
      </c>
      <c r="G4570" s="39">
        <v>0</v>
      </c>
    </row>
    <row r="4571" spans="1:7" ht="15" x14ac:dyDescent="0.2">
      <c r="A4571" s="38" t="s">
        <v>8863</v>
      </c>
      <c r="B4571" s="38" t="s">
        <v>55</v>
      </c>
      <c r="C4571" s="38" t="s">
        <v>8864</v>
      </c>
      <c r="D4571" s="38" t="s">
        <v>48</v>
      </c>
      <c r="E4571" s="38" t="s">
        <v>48</v>
      </c>
      <c r="F4571" s="38" t="s">
        <v>48</v>
      </c>
      <c r="G4571" s="39">
        <v>0</v>
      </c>
    </row>
    <row r="4572" spans="1:7" ht="15" x14ac:dyDescent="0.2">
      <c r="A4572" s="38" t="s">
        <v>8865</v>
      </c>
      <c r="B4572" s="38" t="s">
        <v>55</v>
      </c>
      <c r="C4572" s="38" t="s">
        <v>8866</v>
      </c>
      <c r="D4572" s="38" t="s">
        <v>48</v>
      </c>
      <c r="E4572" s="38" t="s">
        <v>48</v>
      </c>
      <c r="F4572" s="38" t="s">
        <v>48</v>
      </c>
      <c r="G4572" s="39">
        <v>0</v>
      </c>
    </row>
    <row r="4573" spans="1:7" ht="15" x14ac:dyDescent="0.2">
      <c r="A4573" s="38" t="s">
        <v>8867</v>
      </c>
      <c r="B4573" s="38" t="s">
        <v>55</v>
      </c>
      <c r="C4573" s="38" t="s">
        <v>8868</v>
      </c>
      <c r="D4573" s="38" t="s">
        <v>48</v>
      </c>
      <c r="E4573" s="38" t="s">
        <v>48</v>
      </c>
      <c r="F4573" s="38" t="s">
        <v>48</v>
      </c>
      <c r="G4573" s="39">
        <v>0</v>
      </c>
    </row>
    <row r="4574" spans="1:7" ht="15" x14ac:dyDescent="0.2">
      <c r="A4574" s="38" t="s">
        <v>8869</v>
      </c>
      <c r="B4574" s="38" t="s">
        <v>55</v>
      </c>
      <c r="C4574" s="38" t="s">
        <v>8870</v>
      </c>
      <c r="D4574" s="38" t="s">
        <v>48</v>
      </c>
      <c r="E4574" s="38" t="s">
        <v>48</v>
      </c>
      <c r="F4574" s="38" t="s">
        <v>48</v>
      </c>
      <c r="G4574" s="39">
        <v>0</v>
      </c>
    </row>
    <row r="4575" spans="1:7" ht="30" x14ac:dyDescent="0.2">
      <c r="A4575" s="38" t="s">
        <v>8871</v>
      </c>
      <c r="B4575" s="38" t="s">
        <v>55</v>
      </c>
      <c r="C4575" s="38" t="s">
        <v>7425</v>
      </c>
      <c r="D4575" s="38" t="s">
        <v>48</v>
      </c>
      <c r="E4575" s="38" t="s">
        <v>48</v>
      </c>
      <c r="F4575" s="38" t="s">
        <v>501</v>
      </c>
      <c r="G4575" s="39">
        <v>1</v>
      </c>
    </row>
    <row r="4576" spans="1:7" ht="15" x14ac:dyDescent="0.2">
      <c r="A4576" s="38" t="s">
        <v>8872</v>
      </c>
      <c r="B4576" s="38" t="s">
        <v>55</v>
      </c>
      <c r="C4576" s="38" t="s">
        <v>8873</v>
      </c>
      <c r="D4576" s="38" t="s">
        <v>48</v>
      </c>
      <c r="E4576" s="38" t="s">
        <v>48</v>
      </c>
      <c r="F4576" s="38" t="s">
        <v>48</v>
      </c>
      <c r="G4576" s="39">
        <v>0</v>
      </c>
    </row>
    <row r="4577" spans="1:7" ht="15" x14ac:dyDescent="0.2">
      <c r="A4577" s="38" t="s">
        <v>8874</v>
      </c>
      <c r="B4577" s="38" t="s">
        <v>55</v>
      </c>
      <c r="C4577" s="38" t="s">
        <v>8875</v>
      </c>
      <c r="D4577" s="38" t="s">
        <v>48</v>
      </c>
      <c r="E4577" s="38" t="s">
        <v>48</v>
      </c>
      <c r="F4577" s="38" t="s">
        <v>48</v>
      </c>
      <c r="G4577" s="39">
        <v>0</v>
      </c>
    </row>
    <row r="4578" spans="1:7" ht="15" x14ac:dyDescent="0.2">
      <c r="A4578" s="38" t="s">
        <v>8876</v>
      </c>
      <c r="B4578" s="38" t="s">
        <v>55</v>
      </c>
      <c r="C4578" s="38" t="s">
        <v>8877</v>
      </c>
      <c r="D4578" s="38" t="s">
        <v>48</v>
      </c>
      <c r="E4578" s="38" t="s">
        <v>48</v>
      </c>
      <c r="F4578" s="38" t="s">
        <v>48</v>
      </c>
      <c r="G4578" s="39">
        <v>0</v>
      </c>
    </row>
    <row r="4579" spans="1:7" ht="15" x14ac:dyDescent="0.2">
      <c r="A4579" s="38" t="s">
        <v>8878</v>
      </c>
      <c r="B4579" s="38" t="s">
        <v>55</v>
      </c>
      <c r="C4579" s="38" t="s">
        <v>8879</v>
      </c>
      <c r="D4579" s="38" t="s">
        <v>48</v>
      </c>
      <c r="E4579" s="38" t="s">
        <v>48</v>
      </c>
      <c r="F4579" s="38" t="s">
        <v>48</v>
      </c>
      <c r="G4579" s="39">
        <v>0</v>
      </c>
    </row>
    <row r="4580" spans="1:7" ht="15" x14ac:dyDescent="0.2">
      <c r="A4580" s="38" t="s">
        <v>8880</v>
      </c>
      <c r="B4580" s="38" t="s">
        <v>55</v>
      </c>
      <c r="C4580" s="38" t="s">
        <v>8881</v>
      </c>
      <c r="D4580" s="38" t="s">
        <v>48</v>
      </c>
      <c r="E4580" s="38" t="s">
        <v>48</v>
      </c>
      <c r="F4580" s="38" t="s">
        <v>48</v>
      </c>
      <c r="G4580" s="39">
        <v>0</v>
      </c>
    </row>
    <row r="4581" spans="1:7" ht="15" x14ac:dyDescent="0.2">
      <c r="A4581" s="38" t="s">
        <v>8882</v>
      </c>
      <c r="B4581" s="38" t="s">
        <v>55</v>
      </c>
      <c r="C4581" s="38" t="s">
        <v>8883</v>
      </c>
      <c r="D4581" s="38" t="s">
        <v>48</v>
      </c>
      <c r="E4581" s="38" t="s">
        <v>48</v>
      </c>
      <c r="F4581" s="38" t="s">
        <v>48</v>
      </c>
      <c r="G4581" s="39">
        <v>0</v>
      </c>
    </row>
    <row r="4582" spans="1:7" ht="15" x14ac:dyDescent="0.2">
      <c r="A4582" s="38" t="s">
        <v>8884</v>
      </c>
      <c r="B4582" s="38" t="s">
        <v>55</v>
      </c>
      <c r="C4582" s="38" t="s">
        <v>8885</v>
      </c>
      <c r="D4582" s="38" t="s">
        <v>48</v>
      </c>
      <c r="E4582" s="38" t="s">
        <v>48</v>
      </c>
      <c r="F4582" s="38" t="s">
        <v>3515</v>
      </c>
      <c r="G4582" s="39">
        <v>1</v>
      </c>
    </row>
    <row r="4583" spans="1:7" ht="15" x14ac:dyDescent="0.2">
      <c r="A4583" s="38" t="s">
        <v>8886</v>
      </c>
      <c r="B4583" s="38" t="s">
        <v>55</v>
      </c>
      <c r="C4583" s="38" t="s">
        <v>8887</v>
      </c>
      <c r="D4583" s="38" t="s">
        <v>48</v>
      </c>
      <c r="E4583" s="38" t="s">
        <v>48</v>
      </c>
      <c r="F4583" s="38" t="s">
        <v>3515</v>
      </c>
      <c r="G4583" s="39">
        <v>1</v>
      </c>
    </row>
    <row r="4584" spans="1:7" ht="15" x14ac:dyDescent="0.2">
      <c r="A4584" s="38" t="s">
        <v>8888</v>
      </c>
      <c r="B4584" s="38" t="s">
        <v>55</v>
      </c>
      <c r="C4584" s="38" t="s">
        <v>8889</v>
      </c>
      <c r="D4584" s="38" t="s">
        <v>48</v>
      </c>
      <c r="E4584" s="38" t="s">
        <v>48</v>
      </c>
      <c r="F4584" s="38" t="s">
        <v>48</v>
      </c>
      <c r="G4584" s="39">
        <v>0</v>
      </c>
    </row>
    <row r="4585" spans="1:7" ht="15" x14ac:dyDescent="0.2">
      <c r="A4585" s="38" t="s">
        <v>8890</v>
      </c>
      <c r="B4585" s="38" t="s">
        <v>55</v>
      </c>
      <c r="C4585" s="38" t="s">
        <v>8891</v>
      </c>
      <c r="D4585" s="38" t="s">
        <v>48</v>
      </c>
      <c r="E4585" s="38" t="s">
        <v>48</v>
      </c>
      <c r="F4585" s="38" t="s">
        <v>48</v>
      </c>
      <c r="G4585" s="39">
        <v>0</v>
      </c>
    </row>
    <row r="4586" spans="1:7" ht="15" x14ac:dyDescent="0.2">
      <c r="A4586" s="38" t="s">
        <v>8892</v>
      </c>
      <c r="B4586" s="38" t="s">
        <v>55</v>
      </c>
      <c r="C4586" s="38" t="s">
        <v>8893</v>
      </c>
      <c r="D4586" s="38" t="s">
        <v>48</v>
      </c>
      <c r="E4586" s="38" t="s">
        <v>48</v>
      </c>
      <c r="F4586" s="38" t="s">
        <v>48</v>
      </c>
      <c r="G4586" s="39">
        <v>0</v>
      </c>
    </row>
    <row r="4587" spans="1:7" ht="15" x14ac:dyDescent="0.2">
      <c r="A4587" s="38" t="s">
        <v>8894</v>
      </c>
      <c r="B4587" s="38" t="s">
        <v>55</v>
      </c>
      <c r="C4587" s="38" t="s">
        <v>8895</v>
      </c>
      <c r="D4587" s="38" t="s">
        <v>48</v>
      </c>
      <c r="E4587" s="38" t="s">
        <v>48</v>
      </c>
      <c r="F4587" s="38" t="s">
        <v>48</v>
      </c>
      <c r="G4587" s="39">
        <v>0</v>
      </c>
    </row>
    <row r="4588" spans="1:7" ht="15" x14ac:dyDescent="0.2">
      <c r="A4588" s="38" t="s">
        <v>8896</v>
      </c>
      <c r="B4588" s="38" t="s">
        <v>55</v>
      </c>
      <c r="C4588" s="38" t="s">
        <v>8897</v>
      </c>
      <c r="D4588" s="38" t="s">
        <v>48</v>
      </c>
      <c r="E4588" s="38" t="s">
        <v>48</v>
      </c>
      <c r="F4588" s="38" t="s">
        <v>48</v>
      </c>
      <c r="G4588" s="39">
        <v>0</v>
      </c>
    </row>
    <row r="4589" spans="1:7" ht="15" x14ac:dyDescent="0.2">
      <c r="A4589" s="38" t="s">
        <v>8898</v>
      </c>
      <c r="B4589" s="38" t="s">
        <v>55</v>
      </c>
      <c r="C4589" s="38" t="s">
        <v>8899</v>
      </c>
      <c r="D4589" s="38" t="s">
        <v>48</v>
      </c>
      <c r="E4589" s="38" t="s">
        <v>48</v>
      </c>
      <c r="F4589" s="38" t="s">
        <v>48</v>
      </c>
      <c r="G4589" s="39">
        <v>0</v>
      </c>
    </row>
    <row r="4590" spans="1:7" ht="15" x14ac:dyDescent="0.2">
      <c r="A4590" s="38" t="s">
        <v>8900</v>
      </c>
      <c r="B4590" s="38" t="s">
        <v>55</v>
      </c>
      <c r="C4590" s="38" t="s">
        <v>8901</v>
      </c>
      <c r="D4590" s="38" t="s">
        <v>48</v>
      </c>
      <c r="E4590" s="38" t="s">
        <v>48</v>
      </c>
      <c r="F4590" s="38" t="s">
        <v>48</v>
      </c>
      <c r="G4590" s="39">
        <v>0</v>
      </c>
    </row>
    <row r="4591" spans="1:7" ht="15" x14ac:dyDescent="0.2">
      <c r="A4591" s="38" t="s">
        <v>8902</v>
      </c>
      <c r="B4591" s="38" t="s">
        <v>55</v>
      </c>
      <c r="C4591" s="38" t="s">
        <v>8903</v>
      </c>
      <c r="D4591" s="38" t="s">
        <v>48</v>
      </c>
      <c r="E4591" s="38" t="s">
        <v>48</v>
      </c>
      <c r="F4591" s="38" t="s">
        <v>48</v>
      </c>
      <c r="G4591" s="39">
        <v>0</v>
      </c>
    </row>
    <row r="4592" spans="1:7" ht="15" x14ac:dyDescent="0.2">
      <c r="A4592" s="38" t="s">
        <v>8904</v>
      </c>
      <c r="B4592" s="38" t="s">
        <v>55</v>
      </c>
      <c r="C4592" s="38" t="s">
        <v>8905</v>
      </c>
      <c r="D4592" s="38" t="s">
        <v>48</v>
      </c>
      <c r="E4592" s="38" t="s">
        <v>48</v>
      </c>
      <c r="F4592" s="38" t="s">
        <v>48</v>
      </c>
      <c r="G4592" s="39">
        <v>0</v>
      </c>
    </row>
    <row r="4593" spans="1:7" ht="15" x14ac:dyDescent="0.2">
      <c r="A4593" s="38" t="s">
        <v>8906</v>
      </c>
      <c r="B4593" s="38" t="s">
        <v>55</v>
      </c>
      <c r="C4593" s="38" t="s">
        <v>8907</v>
      </c>
      <c r="D4593" s="38" t="s">
        <v>48</v>
      </c>
      <c r="E4593" s="38" t="s">
        <v>48</v>
      </c>
      <c r="F4593" s="38" t="s">
        <v>48</v>
      </c>
      <c r="G4593" s="39">
        <v>0</v>
      </c>
    </row>
    <row r="4594" spans="1:7" ht="15" x14ac:dyDescent="0.2">
      <c r="A4594" s="38" t="s">
        <v>8908</v>
      </c>
      <c r="B4594" s="38" t="s">
        <v>55</v>
      </c>
      <c r="C4594" s="38" t="s">
        <v>8909</v>
      </c>
      <c r="D4594" s="38" t="s">
        <v>48</v>
      </c>
      <c r="E4594" s="38" t="s">
        <v>48</v>
      </c>
      <c r="F4594" s="38" t="s">
        <v>48</v>
      </c>
      <c r="G4594" s="39">
        <v>0</v>
      </c>
    </row>
    <row r="4595" spans="1:7" ht="15" x14ac:dyDescent="0.2">
      <c r="A4595" s="38" t="s">
        <v>8910</v>
      </c>
      <c r="B4595" s="38" t="s">
        <v>55</v>
      </c>
      <c r="C4595" s="38" t="s">
        <v>8911</v>
      </c>
      <c r="D4595" s="38" t="s">
        <v>48</v>
      </c>
      <c r="E4595" s="38" t="s">
        <v>48</v>
      </c>
      <c r="F4595" s="38" t="s">
        <v>48</v>
      </c>
      <c r="G4595" s="39">
        <v>0</v>
      </c>
    </row>
    <row r="4596" spans="1:7" ht="15" x14ac:dyDescent="0.2">
      <c r="A4596" s="38" t="s">
        <v>8912</v>
      </c>
      <c r="B4596" s="38" t="s">
        <v>55</v>
      </c>
      <c r="C4596" s="38" t="s">
        <v>8913</v>
      </c>
      <c r="D4596" s="38" t="s">
        <v>48</v>
      </c>
      <c r="E4596" s="38" t="s">
        <v>48</v>
      </c>
      <c r="F4596" s="38" t="s">
        <v>48</v>
      </c>
      <c r="G4596" s="39">
        <v>0</v>
      </c>
    </row>
    <row r="4597" spans="1:7" ht="15" x14ac:dyDescent="0.2">
      <c r="A4597" s="38" t="s">
        <v>8914</v>
      </c>
      <c r="B4597" s="38" t="s">
        <v>55</v>
      </c>
      <c r="C4597" s="38" t="s">
        <v>8915</v>
      </c>
      <c r="D4597" s="38" t="s">
        <v>48</v>
      </c>
      <c r="E4597" s="38" t="s">
        <v>48</v>
      </c>
      <c r="F4597" s="38" t="s">
        <v>48</v>
      </c>
      <c r="G4597" s="39">
        <v>0</v>
      </c>
    </row>
    <row r="4598" spans="1:7" ht="30" x14ac:dyDescent="0.2">
      <c r="A4598" s="38" t="s">
        <v>8916</v>
      </c>
      <c r="B4598" s="38" t="s">
        <v>55</v>
      </c>
      <c r="C4598" s="38" t="s">
        <v>8917</v>
      </c>
      <c r="D4598" s="38" t="s">
        <v>48</v>
      </c>
      <c r="E4598" s="38" t="s">
        <v>48</v>
      </c>
      <c r="F4598" s="38" t="s">
        <v>501</v>
      </c>
      <c r="G4598" s="39">
        <v>1</v>
      </c>
    </row>
    <row r="4599" spans="1:7" ht="15" x14ac:dyDescent="0.2">
      <c r="A4599" s="38" t="s">
        <v>8918</v>
      </c>
      <c r="B4599" s="38" t="s">
        <v>55</v>
      </c>
      <c r="C4599" s="38" t="s">
        <v>8919</v>
      </c>
      <c r="D4599" s="38" t="s">
        <v>48</v>
      </c>
      <c r="E4599" s="38" t="s">
        <v>48</v>
      </c>
      <c r="F4599" s="38" t="s">
        <v>48</v>
      </c>
      <c r="G4599" s="39">
        <v>0</v>
      </c>
    </row>
    <row r="4600" spans="1:7" ht="15" x14ac:dyDescent="0.2">
      <c r="A4600" s="38" t="s">
        <v>8920</v>
      </c>
      <c r="B4600" s="38" t="s">
        <v>55</v>
      </c>
      <c r="C4600" s="38" t="s">
        <v>8921</v>
      </c>
      <c r="D4600" s="38" t="s">
        <v>48</v>
      </c>
      <c r="E4600" s="38" t="s">
        <v>48</v>
      </c>
      <c r="F4600" s="38" t="s">
        <v>48</v>
      </c>
      <c r="G4600" s="39">
        <v>0</v>
      </c>
    </row>
    <row r="4601" spans="1:7" ht="15" x14ac:dyDescent="0.2">
      <c r="A4601" s="38" t="s">
        <v>8922</v>
      </c>
      <c r="B4601" s="38" t="s">
        <v>55</v>
      </c>
      <c r="C4601" s="38" t="s">
        <v>8923</v>
      </c>
      <c r="D4601" s="38" t="s">
        <v>48</v>
      </c>
      <c r="E4601" s="38" t="s">
        <v>48</v>
      </c>
      <c r="F4601" s="38" t="s">
        <v>48</v>
      </c>
      <c r="G4601" s="39">
        <v>0</v>
      </c>
    </row>
    <row r="4602" spans="1:7" ht="15" x14ac:dyDescent="0.2">
      <c r="A4602" s="38" t="s">
        <v>8924</v>
      </c>
      <c r="B4602" s="38" t="s">
        <v>55</v>
      </c>
      <c r="C4602" s="38" t="s">
        <v>8925</v>
      </c>
      <c r="D4602" s="38" t="s">
        <v>48</v>
      </c>
      <c r="E4602" s="38" t="s">
        <v>48</v>
      </c>
      <c r="F4602" s="38" t="s">
        <v>48</v>
      </c>
      <c r="G4602" s="39">
        <v>0</v>
      </c>
    </row>
    <row r="4603" spans="1:7" ht="15" x14ac:dyDescent="0.2">
      <c r="A4603" s="38" t="s">
        <v>8926</v>
      </c>
      <c r="B4603" s="38" t="s">
        <v>55</v>
      </c>
      <c r="C4603" s="38" t="s">
        <v>8927</v>
      </c>
      <c r="D4603" s="38" t="s">
        <v>48</v>
      </c>
      <c r="E4603" s="38" t="s">
        <v>48</v>
      </c>
      <c r="F4603" s="38" t="s">
        <v>48</v>
      </c>
      <c r="G4603" s="39">
        <v>0</v>
      </c>
    </row>
    <row r="4604" spans="1:7" ht="15" x14ac:dyDescent="0.2">
      <c r="A4604" s="38" t="s">
        <v>8928</v>
      </c>
      <c r="B4604" s="38" t="s">
        <v>55</v>
      </c>
      <c r="C4604" s="38" t="s">
        <v>8929</v>
      </c>
      <c r="D4604" s="38" t="s">
        <v>48</v>
      </c>
      <c r="E4604" s="38" t="s">
        <v>48</v>
      </c>
      <c r="F4604" s="38" t="s">
        <v>48</v>
      </c>
      <c r="G4604" s="39">
        <v>0</v>
      </c>
    </row>
    <row r="4605" spans="1:7" ht="15" x14ac:dyDescent="0.2">
      <c r="A4605" s="38" t="s">
        <v>8930</v>
      </c>
      <c r="B4605" s="38" t="s">
        <v>55</v>
      </c>
      <c r="C4605" s="38" t="s">
        <v>8931</v>
      </c>
      <c r="D4605" s="38" t="s">
        <v>48</v>
      </c>
      <c r="E4605" s="38" t="s">
        <v>48</v>
      </c>
      <c r="F4605" s="38" t="s">
        <v>48</v>
      </c>
      <c r="G4605" s="39">
        <v>0</v>
      </c>
    </row>
    <row r="4606" spans="1:7" ht="15" x14ac:dyDescent="0.2">
      <c r="A4606" s="38" t="s">
        <v>8932</v>
      </c>
      <c r="B4606" s="38" t="s">
        <v>55</v>
      </c>
      <c r="C4606" s="38" t="s">
        <v>8933</v>
      </c>
      <c r="D4606" s="38" t="s">
        <v>48</v>
      </c>
      <c r="E4606" s="38" t="s">
        <v>48</v>
      </c>
      <c r="F4606" s="38" t="s">
        <v>48</v>
      </c>
      <c r="G4606" s="39">
        <v>0</v>
      </c>
    </row>
    <row r="4607" spans="1:7" ht="15" x14ac:dyDescent="0.2">
      <c r="A4607" s="38" t="s">
        <v>8934</v>
      </c>
      <c r="B4607" s="38" t="s">
        <v>55</v>
      </c>
      <c r="C4607" s="38" t="s">
        <v>8935</v>
      </c>
      <c r="D4607" s="38" t="s">
        <v>48</v>
      </c>
      <c r="E4607" s="38" t="s">
        <v>48</v>
      </c>
      <c r="F4607" s="38" t="s">
        <v>48</v>
      </c>
      <c r="G4607" s="39">
        <v>0</v>
      </c>
    </row>
    <row r="4608" spans="1:7" ht="30" x14ac:dyDescent="0.2">
      <c r="A4608" s="38" t="s">
        <v>8936</v>
      </c>
      <c r="B4608" s="38" t="s">
        <v>55</v>
      </c>
      <c r="C4608" s="38" t="s">
        <v>8937</v>
      </c>
      <c r="D4608" s="38" t="s">
        <v>48</v>
      </c>
      <c r="E4608" s="38" t="s">
        <v>48</v>
      </c>
      <c r="F4608" s="38" t="s">
        <v>501</v>
      </c>
      <c r="G4608" s="39">
        <v>1</v>
      </c>
    </row>
    <row r="4609" spans="1:7" ht="15" x14ac:dyDescent="0.2">
      <c r="A4609" s="38" t="s">
        <v>8938</v>
      </c>
      <c r="B4609" s="38" t="s">
        <v>55</v>
      </c>
      <c r="C4609" s="38" t="s">
        <v>8939</v>
      </c>
      <c r="D4609" s="38" t="s">
        <v>48</v>
      </c>
      <c r="E4609" s="38" t="s">
        <v>48</v>
      </c>
      <c r="F4609" s="38" t="s">
        <v>48</v>
      </c>
      <c r="G4609" s="39">
        <v>0</v>
      </c>
    </row>
    <row r="4610" spans="1:7" ht="30" x14ac:dyDescent="0.2">
      <c r="A4610" s="38" t="s">
        <v>8940</v>
      </c>
      <c r="B4610" s="38" t="s">
        <v>46</v>
      </c>
      <c r="C4610" s="38" t="s">
        <v>8941</v>
      </c>
      <c r="D4610" s="38" t="s">
        <v>48</v>
      </c>
      <c r="E4610" s="38" t="s">
        <v>48</v>
      </c>
      <c r="F4610" s="38" t="s">
        <v>501</v>
      </c>
      <c r="G4610" s="39">
        <v>1</v>
      </c>
    </row>
    <row r="4611" spans="1:7" ht="30" x14ac:dyDescent="0.2">
      <c r="A4611" s="38" t="s">
        <v>8942</v>
      </c>
      <c r="B4611" s="38" t="s">
        <v>55</v>
      </c>
      <c r="C4611" s="38" t="s">
        <v>8941</v>
      </c>
      <c r="D4611" s="38" t="s">
        <v>48</v>
      </c>
      <c r="E4611" s="38" t="s">
        <v>48</v>
      </c>
      <c r="F4611" s="38" t="s">
        <v>501</v>
      </c>
      <c r="G4611" s="39">
        <v>1</v>
      </c>
    </row>
    <row r="4612" spans="1:7" ht="30" x14ac:dyDescent="0.2">
      <c r="A4612" s="38" t="s">
        <v>8943</v>
      </c>
      <c r="B4612" s="38" t="s">
        <v>7423</v>
      </c>
      <c r="C4612" s="38" t="s">
        <v>8944</v>
      </c>
      <c r="D4612" s="38" t="s">
        <v>48</v>
      </c>
      <c r="E4612" s="38" t="s">
        <v>48</v>
      </c>
      <c r="F4612" s="38" t="s">
        <v>501</v>
      </c>
      <c r="G4612" s="39">
        <v>1</v>
      </c>
    </row>
    <row r="4613" spans="1:7" ht="30" x14ac:dyDescent="0.2">
      <c r="A4613" s="38" t="s">
        <v>8945</v>
      </c>
      <c r="B4613" s="38" t="s">
        <v>3</v>
      </c>
      <c r="C4613" s="38" t="s">
        <v>8944</v>
      </c>
      <c r="D4613" s="38" t="s">
        <v>48</v>
      </c>
      <c r="E4613" s="38" t="s">
        <v>48</v>
      </c>
      <c r="F4613" s="38" t="s">
        <v>501</v>
      </c>
      <c r="G4613" s="39">
        <v>1</v>
      </c>
    </row>
    <row r="4614" spans="1:7" ht="30" x14ac:dyDescent="0.2">
      <c r="A4614" s="38" t="s">
        <v>8946</v>
      </c>
      <c r="B4614" s="38" t="s">
        <v>55</v>
      </c>
      <c r="C4614" s="38" t="s">
        <v>8947</v>
      </c>
      <c r="D4614" s="38" t="s">
        <v>48</v>
      </c>
      <c r="E4614" s="38" t="s">
        <v>48</v>
      </c>
      <c r="F4614" s="38" t="s">
        <v>48</v>
      </c>
      <c r="G4614" s="39">
        <v>0</v>
      </c>
    </row>
    <row r="4615" spans="1:7" ht="30" x14ac:dyDescent="0.2">
      <c r="A4615" s="38" t="s">
        <v>8948</v>
      </c>
      <c r="B4615" s="38" t="s">
        <v>55</v>
      </c>
      <c r="C4615" s="38" t="s">
        <v>8949</v>
      </c>
      <c r="D4615" s="38" t="s">
        <v>48</v>
      </c>
      <c r="E4615" s="38" t="s">
        <v>48</v>
      </c>
      <c r="F4615" s="38" t="s">
        <v>48</v>
      </c>
      <c r="G4615" s="39">
        <v>0</v>
      </c>
    </row>
    <row r="4616" spans="1:7" ht="30" x14ac:dyDescent="0.2">
      <c r="A4616" s="38" t="s">
        <v>8950</v>
      </c>
      <c r="B4616" s="38" t="s">
        <v>55</v>
      </c>
      <c r="C4616" s="38" t="s">
        <v>8951</v>
      </c>
      <c r="D4616" s="38" t="s">
        <v>48</v>
      </c>
      <c r="E4616" s="38" t="s">
        <v>48</v>
      </c>
      <c r="F4616" s="38" t="s">
        <v>48</v>
      </c>
      <c r="G4616" s="39">
        <v>0</v>
      </c>
    </row>
    <row r="4617" spans="1:7" ht="30" x14ac:dyDescent="0.2">
      <c r="A4617" s="38" t="s">
        <v>8952</v>
      </c>
      <c r="B4617" s="38" t="s">
        <v>55</v>
      </c>
      <c r="C4617" s="38" t="s">
        <v>8953</v>
      </c>
      <c r="D4617" s="38" t="s">
        <v>48</v>
      </c>
      <c r="E4617" s="38" t="s">
        <v>48</v>
      </c>
      <c r="F4617" s="38" t="s">
        <v>48</v>
      </c>
      <c r="G4617" s="39">
        <v>0</v>
      </c>
    </row>
    <row r="4618" spans="1:7" ht="30" x14ac:dyDescent="0.2">
      <c r="A4618" s="38" t="s">
        <v>8954</v>
      </c>
      <c r="B4618" s="38" t="s">
        <v>55</v>
      </c>
      <c r="C4618" s="38" t="s">
        <v>8955</v>
      </c>
      <c r="D4618" s="38" t="s">
        <v>48</v>
      </c>
      <c r="E4618" s="38" t="s">
        <v>48</v>
      </c>
      <c r="F4618" s="38" t="s">
        <v>48</v>
      </c>
      <c r="G4618" s="39">
        <v>0</v>
      </c>
    </row>
    <row r="4619" spans="1:7" ht="30" x14ac:dyDescent="0.2">
      <c r="A4619" s="38" t="s">
        <v>8956</v>
      </c>
      <c r="B4619" s="38" t="s">
        <v>55</v>
      </c>
      <c r="C4619" s="38" t="s">
        <v>8957</v>
      </c>
      <c r="D4619" s="38" t="s">
        <v>48</v>
      </c>
      <c r="E4619" s="38" t="s">
        <v>48</v>
      </c>
      <c r="F4619" s="38" t="s">
        <v>48</v>
      </c>
      <c r="G4619" s="39">
        <v>0</v>
      </c>
    </row>
    <row r="4620" spans="1:7" ht="30" x14ac:dyDescent="0.2">
      <c r="A4620" s="38" t="s">
        <v>8958</v>
      </c>
      <c r="B4620" s="38" t="s">
        <v>55</v>
      </c>
      <c r="C4620" s="38" t="s">
        <v>8959</v>
      </c>
      <c r="D4620" s="38" t="s">
        <v>48</v>
      </c>
      <c r="E4620" s="38" t="s">
        <v>48</v>
      </c>
      <c r="F4620" s="38" t="s">
        <v>48</v>
      </c>
      <c r="G4620" s="39">
        <v>0</v>
      </c>
    </row>
    <row r="4621" spans="1:7" ht="30" x14ac:dyDescent="0.2">
      <c r="A4621" s="38" t="s">
        <v>8960</v>
      </c>
      <c r="B4621" s="38" t="s">
        <v>55</v>
      </c>
      <c r="C4621" s="38" t="s">
        <v>8961</v>
      </c>
      <c r="D4621" s="38" t="s">
        <v>48</v>
      </c>
      <c r="E4621" s="38" t="s">
        <v>48</v>
      </c>
      <c r="F4621" s="38" t="s">
        <v>48</v>
      </c>
      <c r="G4621" s="39">
        <v>0</v>
      </c>
    </row>
    <row r="4622" spans="1:7" ht="15" x14ac:dyDescent="0.2">
      <c r="A4622" s="38" t="s">
        <v>8962</v>
      </c>
      <c r="B4622" s="38" t="s">
        <v>55</v>
      </c>
      <c r="C4622" s="38" t="s">
        <v>8963</v>
      </c>
      <c r="D4622" s="38" t="s">
        <v>48</v>
      </c>
      <c r="E4622" s="38" t="s">
        <v>48</v>
      </c>
      <c r="F4622" s="38" t="s">
        <v>48</v>
      </c>
      <c r="G4622" s="39">
        <v>0</v>
      </c>
    </row>
    <row r="4623" spans="1:7" ht="30" x14ac:dyDescent="0.2">
      <c r="A4623" s="38" t="s">
        <v>8964</v>
      </c>
      <c r="B4623" s="38" t="s">
        <v>55</v>
      </c>
      <c r="C4623" s="38" t="s">
        <v>8965</v>
      </c>
      <c r="D4623" s="38" t="s">
        <v>48</v>
      </c>
      <c r="E4623" s="38" t="s">
        <v>48</v>
      </c>
      <c r="F4623" s="38" t="s">
        <v>501</v>
      </c>
      <c r="G4623" s="39">
        <v>1</v>
      </c>
    </row>
    <row r="4624" spans="1:7" ht="15" x14ac:dyDescent="0.2">
      <c r="A4624" s="38" t="s">
        <v>8966</v>
      </c>
      <c r="B4624" s="38" t="s">
        <v>55</v>
      </c>
      <c r="C4624" s="38" t="s">
        <v>8967</v>
      </c>
      <c r="D4624" s="38" t="s">
        <v>48</v>
      </c>
      <c r="E4624" s="38" t="s">
        <v>48</v>
      </c>
      <c r="F4624" s="38" t="s">
        <v>8968</v>
      </c>
      <c r="G4624" s="39">
        <v>0</v>
      </c>
    </row>
    <row r="4625" spans="1:7" ht="30" x14ac:dyDescent="0.2">
      <c r="A4625" s="38" t="s">
        <v>8969</v>
      </c>
      <c r="B4625" s="38" t="s">
        <v>55</v>
      </c>
      <c r="C4625" s="38" t="s">
        <v>8970</v>
      </c>
      <c r="D4625" s="38" t="s">
        <v>48</v>
      </c>
      <c r="E4625" s="38" t="s">
        <v>48</v>
      </c>
      <c r="F4625" s="38" t="s">
        <v>8968</v>
      </c>
      <c r="G4625" s="39">
        <v>0</v>
      </c>
    </row>
    <row r="4626" spans="1:7" ht="15" x14ac:dyDescent="0.2">
      <c r="A4626" s="38" t="s">
        <v>8971</v>
      </c>
      <c r="B4626" s="38" t="s">
        <v>55</v>
      </c>
      <c r="C4626" s="38" t="s">
        <v>8972</v>
      </c>
      <c r="D4626" s="38" t="s">
        <v>48</v>
      </c>
      <c r="E4626" s="38" t="s">
        <v>48</v>
      </c>
      <c r="F4626" s="38" t="s">
        <v>8968</v>
      </c>
      <c r="G4626" s="39">
        <v>0</v>
      </c>
    </row>
    <row r="4627" spans="1:7" ht="30" x14ac:dyDescent="0.2">
      <c r="A4627" s="38" t="s">
        <v>8973</v>
      </c>
      <c r="B4627" s="38" t="s">
        <v>55</v>
      </c>
      <c r="C4627" s="38" t="s">
        <v>8974</v>
      </c>
      <c r="D4627" s="38" t="s">
        <v>48</v>
      </c>
      <c r="E4627" s="38" t="s">
        <v>48</v>
      </c>
      <c r="F4627" s="38" t="s">
        <v>8968</v>
      </c>
      <c r="G4627" s="39">
        <v>0</v>
      </c>
    </row>
    <row r="4628" spans="1:7" ht="15" x14ac:dyDescent="0.2">
      <c r="A4628" s="38" t="s">
        <v>8975</v>
      </c>
      <c r="B4628" s="38" t="s">
        <v>55</v>
      </c>
      <c r="C4628" s="38" t="s">
        <v>8976</v>
      </c>
      <c r="D4628" s="38" t="s">
        <v>48</v>
      </c>
      <c r="E4628" s="38" t="s">
        <v>48</v>
      </c>
      <c r="F4628" s="38" t="s">
        <v>8968</v>
      </c>
      <c r="G4628" s="39">
        <v>0</v>
      </c>
    </row>
    <row r="4629" spans="1:7" ht="30" x14ac:dyDescent="0.2">
      <c r="A4629" s="38" t="s">
        <v>8977</v>
      </c>
      <c r="B4629" s="38" t="s">
        <v>55</v>
      </c>
      <c r="C4629" s="38" t="s">
        <v>8978</v>
      </c>
      <c r="D4629" s="38" t="s">
        <v>48</v>
      </c>
      <c r="E4629" s="38" t="s">
        <v>48</v>
      </c>
      <c r="F4629" s="38" t="s">
        <v>8968</v>
      </c>
      <c r="G4629" s="39">
        <v>0</v>
      </c>
    </row>
    <row r="4630" spans="1:7" ht="15" x14ac:dyDescent="0.2">
      <c r="A4630" s="38" t="s">
        <v>8979</v>
      </c>
      <c r="B4630" s="38" t="s">
        <v>55</v>
      </c>
      <c r="C4630" s="38" t="s">
        <v>8980</v>
      </c>
      <c r="D4630" s="38" t="s">
        <v>48</v>
      </c>
      <c r="E4630" s="38" t="s">
        <v>48</v>
      </c>
      <c r="F4630" s="38" t="s">
        <v>8968</v>
      </c>
      <c r="G4630" s="39">
        <v>0</v>
      </c>
    </row>
    <row r="4631" spans="1:7" ht="30" x14ac:dyDescent="0.2">
      <c r="A4631" s="38" t="s">
        <v>8981</v>
      </c>
      <c r="B4631" s="38" t="s">
        <v>55</v>
      </c>
      <c r="C4631" s="38" t="s">
        <v>8982</v>
      </c>
      <c r="D4631" s="38" t="s">
        <v>48</v>
      </c>
      <c r="E4631" s="38" t="s">
        <v>48</v>
      </c>
      <c r="F4631" s="38" t="s">
        <v>8968</v>
      </c>
      <c r="G4631" s="39">
        <v>0</v>
      </c>
    </row>
    <row r="4632" spans="1:7" ht="15" x14ac:dyDescent="0.2">
      <c r="A4632" s="38" t="s">
        <v>8983</v>
      </c>
      <c r="B4632" s="38" t="s">
        <v>55</v>
      </c>
      <c r="C4632" s="38" t="s">
        <v>8984</v>
      </c>
      <c r="D4632" s="38" t="s">
        <v>48</v>
      </c>
      <c r="E4632" s="38" t="s">
        <v>48</v>
      </c>
      <c r="F4632" s="38" t="s">
        <v>8968</v>
      </c>
      <c r="G4632" s="39">
        <v>0</v>
      </c>
    </row>
    <row r="4633" spans="1:7" ht="30" x14ac:dyDescent="0.2">
      <c r="A4633" s="38" t="s">
        <v>8985</v>
      </c>
      <c r="B4633" s="38" t="s">
        <v>55</v>
      </c>
      <c r="C4633" s="38" t="s">
        <v>8986</v>
      </c>
      <c r="D4633" s="38" t="s">
        <v>48</v>
      </c>
      <c r="E4633" s="38" t="s">
        <v>48</v>
      </c>
      <c r="F4633" s="38" t="s">
        <v>8968</v>
      </c>
      <c r="G4633" s="39">
        <v>0</v>
      </c>
    </row>
    <row r="4634" spans="1:7" ht="15" x14ac:dyDescent="0.2">
      <c r="A4634" s="38" t="s">
        <v>8987</v>
      </c>
      <c r="B4634" s="38" t="s">
        <v>55</v>
      </c>
      <c r="C4634" s="38" t="s">
        <v>8984</v>
      </c>
      <c r="D4634" s="38" t="s">
        <v>48</v>
      </c>
      <c r="E4634" s="38" t="s">
        <v>48</v>
      </c>
      <c r="F4634" s="38" t="s">
        <v>8968</v>
      </c>
      <c r="G4634" s="39">
        <v>0</v>
      </c>
    </row>
    <row r="4635" spans="1:7" ht="30" x14ac:dyDescent="0.2">
      <c r="A4635" s="38" t="s">
        <v>8988</v>
      </c>
      <c r="B4635" s="38" t="s">
        <v>55</v>
      </c>
      <c r="C4635" s="38" t="s">
        <v>8986</v>
      </c>
      <c r="D4635" s="38" t="s">
        <v>48</v>
      </c>
      <c r="E4635" s="38" t="s">
        <v>48</v>
      </c>
      <c r="F4635" s="38" t="s">
        <v>8968</v>
      </c>
      <c r="G4635" s="39">
        <v>0</v>
      </c>
    </row>
    <row r="4636" spans="1:7" ht="15" x14ac:dyDescent="0.2">
      <c r="A4636" s="38" t="s">
        <v>8989</v>
      </c>
      <c r="B4636" s="38" t="s">
        <v>55</v>
      </c>
      <c r="C4636" s="38" t="s">
        <v>8990</v>
      </c>
      <c r="D4636" s="38" t="s">
        <v>48</v>
      </c>
      <c r="E4636" s="38" t="s">
        <v>48</v>
      </c>
      <c r="F4636" s="38" t="s">
        <v>8968</v>
      </c>
      <c r="G4636" s="39">
        <v>0</v>
      </c>
    </row>
    <row r="4637" spans="1:7" ht="30" x14ac:dyDescent="0.2">
      <c r="A4637" s="38" t="s">
        <v>8991</v>
      </c>
      <c r="B4637" s="38" t="s">
        <v>55</v>
      </c>
      <c r="C4637" s="38" t="s">
        <v>8992</v>
      </c>
      <c r="D4637" s="38" t="s">
        <v>48</v>
      </c>
      <c r="E4637" s="38" t="s">
        <v>48</v>
      </c>
      <c r="F4637" s="38" t="s">
        <v>8968</v>
      </c>
      <c r="G4637" s="39">
        <v>0</v>
      </c>
    </row>
    <row r="4638" spans="1:7" ht="15" x14ac:dyDescent="0.2">
      <c r="A4638" s="38" t="s">
        <v>8993</v>
      </c>
      <c r="B4638" s="38" t="s">
        <v>55</v>
      </c>
      <c r="C4638" s="38" t="s">
        <v>8994</v>
      </c>
      <c r="D4638" s="38" t="s">
        <v>48</v>
      </c>
      <c r="E4638" s="38" t="s">
        <v>48</v>
      </c>
      <c r="F4638" s="38" t="s">
        <v>8968</v>
      </c>
      <c r="G4638" s="39">
        <v>0</v>
      </c>
    </row>
    <row r="4639" spans="1:7" ht="30" x14ac:dyDescent="0.2">
      <c r="A4639" s="38" t="s">
        <v>8995</v>
      </c>
      <c r="B4639" s="38" t="s">
        <v>55</v>
      </c>
      <c r="C4639" s="38" t="s">
        <v>8996</v>
      </c>
      <c r="D4639" s="38" t="s">
        <v>48</v>
      </c>
      <c r="E4639" s="38" t="s">
        <v>48</v>
      </c>
      <c r="F4639" s="38" t="s">
        <v>8968</v>
      </c>
      <c r="G4639" s="39">
        <v>0</v>
      </c>
    </row>
    <row r="4640" spans="1:7" ht="15" x14ac:dyDescent="0.2">
      <c r="A4640" s="38" t="s">
        <v>8997</v>
      </c>
      <c r="B4640" s="38" t="s">
        <v>55</v>
      </c>
      <c r="C4640" s="38" t="s">
        <v>8998</v>
      </c>
      <c r="D4640" s="38" t="s">
        <v>48</v>
      </c>
      <c r="E4640" s="38" t="s">
        <v>48</v>
      </c>
      <c r="F4640" s="38" t="s">
        <v>8968</v>
      </c>
      <c r="G4640" s="39">
        <v>0</v>
      </c>
    </row>
    <row r="4641" spans="1:7" ht="30" x14ac:dyDescent="0.2">
      <c r="A4641" s="38" t="s">
        <v>8999</v>
      </c>
      <c r="B4641" s="38" t="s">
        <v>55</v>
      </c>
      <c r="C4641" s="38" t="s">
        <v>9000</v>
      </c>
      <c r="D4641" s="38" t="s">
        <v>48</v>
      </c>
      <c r="E4641" s="38" t="s">
        <v>48</v>
      </c>
      <c r="F4641" s="38" t="s">
        <v>8968</v>
      </c>
      <c r="G4641" s="39">
        <v>0</v>
      </c>
    </row>
    <row r="4642" spans="1:7" ht="15" x14ac:dyDescent="0.2">
      <c r="A4642" s="38" t="s">
        <v>9001</v>
      </c>
      <c r="B4642" s="38" t="s">
        <v>55</v>
      </c>
      <c r="C4642" s="38" t="s">
        <v>9002</v>
      </c>
      <c r="D4642" s="38" t="s">
        <v>48</v>
      </c>
      <c r="E4642" s="38" t="s">
        <v>48</v>
      </c>
      <c r="F4642" s="38" t="s">
        <v>8968</v>
      </c>
      <c r="G4642" s="39">
        <v>0</v>
      </c>
    </row>
    <row r="4643" spans="1:7" ht="30" x14ac:dyDescent="0.2">
      <c r="A4643" s="38" t="s">
        <v>9003</v>
      </c>
      <c r="B4643" s="38" t="s">
        <v>55</v>
      </c>
      <c r="C4643" s="38" t="s">
        <v>9004</v>
      </c>
      <c r="D4643" s="38" t="s">
        <v>48</v>
      </c>
      <c r="E4643" s="38" t="s">
        <v>48</v>
      </c>
      <c r="F4643" s="38" t="s">
        <v>8968</v>
      </c>
      <c r="G4643" s="39">
        <v>0</v>
      </c>
    </row>
    <row r="4644" spans="1:7" ht="15" x14ac:dyDescent="0.2">
      <c r="A4644" s="38" t="s">
        <v>9005</v>
      </c>
      <c r="B4644" s="38" t="s">
        <v>55</v>
      </c>
      <c r="C4644" s="38" t="s">
        <v>9006</v>
      </c>
      <c r="D4644" s="38" t="s">
        <v>48</v>
      </c>
      <c r="E4644" s="38" t="s">
        <v>48</v>
      </c>
      <c r="F4644" s="38" t="s">
        <v>8968</v>
      </c>
      <c r="G4644" s="39">
        <v>0</v>
      </c>
    </row>
    <row r="4645" spans="1:7" ht="30" x14ac:dyDescent="0.2">
      <c r="A4645" s="38" t="s">
        <v>9007</v>
      </c>
      <c r="B4645" s="38" t="s">
        <v>55</v>
      </c>
      <c r="C4645" s="38" t="s">
        <v>9008</v>
      </c>
      <c r="D4645" s="38" t="s">
        <v>48</v>
      </c>
      <c r="E4645" s="38" t="s">
        <v>48</v>
      </c>
      <c r="F4645" s="38" t="s">
        <v>8968</v>
      </c>
      <c r="G4645" s="39">
        <v>0</v>
      </c>
    </row>
    <row r="4646" spans="1:7" ht="15" x14ac:dyDescent="0.2">
      <c r="A4646" s="38" t="s">
        <v>9009</v>
      </c>
      <c r="B4646" s="38" t="s">
        <v>55</v>
      </c>
      <c r="C4646" s="38" t="s">
        <v>9010</v>
      </c>
      <c r="D4646" s="38" t="s">
        <v>48</v>
      </c>
      <c r="E4646" s="38" t="s">
        <v>48</v>
      </c>
      <c r="F4646" s="38" t="s">
        <v>8968</v>
      </c>
      <c r="G4646" s="39">
        <v>0</v>
      </c>
    </row>
    <row r="4647" spans="1:7" ht="30" x14ac:dyDescent="0.2">
      <c r="A4647" s="38" t="s">
        <v>9011</v>
      </c>
      <c r="B4647" s="38" t="s">
        <v>55</v>
      </c>
      <c r="C4647" s="38" t="s">
        <v>9012</v>
      </c>
      <c r="D4647" s="38" t="s">
        <v>48</v>
      </c>
      <c r="E4647" s="38" t="s">
        <v>48</v>
      </c>
      <c r="F4647" s="38" t="s">
        <v>8968</v>
      </c>
      <c r="G4647" s="39">
        <v>0</v>
      </c>
    </row>
    <row r="4648" spans="1:7" ht="30" x14ac:dyDescent="0.2">
      <c r="A4648" s="38" t="s">
        <v>9013</v>
      </c>
      <c r="B4648" s="38" t="s">
        <v>55</v>
      </c>
      <c r="C4648" s="38" t="s">
        <v>9014</v>
      </c>
      <c r="D4648" s="38" t="s">
        <v>48</v>
      </c>
      <c r="E4648" s="38" t="s">
        <v>48</v>
      </c>
      <c r="F4648" s="38" t="s">
        <v>8968</v>
      </c>
      <c r="G4648" s="39">
        <v>0</v>
      </c>
    </row>
    <row r="4649" spans="1:7" ht="30" x14ac:dyDescent="0.2">
      <c r="A4649" s="38" t="s">
        <v>9015</v>
      </c>
      <c r="B4649" s="38" t="s">
        <v>55</v>
      </c>
      <c r="C4649" s="38" t="s">
        <v>9016</v>
      </c>
      <c r="D4649" s="38" t="s">
        <v>48</v>
      </c>
      <c r="E4649" s="38" t="s">
        <v>48</v>
      </c>
      <c r="F4649" s="38" t="s">
        <v>8968</v>
      </c>
      <c r="G4649" s="39">
        <v>0</v>
      </c>
    </row>
    <row r="4650" spans="1:7" ht="15" x14ac:dyDescent="0.2">
      <c r="A4650" s="38" t="s">
        <v>9017</v>
      </c>
      <c r="B4650" s="38" t="s">
        <v>55</v>
      </c>
      <c r="C4650" s="38" t="s">
        <v>9018</v>
      </c>
      <c r="D4650" s="38" t="s">
        <v>48</v>
      </c>
      <c r="E4650" s="38" t="s">
        <v>48</v>
      </c>
      <c r="F4650" s="38" t="s">
        <v>8968</v>
      </c>
      <c r="G4650" s="39">
        <v>0</v>
      </c>
    </row>
    <row r="4651" spans="1:7" ht="30" x14ac:dyDescent="0.2">
      <c r="A4651" s="38" t="s">
        <v>9019</v>
      </c>
      <c r="B4651" s="38" t="s">
        <v>55</v>
      </c>
      <c r="C4651" s="38" t="s">
        <v>9020</v>
      </c>
      <c r="D4651" s="38" t="s">
        <v>48</v>
      </c>
      <c r="E4651" s="38" t="s">
        <v>48</v>
      </c>
      <c r="F4651" s="38" t="s">
        <v>8968</v>
      </c>
      <c r="G4651" s="39">
        <v>0</v>
      </c>
    </row>
    <row r="4652" spans="1:7" ht="15" x14ac:dyDescent="0.2">
      <c r="A4652" s="38" t="s">
        <v>9021</v>
      </c>
      <c r="B4652" s="38" t="s">
        <v>55</v>
      </c>
      <c r="C4652" s="38" t="s">
        <v>9022</v>
      </c>
      <c r="D4652" s="38" t="s">
        <v>48</v>
      </c>
      <c r="E4652" s="38" t="s">
        <v>48</v>
      </c>
      <c r="F4652" s="38" t="s">
        <v>8968</v>
      </c>
      <c r="G4652" s="39">
        <v>0</v>
      </c>
    </row>
    <row r="4653" spans="1:7" ht="30" x14ac:dyDescent="0.2">
      <c r="A4653" s="38" t="s">
        <v>9023</v>
      </c>
      <c r="B4653" s="38" t="s">
        <v>55</v>
      </c>
      <c r="C4653" s="38" t="s">
        <v>9024</v>
      </c>
      <c r="D4653" s="38" t="s">
        <v>48</v>
      </c>
      <c r="E4653" s="38" t="s">
        <v>48</v>
      </c>
      <c r="F4653" s="38" t="s">
        <v>8968</v>
      </c>
      <c r="G4653" s="39">
        <v>0</v>
      </c>
    </row>
    <row r="4654" spans="1:7" ht="15" x14ac:dyDescent="0.2">
      <c r="A4654" s="38" t="s">
        <v>9025</v>
      </c>
      <c r="B4654" s="38" t="s">
        <v>55</v>
      </c>
      <c r="C4654" s="38" t="s">
        <v>9026</v>
      </c>
      <c r="D4654" s="38" t="s">
        <v>48</v>
      </c>
      <c r="E4654" s="38" t="s">
        <v>48</v>
      </c>
      <c r="F4654" s="38" t="s">
        <v>8968</v>
      </c>
      <c r="G4654" s="39">
        <v>0</v>
      </c>
    </row>
    <row r="4655" spans="1:7" ht="30" x14ac:dyDescent="0.2">
      <c r="A4655" s="38" t="s">
        <v>9027</v>
      </c>
      <c r="B4655" s="38" t="s">
        <v>55</v>
      </c>
      <c r="C4655" s="38" t="s">
        <v>9028</v>
      </c>
      <c r="D4655" s="38" t="s">
        <v>48</v>
      </c>
      <c r="E4655" s="38" t="s">
        <v>48</v>
      </c>
      <c r="F4655" s="38" t="s">
        <v>8968</v>
      </c>
      <c r="G4655" s="39">
        <v>0</v>
      </c>
    </row>
    <row r="4656" spans="1:7" ht="15" x14ac:dyDescent="0.2">
      <c r="A4656" s="38" t="s">
        <v>9029</v>
      </c>
      <c r="B4656" s="38" t="s">
        <v>55</v>
      </c>
      <c r="C4656" s="38" t="s">
        <v>9030</v>
      </c>
      <c r="D4656" s="38" t="s">
        <v>48</v>
      </c>
      <c r="E4656" s="38" t="s">
        <v>48</v>
      </c>
      <c r="F4656" s="38" t="s">
        <v>8968</v>
      </c>
      <c r="G4656" s="39">
        <v>0</v>
      </c>
    </row>
    <row r="4657" spans="1:7" ht="30" x14ac:dyDescent="0.2">
      <c r="A4657" s="38" t="s">
        <v>9031</v>
      </c>
      <c r="B4657" s="38" t="s">
        <v>55</v>
      </c>
      <c r="C4657" s="38" t="s">
        <v>9032</v>
      </c>
      <c r="D4657" s="38" t="s">
        <v>48</v>
      </c>
      <c r="E4657" s="38" t="s">
        <v>48</v>
      </c>
      <c r="F4657" s="38" t="s">
        <v>8968</v>
      </c>
      <c r="G4657" s="39">
        <v>0</v>
      </c>
    </row>
    <row r="4658" spans="1:7" ht="15" x14ac:dyDescent="0.2">
      <c r="A4658" s="38" t="s">
        <v>9033</v>
      </c>
      <c r="B4658" s="38" t="s">
        <v>55</v>
      </c>
      <c r="C4658" s="38" t="s">
        <v>9034</v>
      </c>
      <c r="D4658" s="38" t="s">
        <v>48</v>
      </c>
      <c r="E4658" s="38" t="s">
        <v>48</v>
      </c>
      <c r="F4658" s="38" t="s">
        <v>8968</v>
      </c>
      <c r="G4658" s="39">
        <v>0</v>
      </c>
    </row>
    <row r="4659" spans="1:7" ht="30" x14ac:dyDescent="0.2">
      <c r="A4659" s="38" t="s">
        <v>9035</v>
      </c>
      <c r="B4659" s="38" t="s">
        <v>55</v>
      </c>
      <c r="C4659" s="38" t="s">
        <v>9036</v>
      </c>
      <c r="D4659" s="38" t="s">
        <v>48</v>
      </c>
      <c r="E4659" s="38" t="s">
        <v>48</v>
      </c>
      <c r="F4659" s="38" t="s">
        <v>8968</v>
      </c>
      <c r="G4659" s="39">
        <v>0</v>
      </c>
    </row>
    <row r="4660" spans="1:7" ht="15" x14ac:dyDescent="0.2">
      <c r="A4660" s="38" t="s">
        <v>9037</v>
      </c>
      <c r="B4660" s="38" t="s">
        <v>55</v>
      </c>
      <c r="C4660" s="38" t="s">
        <v>9038</v>
      </c>
      <c r="D4660" s="38" t="s">
        <v>48</v>
      </c>
      <c r="E4660" s="38" t="s">
        <v>48</v>
      </c>
      <c r="F4660" s="38" t="s">
        <v>8968</v>
      </c>
      <c r="G4660" s="39">
        <v>0</v>
      </c>
    </row>
    <row r="4661" spans="1:7" ht="30" x14ac:dyDescent="0.2">
      <c r="A4661" s="38" t="s">
        <v>9039</v>
      </c>
      <c r="B4661" s="38" t="s">
        <v>55</v>
      </c>
      <c r="C4661" s="38" t="s">
        <v>9040</v>
      </c>
      <c r="D4661" s="38" t="s">
        <v>48</v>
      </c>
      <c r="E4661" s="38" t="s">
        <v>48</v>
      </c>
      <c r="F4661" s="38" t="s">
        <v>8968</v>
      </c>
      <c r="G4661" s="39">
        <v>0</v>
      </c>
    </row>
    <row r="4662" spans="1:7" ht="15" x14ac:dyDescent="0.2">
      <c r="A4662" s="38" t="s">
        <v>9041</v>
      </c>
      <c r="B4662" s="38" t="s">
        <v>55</v>
      </c>
      <c r="C4662" s="38" t="s">
        <v>9042</v>
      </c>
      <c r="D4662" s="38" t="s">
        <v>48</v>
      </c>
      <c r="E4662" s="38" t="s">
        <v>48</v>
      </c>
      <c r="F4662" s="38" t="s">
        <v>8968</v>
      </c>
      <c r="G4662" s="39">
        <v>0</v>
      </c>
    </row>
    <row r="4663" spans="1:7" ht="30" x14ac:dyDescent="0.2">
      <c r="A4663" s="38" t="s">
        <v>9043</v>
      </c>
      <c r="B4663" s="38" t="s">
        <v>55</v>
      </c>
      <c r="C4663" s="38" t="s">
        <v>9044</v>
      </c>
      <c r="D4663" s="38" t="s">
        <v>48</v>
      </c>
      <c r="E4663" s="38" t="s">
        <v>48</v>
      </c>
      <c r="F4663" s="38" t="s">
        <v>8968</v>
      </c>
      <c r="G4663" s="39">
        <v>0</v>
      </c>
    </row>
    <row r="4664" spans="1:7" ht="15" x14ac:dyDescent="0.2">
      <c r="A4664" s="38" t="s">
        <v>9045</v>
      </c>
      <c r="B4664" s="38" t="s">
        <v>55</v>
      </c>
      <c r="C4664" s="38" t="s">
        <v>9046</v>
      </c>
      <c r="D4664" s="38" t="s">
        <v>48</v>
      </c>
      <c r="E4664" s="38" t="s">
        <v>48</v>
      </c>
      <c r="F4664" s="38" t="s">
        <v>8968</v>
      </c>
      <c r="G4664" s="39">
        <v>0</v>
      </c>
    </row>
    <row r="4665" spans="1:7" ht="30" x14ac:dyDescent="0.2">
      <c r="A4665" s="38" t="s">
        <v>9047</v>
      </c>
      <c r="B4665" s="38" t="s">
        <v>55</v>
      </c>
      <c r="C4665" s="38" t="s">
        <v>9048</v>
      </c>
      <c r="D4665" s="38" t="s">
        <v>48</v>
      </c>
      <c r="E4665" s="38" t="s">
        <v>48</v>
      </c>
      <c r="F4665" s="38" t="s">
        <v>8968</v>
      </c>
      <c r="G4665" s="39">
        <v>0</v>
      </c>
    </row>
    <row r="4666" spans="1:7" ht="30" x14ac:dyDescent="0.2">
      <c r="A4666" s="38" t="s">
        <v>9049</v>
      </c>
      <c r="B4666" s="38" t="s">
        <v>55</v>
      </c>
      <c r="C4666" s="38" t="s">
        <v>9050</v>
      </c>
      <c r="D4666" s="38" t="s">
        <v>48</v>
      </c>
      <c r="E4666" s="38" t="s">
        <v>48</v>
      </c>
      <c r="F4666" s="38" t="s">
        <v>8968</v>
      </c>
      <c r="G4666" s="39">
        <v>0</v>
      </c>
    </row>
    <row r="4667" spans="1:7" ht="30" x14ac:dyDescent="0.2">
      <c r="A4667" s="38" t="s">
        <v>9051</v>
      </c>
      <c r="B4667" s="38" t="s">
        <v>55</v>
      </c>
      <c r="C4667" s="38" t="s">
        <v>9052</v>
      </c>
      <c r="D4667" s="38" t="s">
        <v>48</v>
      </c>
      <c r="E4667" s="38" t="s">
        <v>48</v>
      </c>
      <c r="F4667" s="38" t="s">
        <v>8968</v>
      </c>
      <c r="G4667" s="39">
        <v>0</v>
      </c>
    </row>
    <row r="4668" spans="1:7" ht="15" x14ac:dyDescent="0.2">
      <c r="A4668" s="38" t="s">
        <v>9053</v>
      </c>
      <c r="B4668" s="38" t="s">
        <v>55</v>
      </c>
      <c r="C4668" s="38" t="s">
        <v>9054</v>
      </c>
      <c r="D4668" s="38" t="s">
        <v>48</v>
      </c>
      <c r="E4668" s="38" t="s">
        <v>48</v>
      </c>
      <c r="F4668" s="38" t="s">
        <v>8968</v>
      </c>
      <c r="G4668" s="39">
        <v>0</v>
      </c>
    </row>
    <row r="4669" spans="1:7" ht="30" x14ac:dyDescent="0.2">
      <c r="A4669" s="38" t="s">
        <v>9055</v>
      </c>
      <c r="B4669" s="38" t="s">
        <v>55</v>
      </c>
      <c r="C4669" s="38" t="s">
        <v>9056</v>
      </c>
      <c r="D4669" s="38" t="s">
        <v>48</v>
      </c>
      <c r="E4669" s="38" t="s">
        <v>48</v>
      </c>
      <c r="F4669" s="38" t="s">
        <v>8968</v>
      </c>
      <c r="G4669" s="39">
        <v>0</v>
      </c>
    </row>
    <row r="4670" spans="1:7" ht="15" x14ac:dyDescent="0.2">
      <c r="A4670" s="38" t="s">
        <v>9057</v>
      </c>
      <c r="B4670" s="38" t="s">
        <v>55</v>
      </c>
      <c r="C4670" s="38" t="s">
        <v>9058</v>
      </c>
      <c r="D4670" s="38" t="s">
        <v>48</v>
      </c>
      <c r="E4670" s="38" t="s">
        <v>48</v>
      </c>
      <c r="F4670" s="38" t="s">
        <v>48</v>
      </c>
      <c r="G4670" s="39">
        <v>0</v>
      </c>
    </row>
    <row r="4671" spans="1:7" ht="15" x14ac:dyDescent="0.2">
      <c r="A4671" s="38" t="s">
        <v>9059</v>
      </c>
      <c r="B4671" s="38" t="s">
        <v>55</v>
      </c>
      <c r="C4671" s="38" t="s">
        <v>9060</v>
      </c>
      <c r="D4671" s="38" t="s">
        <v>48</v>
      </c>
      <c r="E4671" s="38" t="s">
        <v>48</v>
      </c>
      <c r="F4671" s="38" t="s">
        <v>48</v>
      </c>
      <c r="G4671" s="39">
        <v>0</v>
      </c>
    </row>
    <row r="4672" spans="1:7" ht="15" x14ac:dyDescent="0.2">
      <c r="A4672" s="38" t="s">
        <v>9061</v>
      </c>
      <c r="B4672" s="38" t="s">
        <v>55</v>
      </c>
      <c r="C4672" s="38" t="s">
        <v>9062</v>
      </c>
      <c r="D4672" s="38" t="s">
        <v>48</v>
      </c>
      <c r="E4672" s="38" t="s">
        <v>48</v>
      </c>
      <c r="F4672" s="38" t="s">
        <v>48</v>
      </c>
      <c r="G4672" s="39">
        <v>0</v>
      </c>
    </row>
    <row r="4673" spans="1:7" ht="30" x14ac:dyDescent="0.2">
      <c r="A4673" s="38" t="s">
        <v>9063</v>
      </c>
      <c r="B4673" s="38" t="s">
        <v>55</v>
      </c>
      <c r="C4673" s="38" t="s">
        <v>9064</v>
      </c>
      <c r="D4673" s="38" t="s">
        <v>48</v>
      </c>
      <c r="E4673" s="38" t="s">
        <v>48</v>
      </c>
      <c r="F4673" s="38" t="s">
        <v>48</v>
      </c>
      <c r="G4673" s="39">
        <v>0</v>
      </c>
    </row>
    <row r="4674" spans="1:7" ht="15" x14ac:dyDescent="0.2">
      <c r="A4674" s="38" t="s">
        <v>9065</v>
      </c>
      <c r="B4674" s="38" t="s">
        <v>55</v>
      </c>
      <c r="C4674" s="38" t="s">
        <v>9066</v>
      </c>
      <c r="D4674" s="38" t="s">
        <v>48</v>
      </c>
      <c r="E4674" s="38" t="s">
        <v>48</v>
      </c>
      <c r="F4674" s="38" t="s">
        <v>9067</v>
      </c>
      <c r="G4674" s="39">
        <v>1</v>
      </c>
    </row>
    <row r="4675" spans="1:7" ht="15" x14ac:dyDescent="0.2">
      <c r="A4675" s="38" t="s">
        <v>9068</v>
      </c>
      <c r="B4675" s="38" t="s">
        <v>55</v>
      </c>
      <c r="C4675" s="38" t="s">
        <v>9069</v>
      </c>
      <c r="D4675" s="38" t="s">
        <v>48</v>
      </c>
      <c r="E4675" s="38" t="s">
        <v>48</v>
      </c>
      <c r="F4675" s="38" t="s">
        <v>9067</v>
      </c>
      <c r="G4675" s="39">
        <v>1</v>
      </c>
    </row>
    <row r="4676" spans="1:7" ht="15" x14ac:dyDescent="0.2">
      <c r="A4676" s="38" t="s">
        <v>9070</v>
      </c>
      <c r="B4676" s="38" t="s">
        <v>55</v>
      </c>
      <c r="C4676" s="38" t="s">
        <v>9071</v>
      </c>
      <c r="D4676" s="38" t="s">
        <v>48</v>
      </c>
      <c r="E4676" s="38" t="s">
        <v>48</v>
      </c>
      <c r="F4676" s="38" t="s">
        <v>48</v>
      </c>
      <c r="G4676" s="39">
        <v>0</v>
      </c>
    </row>
    <row r="4677" spans="1:7" ht="15" x14ac:dyDescent="0.2">
      <c r="A4677" s="38" t="s">
        <v>9072</v>
      </c>
      <c r="B4677" s="38" t="s">
        <v>55</v>
      </c>
      <c r="C4677" s="38" t="s">
        <v>9073</v>
      </c>
      <c r="D4677" s="38" t="s">
        <v>48</v>
      </c>
      <c r="E4677" s="38" t="s">
        <v>48</v>
      </c>
      <c r="F4677" s="38" t="s">
        <v>48</v>
      </c>
      <c r="G4677" s="39">
        <v>0</v>
      </c>
    </row>
    <row r="4678" spans="1:7" ht="15" x14ac:dyDescent="0.2">
      <c r="A4678" s="38" t="s">
        <v>9074</v>
      </c>
      <c r="B4678" s="38" t="s">
        <v>55</v>
      </c>
      <c r="C4678" s="38" t="s">
        <v>9075</v>
      </c>
      <c r="D4678" s="38" t="s">
        <v>48</v>
      </c>
      <c r="E4678" s="38" t="s">
        <v>48</v>
      </c>
      <c r="F4678" s="38" t="s">
        <v>48</v>
      </c>
      <c r="G4678" s="39">
        <v>0</v>
      </c>
    </row>
    <row r="4679" spans="1:7" ht="15" x14ac:dyDescent="0.2">
      <c r="A4679" s="38" t="s">
        <v>9076</v>
      </c>
      <c r="B4679" s="38" t="s">
        <v>55</v>
      </c>
      <c r="C4679" s="38" t="s">
        <v>9077</v>
      </c>
      <c r="D4679" s="38" t="s">
        <v>48</v>
      </c>
      <c r="E4679" s="38" t="s">
        <v>48</v>
      </c>
      <c r="F4679" s="38" t="s">
        <v>48</v>
      </c>
      <c r="G4679" s="39">
        <v>0</v>
      </c>
    </row>
    <row r="4680" spans="1:7" ht="15" x14ac:dyDescent="0.2">
      <c r="A4680" s="38" t="s">
        <v>9078</v>
      </c>
      <c r="B4680" s="38" t="s">
        <v>55</v>
      </c>
      <c r="C4680" s="38" t="s">
        <v>9079</v>
      </c>
      <c r="D4680" s="38" t="s">
        <v>48</v>
      </c>
      <c r="E4680" s="38" t="s">
        <v>48</v>
      </c>
      <c r="F4680" s="38" t="s">
        <v>48</v>
      </c>
      <c r="G4680" s="39">
        <v>0</v>
      </c>
    </row>
    <row r="4681" spans="1:7" ht="15" x14ac:dyDescent="0.2">
      <c r="A4681" s="38" t="s">
        <v>9080</v>
      </c>
      <c r="B4681" s="38" t="s">
        <v>55</v>
      </c>
      <c r="C4681" s="38" t="s">
        <v>9081</v>
      </c>
      <c r="D4681" s="38" t="s">
        <v>48</v>
      </c>
      <c r="E4681" s="38" t="s">
        <v>48</v>
      </c>
      <c r="F4681" s="38" t="s">
        <v>48</v>
      </c>
      <c r="G4681" s="39">
        <v>0</v>
      </c>
    </row>
    <row r="4682" spans="1:7" ht="15" x14ac:dyDescent="0.2">
      <c r="A4682" s="38" t="s">
        <v>9082</v>
      </c>
      <c r="B4682" s="38" t="s">
        <v>55</v>
      </c>
      <c r="C4682" s="38" t="s">
        <v>9083</v>
      </c>
      <c r="D4682" s="38" t="s">
        <v>48</v>
      </c>
      <c r="E4682" s="38" t="s">
        <v>48</v>
      </c>
      <c r="F4682" s="38" t="s">
        <v>48</v>
      </c>
      <c r="G4682" s="39">
        <v>0</v>
      </c>
    </row>
    <row r="4683" spans="1:7" ht="15" x14ac:dyDescent="0.2">
      <c r="A4683" s="38" t="s">
        <v>9084</v>
      </c>
      <c r="B4683" s="38" t="s">
        <v>55</v>
      </c>
      <c r="C4683" s="38" t="s">
        <v>9085</v>
      </c>
      <c r="D4683" s="38" t="s">
        <v>48</v>
      </c>
      <c r="E4683" s="38" t="s">
        <v>48</v>
      </c>
      <c r="F4683" s="38" t="s">
        <v>48</v>
      </c>
      <c r="G4683" s="39">
        <v>0</v>
      </c>
    </row>
    <row r="4684" spans="1:7" ht="15" x14ac:dyDescent="0.2">
      <c r="A4684" s="38" t="s">
        <v>9086</v>
      </c>
      <c r="B4684" s="38" t="s">
        <v>55</v>
      </c>
      <c r="C4684" s="38" t="s">
        <v>9087</v>
      </c>
      <c r="D4684" s="38" t="s">
        <v>48</v>
      </c>
      <c r="E4684" s="38" t="s">
        <v>48</v>
      </c>
      <c r="F4684" s="38" t="s">
        <v>48</v>
      </c>
      <c r="G4684" s="39">
        <v>0</v>
      </c>
    </row>
    <row r="4685" spans="1:7" ht="15" x14ac:dyDescent="0.2">
      <c r="A4685" s="38" t="s">
        <v>9088</v>
      </c>
      <c r="B4685" s="38" t="s">
        <v>55</v>
      </c>
      <c r="C4685" s="38" t="s">
        <v>9089</v>
      </c>
      <c r="D4685" s="38" t="s">
        <v>48</v>
      </c>
      <c r="E4685" s="38" t="s">
        <v>48</v>
      </c>
      <c r="F4685" s="38" t="s">
        <v>48</v>
      </c>
      <c r="G4685" s="39">
        <v>0</v>
      </c>
    </row>
    <row r="4686" spans="1:7" ht="15" x14ac:dyDescent="0.2">
      <c r="A4686" s="38" t="s">
        <v>9090</v>
      </c>
      <c r="B4686" s="38" t="s">
        <v>55</v>
      </c>
      <c r="C4686" s="38" t="s">
        <v>9091</v>
      </c>
      <c r="D4686" s="38" t="s">
        <v>48</v>
      </c>
      <c r="E4686" s="38" t="s">
        <v>48</v>
      </c>
      <c r="F4686" s="38" t="s">
        <v>48</v>
      </c>
      <c r="G4686" s="39">
        <v>0</v>
      </c>
    </row>
    <row r="4687" spans="1:7" ht="15" x14ac:dyDescent="0.2">
      <c r="A4687" s="38" t="s">
        <v>9092</v>
      </c>
      <c r="B4687" s="38" t="s">
        <v>55</v>
      </c>
      <c r="C4687" s="38" t="s">
        <v>9093</v>
      </c>
      <c r="D4687" s="38" t="s">
        <v>48</v>
      </c>
      <c r="E4687" s="38" t="s">
        <v>48</v>
      </c>
      <c r="F4687" s="38" t="s">
        <v>48</v>
      </c>
      <c r="G4687" s="39">
        <v>0</v>
      </c>
    </row>
    <row r="4688" spans="1:7" ht="15" x14ac:dyDescent="0.2">
      <c r="A4688" s="38" t="s">
        <v>9094</v>
      </c>
      <c r="B4688" s="38" t="s">
        <v>55</v>
      </c>
      <c r="C4688" s="38" t="s">
        <v>9095</v>
      </c>
      <c r="D4688" s="38" t="s">
        <v>48</v>
      </c>
      <c r="E4688" s="38" t="s">
        <v>48</v>
      </c>
      <c r="F4688" s="38" t="s">
        <v>48</v>
      </c>
      <c r="G4688" s="39">
        <v>0</v>
      </c>
    </row>
    <row r="4689" spans="1:7" ht="15" x14ac:dyDescent="0.2">
      <c r="A4689" s="38" t="s">
        <v>9096</v>
      </c>
      <c r="B4689" s="38" t="s">
        <v>55</v>
      </c>
      <c r="C4689" s="38" t="s">
        <v>9097</v>
      </c>
      <c r="D4689" s="38" t="s">
        <v>48</v>
      </c>
      <c r="E4689" s="38" t="s">
        <v>48</v>
      </c>
      <c r="F4689" s="38" t="s">
        <v>48</v>
      </c>
      <c r="G4689" s="39">
        <v>0</v>
      </c>
    </row>
    <row r="4690" spans="1:7" ht="15" x14ac:dyDescent="0.2">
      <c r="A4690" s="38" t="s">
        <v>9098</v>
      </c>
      <c r="B4690" s="38" t="s">
        <v>55</v>
      </c>
      <c r="C4690" s="38" t="s">
        <v>9099</v>
      </c>
      <c r="D4690" s="38" t="s">
        <v>48</v>
      </c>
      <c r="E4690" s="38" t="s">
        <v>48</v>
      </c>
      <c r="F4690" s="38" t="s">
        <v>48</v>
      </c>
      <c r="G4690" s="39">
        <v>0</v>
      </c>
    </row>
    <row r="4691" spans="1:7" ht="15" x14ac:dyDescent="0.2">
      <c r="A4691" s="38" t="s">
        <v>9100</v>
      </c>
      <c r="B4691" s="38" t="s">
        <v>55</v>
      </c>
      <c r="C4691" s="38" t="s">
        <v>9101</v>
      </c>
      <c r="D4691" s="38" t="s">
        <v>48</v>
      </c>
      <c r="E4691" s="38" t="s">
        <v>48</v>
      </c>
      <c r="F4691" s="38" t="s">
        <v>48</v>
      </c>
      <c r="G4691" s="39">
        <v>0</v>
      </c>
    </row>
    <row r="4692" spans="1:7" ht="15" x14ac:dyDescent="0.2">
      <c r="A4692" s="38" t="s">
        <v>9102</v>
      </c>
      <c r="B4692" s="38" t="s">
        <v>55</v>
      </c>
      <c r="C4692" s="38" t="s">
        <v>9103</v>
      </c>
      <c r="D4692" s="38" t="s">
        <v>48</v>
      </c>
      <c r="E4692" s="38" t="s">
        <v>48</v>
      </c>
      <c r="F4692" s="38" t="s">
        <v>48</v>
      </c>
      <c r="G4692" s="39">
        <v>0</v>
      </c>
    </row>
    <row r="4693" spans="1:7" ht="15" x14ac:dyDescent="0.2">
      <c r="A4693" s="38" t="s">
        <v>9104</v>
      </c>
      <c r="B4693" s="38" t="s">
        <v>55</v>
      </c>
      <c r="C4693" s="38" t="s">
        <v>9105</v>
      </c>
      <c r="D4693" s="38" t="s">
        <v>48</v>
      </c>
      <c r="E4693" s="38" t="s">
        <v>48</v>
      </c>
      <c r="F4693" s="38" t="s">
        <v>48</v>
      </c>
      <c r="G4693" s="39">
        <v>0</v>
      </c>
    </row>
    <row r="4694" spans="1:7" ht="15" x14ac:dyDescent="0.2">
      <c r="A4694" s="38" t="s">
        <v>9106</v>
      </c>
      <c r="B4694" s="38" t="s">
        <v>55</v>
      </c>
      <c r="C4694" s="38" t="s">
        <v>9107</v>
      </c>
      <c r="D4694" s="38" t="s">
        <v>48</v>
      </c>
      <c r="E4694" s="38" t="s">
        <v>48</v>
      </c>
      <c r="F4694" s="38" t="s">
        <v>48</v>
      </c>
      <c r="G4694" s="39">
        <v>0</v>
      </c>
    </row>
    <row r="4695" spans="1:7" ht="15" x14ac:dyDescent="0.2">
      <c r="A4695" s="38" t="s">
        <v>9108</v>
      </c>
      <c r="B4695" s="38" t="s">
        <v>55</v>
      </c>
      <c r="C4695" s="38" t="s">
        <v>9109</v>
      </c>
      <c r="D4695" s="38" t="s">
        <v>48</v>
      </c>
      <c r="E4695" s="38" t="s">
        <v>48</v>
      </c>
      <c r="F4695" s="38" t="s">
        <v>48</v>
      </c>
      <c r="G4695" s="39">
        <v>0</v>
      </c>
    </row>
    <row r="4696" spans="1:7" ht="15" x14ac:dyDescent="0.2">
      <c r="A4696" s="38" t="s">
        <v>9110</v>
      </c>
      <c r="B4696" s="38" t="s">
        <v>55</v>
      </c>
      <c r="C4696" s="38" t="s">
        <v>9111</v>
      </c>
      <c r="D4696" s="38" t="s">
        <v>48</v>
      </c>
      <c r="E4696" s="38" t="s">
        <v>48</v>
      </c>
      <c r="F4696" s="38" t="s">
        <v>48</v>
      </c>
      <c r="G4696" s="39">
        <v>0</v>
      </c>
    </row>
    <row r="4697" spans="1:7" ht="15" x14ac:dyDescent="0.2">
      <c r="A4697" s="38" t="s">
        <v>9112</v>
      </c>
      <c r="B4697" s="38" t="s">
        <v>55</v>
      </c>
      <c r="C4697" s="38" t="s">
        <v>9113</v>
      </c>
      <c r="D4697" s="38" t="s">
        <v>48</v>
      </c>
      <c r="E4697" s="38" t="s">
        <v>48</v>
      </c>
      <c r="F4697" s="38" t="s">
        <v>48</v>
      </c>
      <c r="G4697" s="39">
        <v>0</v>
      </c>
    </row>
    <row r="4698" spans="1:7" ht="15" x14ac:dyDescent="0.2">
      <c r="A4698" s="38" t="s">
        <v>9114</v>
      </c>
      <c r="B4698" s="38" t="s">
        <v>55</v>
      </c>
      <c r="C4698" s="38" t="s">
        <v>9115</v>
      </c>
      <c r="D4698" s="38" t="s">
        <v>48</v>
      </c>
      <c r="E4698" s="38" t="s">
        <v>48</v>
      </c>
      <c r="F4698" s="38" t="s">
        <v>48</v>
      </c>
      <c r="G4698" s="39">
        <v>0</v>
      </c>
    </row>
    <row r="4699" spans="1:7" ht="15" x14ac:dyDescent="0.2">
      <c r="A4699" s="38" t="s">
        <v>9116</v>
      </c>
      <c r="B4699" s="38" t="s">
        <v>55</v>
      </c>
      <c r="C4699" s="38" t="s">
        <v>9117</v>
      </c>
      <c r="D4699" s="38" t="s">
        <v>48</v>
      </c>
      <c r="E4699" s="38" t="s">
        <v>48</v>
      </c>
      <c r="F4699" s="38" t="s">
        <v>48</v>
      </c>
      <c r="G4699" s="39">
        <v>0</v>
      </c>
    </row>
    <row r="4700" spans="1:7" ht="15" x14ac:dyDescent="0.2">
      <c r="A4700" s="38" t="s">
        <v>9118</v>
      </c>
      <c r="B4700" s="38" t="s">
        <v>55</v>
      </c>
      <c r="C4700" s="38" t="s">
        <v>9119</v>
      </c>
      <c r="D4700" s="38" t="s">
        <v>48</v>
      </c>
      <c r="E4700" s="38" t="s">
        <v>48</v>
      </c>
      <c r="F4700" s="38" t="s">
        <v>48</v>
      </c>
      <c r="G4700" s="39">
        <v>0</v>
      </c>
    </row>
    <row r="4701" spans="1:7" ht="15" x14ac:dyDescent="0.2">
      <c r="A4701" s="38" t="s">
        <v>9120</v>
      </c>
      <c r="B4701" s="38" t="s">
        <v>55</v>
      </c>
      <c r="C4701" s="38" t="s">
        <v>9121</v>
      </c>
      <c r="D4701" s="38" t="s">
        <v>48</v>
      </c>
      <c r="E4701" s="38" t="s">
        <v>48</v>
      </c>
      <c r="F4701" s="38" t="s">
        <v>48</v>
      </c>
      <c r="G4701" s="39">
        <v>0</v>
      </c>
    </row>
    <row r="4702" spans="1:7" ht="15" x14ac:dyDescent="0.2">
      <c r="A4702" s="38" t="s">
        <v>9122</v>
      </c>
      <c r="B4702" s="38" t="s">
        <v>55</v>
      </c>
      <c r="C4702" s="38" t="s">
        <v>9123</v>
      </c>
      <c r="D4702" s="38" t="s">
        <v>48</v>
      </c>
      <c r="E4702" s="38" t="s">
        <v>48</v>
      </c>
      <c r="F4702" s="38" t="s">
        <v>48</v>
      </c>
      <c r="G4702" s="39">
        <v>0</v>
      </c>
    </row>
    <row r="4703" spans="1:7" ht="15" x14ac:dyDescent="0.2">
      <c r="A4703" s="38" t="s">
        <v>9124</v>
      </c>
      <c r="B4703" s="38" t="s">
        <v>55</v>
      </c>
      <c r="C4703" s="38" t="s">
        <v>9125</v>
      </c>
      <c r="D4703" s="38" t="s">
        <v>48</v>
      </c>
      <c r="E4703" s="38" t="s">
        <v>48</v>
      </c>
      <c r="F4703" s="38" t="s">
        <v>48</v>
      </c>
      <c r="G4703" s="39">
        <v>0</v>
      </c>
    </row>
    <row r="4704" spans="1:7" ht="15" x14ac:dyDescent="0.2">
      <c r="A4704" s="38" t="s">
        <v>9126</v>
      </c>
      <c r="B4704" s="38" t="s">
        <v>55</v>
      </c>
      <c r="C4704" s="38" t="s">
        <v>9127</v>
      </c>
      <c r="D4704" s="38" t="s">
        <v>48</v>
      </c>
      <c r="E4704" s="38" t="s">
        <v>48</v>
      </c>
      <c r="F4704" s="38" t="s">
        <v>48</v>
      </c>
      <c r="G4704" s="39">
        <v>0</v>
      </c>
    </row>
    <row r="4705" spans="1:7" ht="15" x14ac:dyDescent="0.2">
      <c r="A4705" s="38" t="s">
        <v>9128</v>
      </c>
      <c r="B4705" s="38" t="s">
        <v>55</v>
      </c>
      <c r="C4705" s="38" t="s">
        <v>9129</v>
      </c>
      <c r="D4705" s="38" t="s">
        <v>48</v>
      </c>
      <c r="E4705" s="38" t="s">
        <v>48</v>
      </c>
      <c r="F4705" s="38" t="s">
        <v>48</v>
      </c>
      <c r="G4705" s="39">
        <v>0</v>
      </c>
    </row>
    <row r="4706" spans="1:7" ht="15" x14ac:dyDescent="0.2">
      <c r="A4706" s="38" t="s">
        <v>9130</v>
      </c>
      <c r="B4706" s="38" t="s">
        <v>55</v>
      </c>
      <c r="C4706" s="38" t="s">
        <v>9131</v>
      </c>
      <c r="D4706" s="38" t="s">
        <v>48</v>
      </c>
      <c r="E4706" s="38" t="s">
        <v>48</v>
      </c>
      <c r="F4706" s="38" t="s">
        <v>48</v>
      </c>
      <c r="G4706" s="39">
        <v>0</v>
      </c>
    </row>
    <row r="4707" spans="1:7" ht="15" x14ac:dyDescent="0.2">
      <c r="A4707" s="38" t="s">
        <v>9132</v>
      </c>
      <c r="B4707" s="38" t="s">
        <v>55</v>
      </c>
      <c r="C4707" s="38" t="s">
        <v>9133</v>
      </c>
      <c r="D4707" s="38" t="s">
        <v>48</v>
      </c>
      <c r="E4707" s="38" t="s">
        <v>48</v>
      </c>
      <c r="F4707" s="38" t="s">
        <v>48</v>
      </c>
      <c r="G4707" s="39">
        <v>0</v>
      </c>
    </row>
    <row r="4708" spans="1:7" ht="15" x14ac:dyDescent="0.2">
      <c r="A4708" s="38" t="s">
        <v>9134</v>
      </c>
      <c r="B4708" s="38" t="s">
        <v>55</v>
      </c>
      <c r="C4708" s="38" t="s">
        <v>9135</v>
      </c>
      <c r="D4708" s="38" t="s">
        <v>48</v>
      </c>
      <c r="E4708" s="38" t="s">
        <v>48</v>
      </c>
      <c r="F4708" s="38" t="s">
        <v>48</v>
      </c>
      <c r="G4708" s="39">
        <v>0</v>
      </c>
    </row>
    <row r="4709" spans="1:7" ht="15" x14ac:dyDescent="0.2">
      <c r="A4709" s="38" t="s">
        <v>9136</v>
      </c>
      <c r="B4709" s="38" t="s">
        <v>55</v>
      </c>
      <c r="C4709" s="38" t="s">
        <v>9137</v>
      </c>
      <c r="D4709" s="38" t="s">
        <v>48</v>
      </c>
      <c r="E4709" s="38" t="s">
        <v>48</v>
      </c>
      <c r="F4709" s="38" t="s">
        <v>48</v>
      </c>
      <c r="G4709" s="39">
        <v>0</v>
      </c>
    </row>
    <row r="4710" spans="1:7" ht="15" x14ac:dyDescent="0.2">
      <c r="A4710" s="38" t="s">
        <v>9138</v>
      </c>
      <c r="B4710" s="38" t="s">
        <v>3</v>
      </c>
      <c r="C4710" s="38" t="s">
        <v>9139</v>
      </c>
      <c r="D4710" s="38" t="s">
        <v>48</v>
      </c>
      <c r="E4710" s="38" t="s">
        <v>48</v>
      </c>
      <c r="F4710" s="38" t="s">
        <v>48</v>
      </c>
      <c r="G4710" s="39">
        <v>0</v>
      </c>
    </row>
    <row r="4711" spans="1:7" ht="15" x14ac:dyDescent="0.2">
      <c r="A4711" s="38" t="s">
        <v>9140</v>
      </c>
      <c r="B4711" s="38" t="s">
        <v>3</v>
      </c>
      <c r="C4711" s="38" t="s">
        <v>9141</v>
      </c>
      <c r="D4711" s="38" t="s">
        <v>48</v>
      </c>
      <c r="E4711" s="38" t="s">
        <v>48</v>
      </c>
      <c r="F4711" s="38" t="s">
        <v>48</v>
      </c>
      <c r="G4711" s="39">
        <v>0</v>
      </c>
    </row>
    <row r="4712" spans="1:7" ht="15" x14ac:dyDescent="0.2">
      <c r="A4712" s="38" t="s">
        <v>9142</v>
      </c>
      <c r="B4712" s="38" t="s">
        <v>3</v>
      </c>
      <c r="C4712" s="38" t="s">
        <v>9143</v>
      </c>
      <c r="D4712" s="38" t="s">
        <v>48</v>
      </c>
      <c r="E4712" s="38" t="s">
        <v>48</v>
      </c>
      <c r="F4712" s="38" t="s">
        <v>48</v>
      </c>
      <c r="G4712" s="39">
        <v>0</v>
      </c>
    </row>
    <row r="4713" spans="1:7" ht="15" x14ac:dyDescent="0.2">
      <c r="A4713" s="38" t="s">
        <v>9144</v>
      </c>
      <c r="B4713" s="38" t="s">
        <v>3</v>
      </c>
      <c r="C4713" s="38" t="s">
        <v>9145</v>
      </c>
      <c r="D4713" s="38" t="s">
        <v>48</v>
      </c>
      <c r="E4713" s="38" t="s">
        <v>48</v>
      </c>
      <c r="F4713" s="38" t="s">
        <v>48</v>
      </c>
      <c r="G4713" s="39">
        <v>0</v>
      </c>
    </row>
    <row r="4714" spans="1:7" ht="15" x14ac:dyDescent="0.2">
      <c r="A4714" s="38" t="s">
        <v>9146</v>
      </c>
      <c r="B4714" s="38" t="s">
        <v>3</v>
      </c>
      <c r="C4714" s="38" t="s">
        <v>9147</v>
      </c>
      <c r="D4714" s="38" t="s">
        <v>48</v>
      </c>
      <c r="E4714" s="38" t="s">
        <v>48</v>
      </c>
      <c r="F4714" s="38" t="s">
        <v>48</v>
      </c>
      <c r="G4714" s="39">
        <v>0</v>
      </c>
    </row>
    <row r="4715" spans="1:7" ht="15" x14ac:dyDescent="0.2">
      <c r="A4715" s="38" t="s">
        <v>9148</v>
      </c>
      <c r="B4715" s="38" t="s">
        <v>3</v>
      </c>
      <c r="C4715" s="38" t="s">
        <v>9149</v>
      </c>
      <c r="D4715" s="38" t="s">
        <v>48</v>
      </c>
      <c r="E4715" s="38" t="s">
        <v>48</v>
      </c>
      <c r="F4715" s="38" t="s">
        <v>48</v>
      </c>
      <c r="G4715" s="39">
        <v>0</v>
      </c>
    </row>
    <row r="4716" spans="1:7" ht="15" x14ac:dyDescent="0.2">
      <c r="A4716" s="38" t="s">
        <v>9150</v>
      </c>
      <c r="B4716" s="38" t="s">
        <v>3</v>
      </c>
      <c r="C4716" s="38" t="s">
        <v>9151</v>
      </c>
      <c r="D4716" s="38" t="s">
        <v>48</v>
      </c>
      <c r="E4716" s="38" t="s">
        <v>48</v>
      </c>
      <c r="F4716" s="38" t="s">
        <v>48</v>
      </c>
      <c r="G4716" s="39">
        <v>0</v>
      </c>
    </row>
    <row r="4717" spans="1:7" ht="15" x14ac:dyDescent="0.2">
      <c r="A4717" s="38" t="s">
        <v>9152</v>
      </c>
      <c r="B4717" s="38" t="s">
        <v>3</v>
      </c>
      <c r="C4717" s="38" t="s">
        <v>9153</v>
      </c>
      <c r="D4717" s="38" t="s">
        <v>48</v>
      </c>
      <c r="E4717" s="38" t="s">
        <v>48</v>
      </c>
      <c r="F4717" s="38" t="s">
        <v>48</v>
      </c>
      <c r="G4717" s="39">
        <v>0</v>
      </c>
    </row>
    <row r="4718" spans="1:7" ht="15" x14ac:dyDescent="0.2">
      <c r="A4718" s="38" t="s">
        <v>9154</v>
      </c>
      <c r="B4718" s="38" t="s">
        <v>3</v>
      </c>
      <c r="C4718" s="38" t="s">
        <v>9155</v>
      </c>
      <c r="D4718" s="38" t="s">
        <v>48</v>
      </c>
      <c r="E4718" s="38" t="s">
        <v>48</v>
      </c>
      <c r="F4718" s="38" t="s">
        <v>48</v>
      </c>
      <c r="G4718" s="39">
        <v>0</v>
      </c>
    </row>
    <row r="4719" spans="1:7" ht="15" x14ac:dyDescent="0.2">
      <c r="A4719" s="38" t="s">
        <v>9156</v>
      </c>
      <c r="B4719" s="38" t="s">
        <v>3</v>
      </c>
      <c r="C4719" s="38" t="s">
        <v>9157</v>
      </c>
      <c r="D4719" s="38" t="s">
        <v>48</v>
      </c>
      <c r="E4719" s="38" t="s">
        <v>48</v>
      </c>
      <c r="F4719" s="38" t="s">
        <v>48</v>
      </c>
      <c r="G4719" s="39">
        <v>0</v>
      </c>
    </row>
    <row r="4720" spans="1:7" ht="15" x14ac:dyDescent="0.2">
      <c r="A4720" s="38" t="s">
        <v>9158</v>
      </c>
      <c r="B4720" s="38" t="s">
        <v>3</v>
      </c>
      <c r="C4720" s="38" t="s">
        <v>9159</v>
      </c>
      <c r="D4720" s="38" t="s">
        <v>48</v>
      </c>
      <c r="E4720" s="38" t="s">
        <v>48</v>
      </c>
      <c r="F4720" s="38" t="s">
        <v>48</v>
      </c>
      <c r="G4720" s="39">
        <v>0</v>
      </c>
    </row>
    <row r="4721" spans="1:7" ht="15" x14ac:dyDescent="0.2">
      <c r="A4721" s="38" t="s">
        <v>9160</v>
      </c>
      <c r="B4721" s="38" t="s">
        <v>3</v>
      </c>
      <c r="C4721" s="38" t="s">
        <v>9161</v>
      </c>
      <c r="D4721" s="38" t="s">
        <v>48</v>
      </c>
      <c r="E4721" s="38" t="s">
        <v>48</v>
      </c>
      <c r="F4721" s="38" t="s">
        <v>48</v>
      </c>
      <c r="G4721" s="39">
        <v>0</v>
      </c>
    </row>
    <row r="4722" spans="1:7" ht="30" x14ac:dyDescent="0.2">
      <c r="A4722" s="38" t="s">
        <v>9162</v>
      </c>
      <c r="B4722" s="38" t="s">
        <v>3</v>
      </c>
      <c r="C4722" s="38" t="s">
        <v>9163</v>
      </c>
      <c r="D4722" s="38" t="s">
        <v>48</v>
      </c>
      <c r="E4722" s="38" t="s">
        <v>48</v>
      </c>
      <c r="F4722" s="38" t="s">
        <v>501</v>
      </c>
      <c r="G4722" s="39">
        <v>1</v>
      </c>
    </row>
    <row r="4723" spans="1:7" ht="15" x14ac:dyDescent="0.2">
      <c r="A4723" s="38" t="s">
        <v>9164</v>
      </c>
      <c r="B4723" s="38" t="s">
        <v>3</v>
      </c>
      <c r="C4723" s="38" t="s">
        <v>9165</v>
      </c>
      <c r="D4723" s="38" t="s">
        <v>48</v>
      </c>
      <c r="E4723" s="38" t="s">
        <v>48</v>
      </c>
      <c r="F4723" s="38" t="s">
        <v>48</v>
      </c>
      <c r="G4723" s="39">
        <v>0</v>
      </c>
    </row>
    <row r="4724" spans="1:7" ht="15" x14ac:dyDescent="0.2">
      <c r="A4724" s="38" t="s">
        <v>9166</v>
      </c>
      <c r="B4724" s="38" t="s">
        <v>3</v>
      </c>
      <c r="C4724" s="38" t="s">
        <v>9167</v>
      </c>
      <c r="D4724" s="38" t="s">
        <v>48</v>
      </c>
      <c r="E4724" s="38" t="s">
        <v>48</v>
      </c>
      <c r="F4724" s="38" t="s">
        <v>48</v>
      </c>
      <c r="G4724" s="39">
        <v>0</v>
      </c>
    </row>
    <row r="4725" spans="1:7" ht="15" x14ac:dyDescent="0.2">
      <c r="A4725" s="38" t="s">
        <v>9168</v>
      </c>
      <c r="B4725" s="38" t="s">
        <v>3</v>
      </c>
      <c r="C4725" s="38" t="s">
        <v>9169</v>
      </c>
      <c r="D4725" s="38" t="s">
        <v>48</v>
      </c>
      <c r="E4725" s="38" t="s">
        <v>48</v>
      </c>
      <c r="F4725" s="38" t="s">
        <v>48</v>
      </c>
      <c r="G4725" s="39">
        <v>0</v>
      </c>
    </row>
    <row r="4726" spans="1:7" ht="15" x14ac:dyDescent="0.2">
      <c r="A4726" s="38" t="s">
        <v>9170</v>
      </c>
      <c r="B4726" s="38" t="s">
        <v>3</v>
      </c>
      <c r="C4726" s="38" t="s">
        <v>9171</v>
      </c>
      <c r="D4726" s="38" t="s">
        <v>48</v>
      </c>
      <c r="E4726" s="38" t="s">
        <v>48</v>
      </c>
      <c r="F4726" s="38" t="s">
        <v>48</v>
      </c>
      <c r="G4726" s="39">
        <v>0</v>
      </c>
    </row>
    <row r="4727" spans="1:7" ht="15" x14ac:dyDescent="0.2">
      <c r="A4727" s="38" t="s">
        <v>9172</v>
      </c>
      <c r="B4727" s="38" t="s">
        <v>3</v>
      </c>
      <c r="C4727" s="38" t="s">
        <v>9173</v>
      </c>
      <c r="D4727" s="38" t="s">
        <v>48</v>
      </c>
      <c r="E4727" s="38" t="s">
        <v>48</v>
      </c>
      <c r="F4727" s="38" t="s">
        <v>48</v>
      </c>
      <c r="G4727" s="39">
        <v>0</v>
      </c>
    </row>
    <row r="4728" spans="1:7" ht="15" x14ac:dyDescent="0.2">
      <c r="A4728" s="38" t="s">
        <v>9174</v>
      </c>
      <c r="B4728" s="38" t="s">
        <v>3</v>
      </c>
      <c r="C4728" s="38" t="s">
        <v>9175</v>
      </c>
      <c r="D4728" s="38" t="s">
        <v>48</v>
      </c>
      <c r="E4728" s="38" t="s">
        <v>48</v>
      </c>
      <c r="F4728" s="38" t="s">
        <v>48</v>
      </c>
      <c r="G4728" s="39">
        <v>0</v>
      </c>
    </row>
    <row r="4729" spans="1:7" ht="15" x14ac:dyDescent="0.2">
      <c r="A4729" s="38" t="s">
        <v>9176</v>
      </c>
      <c r="B4729" s="38" t="s">
        <v>3</v>
      </c>
      <c r="C4729" s="38" t="s">
        <v>9177</v>
      </c>
      <c r="D4729" s="38" t="s">
        <v>48</v>
      </c>
      <c r="E4729" s="38" t="s">
        <v>48</v>
      </c>
      <c r="F4729" s="38" t="s">
        <v>48</v>
      </c>
      <c r="G4729" s="39">
        <v>0</v>
      </c>
    </row>
    <row r="4730" spans="1:7" ht="15" x14ac:dyDescent="0.2">
      <c r="A4730" s="38" t="s">
        <v>9178</v>
      </c>
      <c r="B4730" s="38" t="s">
        <v>3</v>
      </c>
      <c r="C4730" s="38" t="s">
        <v>9179</v>
      </c>
      <c r="D4730" s="38" t="s">
        <v>48</v>
      </c>
      <c r="E4730" s="38" t="s">
        <v>48</v>
      </c>
      <c r="F4730" s="38" t="s">
        <v>48</v>
      </c>
      <c r="G4730" s="39">
        <v>0</v>
      </c>
    </row>
    <row r="4731" spans="1:7" ht="15" x14ac:dyDescent="0.2">
      <c r="A4731" s="38" t="s">
        <v>9180</v>
      </c>
      <c r="B4731" s="38" t="s">
        <v>3</v>
      </c>
      <c r="C4731" s="38" t="s">
        <v>9181</v>
      </c>
      <c r="D4731" s="38" t="s">
        <v>48</v>
      </c>
      <c r="E4731" s="38" t="s">
        <v>48</v>
      </c>
      <c r="F4731" s="38" t="s">
        <v>48</v>
      </c>
      <c r="G4731" s="39">
        <v>0</v>
      </c>
    </row>
    <row r="4732" spans="1:7" ht="15" x14ac:dyDescent="0.2">
      <c r="A4732" s="38" t="s">
        <v>9182</v>
      </c>
      <c r="B4732" s="38" t="s">
        <v>3</v>
      </c>
      <c r="C4732" s="38" t="s">
        <v>9183</v>
      </c>
      <c r="D4732" s="38" t="s">
        <v>48</v>
      </c>
      <c r="E4732" s="38" t="s">
        <v>48</v>
      </c>
      <c r="F4732" s="38" t="s">
        <v>48</v>
      </c>
      <c r="G4732" s="39">
        <v>0</v>
      </c>
    </row>
    <row r="4733" spans="1:7" ht="15" x14ac:dyDescent="0.2">
      <c r="A4733" s="38" t="s">
        <v>9184</v>
      </c>
      <c r="B4733" s="38" t="s">
        <v>3</v>
      </c>
      <c r="C4733" s="38" t="s">
        <v>9185</v>
      </c>
      <c r="D4733" s="38" t="s">
        <v>48</v>
      </c>
      <c r="E4733" s="38" t="s">
        <v>48</v>
      </c>
      <c r="F4733" s="38" t="s">
        <v>48</v>
      </c>
      <c r="G4733" s="39">
        <v>0</v>
      </c>
    </row>
    <row r="4734" spans="1:7" ht="15" x14ac:dyDescent="0.2">
      <c r="A4734" s="38" t="s">
        <v>9186</v>
      </c>
      <c r="B4734" s="38" t="s">
        <v>3</v>
      </c>
      <c r="C4734" s="38" t="s">
        <v>9187</v>
      </c>
      <c r="D4734" s="38" t="s">
        <v>48</v>
      </c>
      <c r="E4734" s="38" t="s">
        <v>48</v>
      </c>
      <c r="F4734" s="38" t="s">
        <v>48</v>
      </c>
      <c r="G4734" s="39">
        <v>0</v>
      </c>
    </row>
    <row r="4735" spans="1:7" ht="15" x14ac:dyDescent="0.2">
      <c r="A4735" s="38" t="s">
        <v>9188</v>
      </c>
      <c r="B4735" s="38" t="s">
        <v>3</v>
      </c>
      <c r="C4735" s="38" t="s">
        <v>9189</v>
      </c>
      <c r="D4735" s="38" t="s">
        <v>48</v>
      </c>
      <c r="E4735" s="38" t="s">
        <v>48</v>
      </c>
      <c r="F4735" s="38" t="s">
        <v>48</v>
      </c>
      <c r="G4735" s="39">
        <v>0</v>
      </c>
    </row>
    <row r="4736" spans="1:7" ht="15" x14ac:dyDescent="0.2">
      <c r="A4736" s="38" t="s">
        <v>9190</v>
      </c>
      <c r="B4736" s="38" t="s">
        <v>3</v>
      </c>
      <c r="C4736" s="38" t="s">
        <v>9191</v>
      </c>
      <c r="D4736" s="38" t="s">
        <v>48</v>
      </c>
      <c r="E4736" s="38" t="s">
        <v>48</v>
      </c>
      <c r="F4736" s="38" t="s">
        <v>48</v>
      </c>
      <c r="G4736" s="39">
        <v>0</v>
      </c>
    </row>
    <row r="4737" spans="1:7" ht="15" x14ac:dyDescent="0.2">
      <c r="A4737" s="38" t="s">
        <v>9192</v>
      </c>
      <c r="B4737" s="38" t="s">
        <v>3</v>
      </c>
      <c r="C4737" s="38" t="s">
        <v>9193</v>
      </c>
      <c r="D4737" s="38" t="s">
        <v>48</v>
      </c>
      <c r="E4737" s="38" t="s">
        <v>48</v>
      </c>
      <c r="F4737" s="38" t="s">
        <v>48</v>
      </c>
      <c r="G4737" s="39">
        <v>0</v>
      </c>
    </row>
    <row r="4738" spans="1:7" ht="15" x14ac:dyDescent="0.2">
      <c r="A4738" s="38" t="s">
        <v>9194</v>
      </c>
      <c r="B4738" s="38" t="s">
        <v>3</v>
      </c>
      <c r="C4738" s="38" t="s">
        <v>9195</v>
      </c>
      <c r="D4738" s="38" t="s">
        <v>48</v>
      </c>
      <c r="E4738" s="38" t="s">
        <v>48</v>
      </c>
      <c r="F4738" s="38" t="s">
        <v>48</v>
      </c>
      <c r="G4738" s="39">
        <v>0</v>
      </c>
    </row>
    <row r="4739" spans="1:7" ht="15" x14ac:dyDescent="0.2">
      <c r="A4739" s="38" t="s">
        <v>9196</v>
      </c>
      <c r="B4739" s="38" t="s">
        <v>3</v>
      </c>
      <c r="C4739" s="38" t="s">
        <v>9197</v>
      </c>
      <c r="D4739" s="38" t="s">
        <v>48</v>
      </c>
      <c r="E4739" s="38" t="s">
        <v>48</v>
      </c>
      <c r="F4739" s="38" t="s">
        <v>48</v>
      </c>
      <c r="G4739" s="39">
        <v>0</v>
      </c>
    </row>
    <row r="4740" spans="1:7" ht="15" x14ac:dyDescent="0.2">
      <c r="A4740" s="38" t="s">
        <v>9198</v>
      </c>
      <c r="B4740" s="38" t="s">
        <v>3</v>
      </c>
      <c r="C4740" s="38" t="s">
        <v>9199</v>
      </c>
      <c r="D4740" s="38" t="s">
        <v>48</v>
      </c>
      <c r="E4740" s="38" t="s">
        <v>48</v>
      </c>
      <c r="F4740" s="38" t="s">
        <v>48</v>
      </c>
      <c r="G4740" s="39">
        <v>0</v>
      </c>
    </row>
    <row r="4741" spans="1:7" ht="15" x14ac:dyDescent="0.2">
      <c r="A4741" s="38" t="s">
        <v>9200</v>
      </c>
      <c r="B4741" s="38" t="s">
        <v>3</v>
      </c>
      <c r="C4741" s="38" t="s">
        <v>9201</v>
      </c>
      <c r="D4741" s="38" t="s">
        <v>48</v>
      </c>
      <c r="E4741" s="38" t="s">
        <v>48</v>
      </c>
      <c r="F4741" s="38" t="s">
        <v>48</v>
      </c>
      <c r="G4741" s="39">
        <v>0</v>
      </c>
    </row>
    <row r="4742" spans="1:7" ht="15" x14ac:dyDescent="0.2">
      <c r="A4742" s="38" t="s">
        <v>9202</v>
      </c>
      <c r="B4742" s="38" t="s">
        <v>3</v>
      </c>
      <c r="C4742" s="38" t="s">
        <v>9203</v>
      </c>
      <c r="D4742" s="38" t="s">
        <v>48</v>
      </c>
      <c r="E4742" s="38" t="s">
        <v>48</v>
      </c>
      <c r="F4742" s="38" t="s">
        <v>48</v>
      </c>
      <c r="G4742" s="39">
        <v>0</v>
      </c>
    </row>
    <row r="4743" spans="1:7" ht="15" x14ac:dyDescent="0.2">
      <c r="A4743" s="38" t="s">
        <v>9204</v>
      </c>
      <c r="B4743" s="38" t="s">
        <v>3</v>
      </c>
      <c r="C4743" s="38" t="s">
        <v>9205</v>
      </c>
      <c r="D4743" s="38" t="s">
        <v>48</v>
      </c>
      <c r="E4743" s="38" t="s">
        <v>48</v>
      </c>
      <c r="F4743" s="38" t="s">
        <v>48</v>
      </c>
      <c r="G4743" s="39">
        <v>0</v>
      </c>
    </row>
    <row r="4744" spans="1:7" ht="15" x14ac:dyDescent="0.2">
      <c r="A4744" s="38" t="s">
        <v>9206</v>
      </c>
      <c r="B4744" s="38" t="s">
        <v>3</v>
      </c>
      <c r="C4744" s="38" t="s">
        <v>9207</v>
      </c>
      <c r="D4744" s="38" t="s">
        <v>48</v>
      </c>
      <c r="E4744" s="38" t="s">
        <v>48</v>
      </c>
      <c r="F4744" s="38" t="s">
        <v>48</v>
      </c>
      <c r="G4744" s="39">
        <v>0</v>
      </c>
    </row>
    <row r="4745" spans="1:7" ht="15" x14ac:dyDescent="0.2">
      <c r="A4745" s="38" t="s">
        <v>9208</v>
      </c>
      <c r="B4745" s="38" t="s">
        <v>3</v>
      </c>
      <c r="C4745" s="38" t="s">
        <v>9209</v>
      </c>
      <c r="D4745" s="38" t="s">
        <v>48</v>
      </c>
      <c r="E4745" s="38" t="s">
        <v>48</v>
      </c>
      <c r="F4745" s="38" t="s">
        <v>48</v>
      </c>
      <c r="G4745" s="39">
        <v>0</v>
      </c>
    </row>
    <row r="4746" spans="1:7" ht="15" x14ac:dyDescent="0.2">
      <c r="A4746" s="38" t="s">
        <v>9210</v>
      </c>
      <c r="B4746" s="38" t="s">
        <v>3</v>
      </c>
      <c r="C4746" s="38" t="s">
        <v>9211</v>
      </c>
      <c r="D4746" s="38" t="s">
        <v>48</v>
      </c>
      <c r="E4746" s="38" t="s">
        <v>48</v>
      </c>
      <c r="F4746" s="38" t="s">
        <v>48</v>
      </c>
      <c r="G4746" s="39">
        <v>0</v>
      </c>
    </row>
    <row r="4747" spans="1:7" ht="15" x14ac:dyDescent="0.2">
      <c r="A4747" s="38" t="s">
        <v>9212</v>
      </c>
      <c r="B4747" s="38" t="s">
        <v>3</v>
      </c>
      <c r="C4747" s="38" t="s">
        <v>9213</v>
      </c>
      <c r="D4747" s="38" t="s">
        <v>48</v>
      </c>
      <c r="E4747" s="38" t="s">
        <v>48</v>
      </c>
      <c r="F4747" s="38" t="s">
        <v>48</v>
      </c>
      <c r="G4747" s="39">
        <v>0</v>
      </c>
    </row>
    <row r="4748" spans="1:7" ht="15" x14ac:dyDescent="0.2">
      <c r="A4748" s="38" t="s">
        <v>9214</v>
      </c>
      <c r="B4748" s="38" t="s">
        <v>3</v>
      </c>
      <c r="C4748" s="38" t="s">
        <v>9215</v>
      </c>
      <c r="D4748" s="38" t="s">
        <v>48</v>
      </c>
      <c r="E4748" s="38" t="s">
        <v>48</v>
      </c>
      <c r="F4748" s="38" t="s">
        <v>48</v>
      </c>
      <c r="G4748" s="39">
        <v>0</v>
      </c>
    </row>
    <row r="4749" spans="1:7" ht="15" x14ac:dyDescent="0.2">
      <c r="A4749" s="38" t="s">
        <v>9216</v>
      </c>
      <c r="B4749" s="38" t="s">
        <v>3</v>
      </c>
      <c r="C4749" s="38" t="s">
        <v>9217</v>
      </c>
      <c r="D4749" s="38" t="s">
        <v>48</v>
      </c>
      <c r="E4749" s="38" t="s">
        <v>48</v>
      </c>
      <c r="F4749" s="38" t="s">
        <v>48</v>
      </c>
      <c r="G4749" s="39">
        <v>0</v>
      </c>
    </row>
    <row r="4750" spans="1:7" ht="15" x14ac:dyDescent="0.2">
      <c r="A4750" s="38" t="s">
        <v>9218</v>
      </c>
      <c r="B4750" s="38" t="s">
        <v>3</v>
      </c>
      <c r="C4750" s="38" t="s">
        <v>9219</v>
      </c>
      <c r="D4750" s="38" t="s">
        <v>48</v>
      </c>
      <c r="E4750" s="38" t="s">
        <v>48</v>
      </c>
      <c r="F4750" s="38" t="s">
        <v>48</v>
      </c>
      <c r="G4750" s="39">
        <v>0</v>
      </c>
    </row>
    <row r="4751" spans="1:7" ht="15" x14ac:dyDescent="0.2">
      <c r="A4751" s="38" t="s">
        <v>9220</v>
      </c>
      <c r="B4751" s="38" t="s">
        <v>3</v>
      </c>
      <c r="C4751" s="38" t="s">
        <v>9221</v>
      </c>
      <c r="D4751" s="38" t="s">
        <v>48</v>
      </c>
      <c r="E4751" s="38" t="s">
        <v>48</v>
      </c>
      <c r="F4751" s="38" t="s">
        <v>48</v>
      </c>
      <c r="G4751" s="39">
        <v>0</v>
      </c>
    </row>
    <row r="4752" spans="1:7" ht="15" x14ac:dyDescent="0.2">
      <c r="A4752" s="38" t="s">
        <v>9222</v>
      </c>
      <c r="B4752" s="38" t="s">
        <v>3</v>
      </c>
      <c r="C4752" s="38" t="s">
        <v>9223</v>
      </c>
      <c r="D4752" s="38" t="s">
        <v>48</v>
      </c>
      <c r="E4752" s="38" t="s">
        <v>48</v>
      </c>
      <c r="F4752" s="38" t="s">
        <v>48</v>
      </c>
      <c r="G4752" s="39">
        <v>0</v>
      </c>
    </row>
    <row r="4753" spans="1:7" ht="15" x14ac:dyDescent="0.2">
      <c r="A4753" s="38" t="s">
        <v>9224</v>
      </c>
      <c r="B4753" s="38" t="s">
        <v>3</v>
      </c>
      <c r="C4753" s="38" t="s">
        <v>9225</v>
      </c>
      <c r="D4753" s="38" t="s">
        <v>48</v>
      </c>
      <c r="E4753" s="38" t="s">
        <v>48</v>
      </c>
      <c r="F4753" s="38" t="s">
        <v>48</v>
      </c>
      <c r="G4753" s="39">
        <v>0</v>
      </c>
    </row>
    <row r="4754" spans="1:7" ht="15" x14ac:dyDescent="0.2">
      <c r="A4754" s="38" t="s">
        <v>9226</v>
      </c>
      <c r="B4754" s="38" t="s">
        <v>3</v>
      </c>
      <c r="C4754" s="38" t="s">
        <v>9227</v>
      </c>
      <c r="D4754" s="38" t="s">
        <v>48</v>
      </c>
      <c r="E4754" s="38" t="s">
        <v>48</v>
      </c>
      <c r="F4754" s="38" t="s">
        <v>48</v>
      </c>
      <c r="G4754" s="39">
        <v>0</v>
      </c>
    </row>
    <row r="4755" spans="1:7" ht="15" x14ac:dyDescent="0.2">
      <c r="A4755" s="38" t="s">
        <v>9228</v>
      </c>
      <c r="B4755" s="38" t="s">
        <v>3</v>
      </c>
      <c r="C4755" s="38" t="s">
        <v>9229</v>
      </c>
      <c r="D4755" s="38" t="s">
        <v>48</v>
      </c>
      <c r="E4755" s="38" t="s">
        <v>48</v>
      </c>
      <c r="F4755" s="38" t="s">
        <v>48</v>
      </c>
      <c r="G4755" s="39">
        <v>0</v>
      </c>
    </row>
    <row r="4756" spans="1:7" ht="15" x14ac:dyDescent="0.2">
      <c r="A4756" s="38" t="s">
        <v>9230</v>
      </c>
      <c r="B4756" s="38" t="s">
        <v>3</v>
      </c>
      <c r="C4756" s="38" t="s">
        <v>9231</v>
      </c>
      <c r="D4756" s="38" t="s">
        <v>48</v>
      </c>
      <c r="E4756" s="38" t="s">
        <v>48</v>
      </c>
      <c r="F4756" s="38" t="s">
        <v>48</v>
      </c>
      <c r="G4756" s="39">
        <v>0</v>
      </c>
    </row>
    <row r="4757" spans="1:7" ht="15" x14ac:dyDescent="0.2">
      <c r="A4757" s="38" t="s">
        <v>9232</v>
      </c>
      <c r="B4757" s="38" t="s">
        <v>3</v>
      </c>
      <c r="C4757" s="38" t="s">
        <v>9233</v>
      </c>
      <c r="D4757" s="38" t="s">
        <v>48</v>
      </c>
      <c r="E4757" s="38" t="s">
        <v>48</v>
      </c>
      <c r="F4757" s="38" t="s">
        <v>48</v>
      </c>
      <c r="G4757" s="39">
        <v>0</v>
      </c>
    </row>
    <row r="4758" spans="1:7" ht="15" x14ac:dyDescent="0.2">
      <c r="A4758" s="38" t="s">
        <v>9234</v>
      </c>
      <c r="B4758" s="38" t="s">
        <v>3</v>
      </c>
      <c r="C4758" s="38" t="s">
        <v>9235</v>
      </c>
      <c r="D4758" s="38" t="s">
        <v>48</v>
      </c>
      <c r="E4758" s="38" t="s">
        <v>48</v>
      </c>
      <c r="F4758" s="38" t="s">
        <v>48</v>
      </c>
      <c r="G4758" s="39">
        <v>0</v>
      </c>
    </row>
    <row r="4759" spans="1:7" ht="15" x14ac:dyDescent="0.2">
      <c r="A4759" s="38" t="s">
        <v>9236</v>
      </c>
      <c r="B4759" s="38" t="s">
        <v>3</v>
      </c>
      <c r="C4759" s="38" t="s">
        <v>9237</v>
      </c>
      <c r="D4759" s="38" t="s">
        <v>48</v>
      </c>
      <c r="E4759" s="38" t="s">
        <v>48</v>
      </c>
      <c r="F4759" s="38" t="s">
        <v>48</v>
      </c>
      <c r="G4759" s="39">
        <v>0</v>
      </c>
    </row>
    <row r="4760" spans="1:7" ht="15" x14ac:dyDescent="0.2">
      <c r="A4760" s="38" t="s">
        <v>9238</v>
      </c>
      <c r="B4760" s="38" t="s">
        <v>3</v>
      </c>
      <c r="C4760" s="38" t="s">
        <v>9239</v>
      </c>
      <c r="D4760" s="38" t="s">
        <v>48</v>
      </c>
      <c r="E4760" s="38" t="s">
        <v>48</v>
      </c>
      <c r="F4760" s="38" t="s">
        <v>48</v>
      </c>
      <c r="G4760" s="39">
        <v>0</v>
      </c>
    </row>
    <row r="4761" spans="1:7" ht="15" x14ac:dyDescent="0.2">
      <c r="A4761" s="38" t="s">
        <v>9240</v>
      </c>
      <c r="B4761" s="38" t="s">
        <v>3</v>
      </c>
      <c r="C4761" s="38" t="s">
        <v>9241</v>
      </c>
      <c r="D4761" s="38" t="s">
        <v>48</v>
      </c>
      <c r="E4761" s="38" t="s">
        <v>48</v>
      </c>
      <c r="F4761" s="38" t="s">
        <v>48</v>
      </c>
      <c r="G4761" s="39">
        <v>0</v>
      </c>
    </row>
    <row r="4762" spans="1:7" ht="15" x14ac:dyDescent="0.2">
      <c r="A4762" s="38" t="s">
        <v>9242</v>
      </c>
      <c r="B4762" s="38" t="s">
        <v>3</v>
      </c>
      <c r="C4762" s="38" t="s">
        <v>9243</v>
      </c>
      <c r="D4762" s="38" t="s">
        <v>48</v>
      </c>
      <c r="E4762" s="38" t="s">
        <v>48</v>
      </c>
      <c r="F4762" s="38" t="s">
        <v>48</v>
      </c>
      <c r="G4762" s="39">
        <v>0</v>
      </c>
    </row>
    <row r="4763" spans="1:7" ht="15" x14ac:dyDescent="0.2">
      <c r="A4763" s="38" t="s">
        <v>9244</v>
      </c>
      <c r="B4763" s="38" t="s">
        <v>3</v>
      </c>
      <c r="C4763" s="38" t="s">
        <v>9245</v>
      </c>
      <c r="D4763" s="38" t="s">
        <v>48</v>
      </c>
      <c r="E4763" s="38" t="s">
        <v>48</v>
      </c>
      <c r="F4763" s="38" t="s">
        <v>48</v>
      </c>
      <c r="G4763" s="39">
        <v>0</v>
      </c>
    </row>
    <row r="4764" spans="1:7" ht="15" x14ac:dyDescent="0.2">
      <c r="A4764" s="38" t="s">
        <v>9246</v>
      </c>
      <c r="B4764" s="38" t="s">
        <v>3</v>
      </c>
      <c r="C4764" s="38" t="s">
        <v>9247</v>
      </c>
      <c r="D4764" s="38" t="s">
        <v>48</v>
      </c>
      <c r="E4764" s="38" t="s">
        <v>48</v>
      </c>
      <c r="F4764" s="38" t="s">
        <v>48</v>
      </c>
      <c r="G4764" s="39">
        <v>0</v>
      </c>
    </row>
    <row r="4765" spans="1:7" ht="15" x14ac:dyDescent="0.2">
      <c r="A4765" s="38" t="s">
        <v>9248</v>
      </c>
      <c r="B4765" s="38" t="s">
        <v>3</v>
      </c>
      <c r="C4765" s="38" t="s">
        <v>9249</v>
      </c>
      <c r="D4765" s="38" t="s">
        <v>48</v>
      </c>
      <c r="E4765" s="38" t="s">
        <v>48</v>
      </c>
      <c r="F4765" s="38" t="s">
        <v>48</v>
      </c>
      <c r="G4765" s="39">
        <v>0</v>
      </c>
    </row>
    <row r="4766" spans="1:7" ht="15" x14ac:dyDescent="0.2">
      <c r="A4766" s="38" t="s">
        <v>9250</v>
      </c>
      <c r="B4766" s="38" t="s">
        <v>3</v>
      </c>
      <c r="C4766" s="38" t="s">
        <v>9251</v>
      </c>
      <c r="D4766" s="38" t="s">
        <v>48</v>
      </c>
      <c r="E4766" s="38" t="s">
        <v>48</v>
      </c>
      <c r="F4766" s="38" t="s">
        <v>48</v>
      </c>
      <c r="G4766" s="39">
        <v>0</v>
      </c>
    </row>
    <row r="4767" spans="1:7" ht="15" x14ac:dyDescent="0.2">
      <c r="A4767" s="38" t="s">
        <v>9252</v>
      </c>
      <c r="B4767" s="38" t="s">
        <v>3</v>
      </c>
      <c r="C4767" s="38" t="s">
        <v>9253</v>
      </c>
      <c r="D4767" s="38" t="s">
        <v>48</v>
      </c>
      <c r="E4767" s="38" t="s">
        <v>48</v>
      </c>
      <c r="F4767" s="38" t="s">
        <v>48</v>
      </c>
      <c r="G4767" s="39">
        <v>0</v>
      </c>
    </row>
    <row r="4768" spans="1:7" ht="15" x14ac:dyDescent="0.2">
      <c r="A4768" s="38" t="s">
        <v>9254</v>
      </c>
      <c r="B4768" s="38" t="s">
        <v>3</v>
      </c>
      <c r="C4768" s="38" t="s">
        <v>9255</v>
      </c>
      <c r="D4768" s="38" t="s">
        <v>48</v>
      </c>
      <c r="E4768" s="38" t="s">
        <v>48</v>
      </c>
      <c r="F4768" s="38" t="s">
        <v>48</v>
      </c>
      <c r="G4768" s="39">
        <v>0</v>
      </c>
    </row>
    <row r="4769" spans="1:7" ht="15" x14ac:dyDescent="0.2">
      <c r="A4769" s="38" t="s">
        <v>9256</v>
      </c>
      <c r="B4769" s="38" t="s">
        <v>3</v>
      </c>
      <c r="C4769" s="38" t="s">
        <v>9257</v>
      </c>
      <c r="D4769" s="38" t="s">
        <v>48</v>
      </c>
      <c r="E4769" s="38" t="s">
        <v>48</v>
      </c>
      <c r="F4769" s="38" t="s">
        <v>48</v>
      </c>
      <c r="G4769" s="39">
        <v>0</v>
      </c>
    </row>
    <row r="4770" spans="1:7" ht="15" x14ac:dyDescent="0.2">
      <c r="A4770" s="38" t="s">
        <v>9258</v>
      </c>
      <c r="B4770" s="38" t="s">
        <v>3</v>
      </c>
      <c r="C4770" s="38" t="s">
        <v>9259</v>
      </c>
      <c r="D4770" s="38" t="s">
        <v>48</v>
      </c>
      <c r="E4770" s="38" t="s">
        <v>48</v>
      </c>
      <c r="F4770" s="38" t="s">
        <v>48</v>
      </c>
      <c r="G4770" s="39">
        <v>0</v>
      </c>
    </row>
    <row r="4771" spans="1:7" ht="15" x14ac:dyDescent="0.2">
      <c r="A4771" s="38" t="s">
        <v>9260</v>
      </c>
      <c r="B4771" s="38" t="s">
        <v>3</v>
      </c>
      <c r="C4771" s="38" t="s">
        <v>9261</v>
      </c>
      <c r="D4771" s="38" t="s">
        <v>48</v>
      </c>
      <c r="E4771" s="38" t="s">
        <v>48</v>
      </c>
      <c r="F4771" s="38" t="s">
        <v>48</v>
      </c>
      <c r="G4771" s="39">
        <v>0</v>
      </c>
    </row>
    <row r="4772" spans="1:7" ht="15" x14ac:dyDescent="0.2">
      <c r="A4772" s="38" t="s">
        <v>9262</v>
      </c>
      <c r="B4772" s="38" t="s">
        <v>3</v>
      </c>
      <c r="C4772" s="38" t="s">
        <v>9263</v>
      </c>
      <c r="D4772" s="38" t="s">
        <v>48</v>
      </c>
      <c r="E4772" s="38" t="s">
        <v>48</v>
      </c>
      <c r="F4772" s="38" t="s">
        <v>48</v>
      </c>
      <c r="G4772" s="39">
        <v>0</v>
      </c>
    </row>
    <row r="4773" spans="1:7" ht="15" x14ac:dyDescent="0.2">
      <c r="A4773" s="38" t="s">
        <v>9264</v>
      </c>
      <c r="B4773" s="38" t="s">
        <v>3</v>
      </c>
      <c r="C4773" s="38" t="s">
        <v>9265</v>
      </c>
      <c r="D4773" s="38" t="s">
        <v>48</v>
      </c>
      <c r="E4773" s="38" t="s">
        <v>48</v>
      </c>
      <c r="F4773" s="38" t="s">
        <v>48</v>
      </c>
      <c r="G4773" s="39">
        <v>0</v>
      </c>
    </row>
    <row r="4774" spans="1:7" ht="30" x14ac:dyDescent="0.2">
      <c r="A4774" s="38" t="s">
        <v>9266</v>
      </c>
      <c r="B4774" s="38" t="s">
        <v>3</v>
      </c>
      <c r="C4774" s="38" t="s">
        <v>9267</v>
      </c>
      <c r="D4774" s="38" t="s">
        <v>48</v>
      </c>
      <c r="E4774" s="38" t="s">
        <v>48</v>
      </c>
      <c r="F4774" s="38" t="s">
        <v>501</v>
      </c>
      <c r="G4774" s="39">
        <v>1</v>
      </c>
    </row>
    <row r="4775" spans="1:7" ht="30" x14ac:dyDescent="0.2">
      <c r="A4775" s="38" t="s">
        <v>9268</v>
      </c>
      <c r="B4775" s="38" t="s">
        <v>55</v>
      </c>
      <c r="C4775" s="38" t="s">
        <v>9267</v>
      </c>
      <c r="D4775" s="38" t="s">
        <v>48</v>
      </c>
      <c r="E4775" s="38" t="s">
        <v>48</v>
      </c>
      <c r="F4775" s="38" t="s">
        <v>501</v>
      </c>
      <c r="G4775" s="39">
        <v>1</v>
      </c>
    </row>
    <row r="4776" spans="1:7" ht="30" x14ac:dyDescent="0.2">
      <c r="A4776" s="38" t="s">
        <v>9269</v>
      </c>
      <c r="B4776" s="38" t="s">
        <v>3</v>
      </c>
      <c r="C4776" s="38" t="s">
        <v>9270</v>
      </c>
      <c r="D4776" s="38" t="s">
        <v>48</v>
      </c>
      <c r="E4776" s="38" t="s">
        <v>48</v>
      </c>
      <c r="F4776" s="38" t="s">
        <v>501</v>
      </c>
      <c r="G4776" s="39">
        <v>1</v>
      </c>
    </row>
    <row r="4777" spans="1:7" ht="30" x14ac:dyDescent="0.2">
      <c r="A4777" s="38" t="s">
        <v>9271</v>
      </c>
      <c r="B4777" s="38" t="s">
        <v>55</v>
      </c>
      <c r="C4777" s="38" t="s">
        <v>9272</v>
      </c>
      <c r="D4777" s="38" t="s">
        <v>48</v>
      </c>
      <c r="E4777" s="38" t="s">
        <v>48</v>
      </c>
      <c r="F4777" s="38" t="s">
        <v>501</v>
      </c>
      <c r="G4777" s="39">
        <v>1</v>
      </c>
    </row>
    <row r="4778" spans="1:7" ht="30" x14ac:dyDescent="0.2">
      <c r="A4778" s="38" t="s">
        <v>9273</v>
      </c>
      <c r="B4778" s="38" t="s">
        <v>46</v>
      </c>
      <c r="C4778" s="38" t="s">
        <v>9272</v>
      </c>
      <c r="D4778" s="38" t="s">
        <v>48</v>
      </c>
      <c r="E4778" s="38" t="s">
        <v>48</v>
      </c>
      <c r="F4778" s="38" t="s">
        <v>501</v>
      </c>
      <c r="G4778" s="39">
        <v>1</v>
      </c>
    </row>
    <row r="4779" spans="1:7" ht="15" x14ac:dyDescent="0.2">
      <c r="A4779" s="38" t="s">
        <v>9274</v>
      </c>
      <c r="B4779" s="38" t="s">
        <v>55</v>
      </c>
      <c r="C4779" s="38" t="s">
        <v>9275</v>
      </c>
      <c r="D4779" s="38" t="s">
        <v>48</v>
      </c>
      <c r="E4779" s="38" t="s">
        <v>48</v>
      </c>
      <c r="F4779" s="38" t="s">
        <v>48</v>
      </c>
      <c r="G4779" s="39">
        <v>0</v>
      </c>
    </row>
    <row r="4780" spans="1:7" ht="15" x14ac:dyDescent="0.2">
      <c r="A4780" s="38" t="s">
        <v>9276</v>
      </c>
      <c r="B4780" s="38" t="s">
        <v>55</v>
      </c>
      <c r="C4780" s="38" t="s">
        <v>9277</v>
      </c>
      <c r="D4780" s="38" t="s">
        <v>48</v>
      </c>
      <c r="E4780" s="38" t="s">
        <v>48</v>
      </c>
      <c r="F4780" s="38" t="s">
        <v>48</v>
      </c>
      <c r="G4780" s="39">
        <v>0</v>
      </c>
    </row>
    <row r="4781" spans="1:7" ht="15" x14ac:dyDescent="0.2">
      <c r="A4781" s="38" t="s">
        <v>9278</v>
      </c>
      <c r="B4781" s="38" t="s">
        <v>55</v>
      </c>
      <c r="C4781" s="38" t="s">
        <v>9279</v>
      </c>
      <c r="D4781" s="38" t="s">
        <v>48</v>
      </c>
      <c r="E4781" s="38" t="s">
        <v>48</v>
      </c>
      <c r="F4781" s="38" t="s">
        <v>48</v>
      </c>
      <c r="G4781" s="39">
        <v>0</v>
      </c>
    </row>
    <row r="4782" spans="1:7" ht="15" x14ac:dyDescent="0.2">
      <c r="A4782" s="38" t="s">
        <v>9280</v>
      </c>
      <c r="B4782" s="38" t="s">
        <v>55</v>
      </c>
      <c r="C4782" s="38" t="s">
        <v>9281</v>
      </c>
      <c r="D4782" s="38" t="s">
        <v>48</v>
      </c>
      <c r="E4782" s="38" t="s">
        <v>48</v>
      </c>
      <c r="F4782" s="38" t="s">
        <v>48</v>
      </c>
      <c r="G4782" s="39">
        <v>0</v>
      </c>
    </row>
    <row r="4783" spans="1:7" ht="15" x14ac:dyDescent="0.2">
      <c r="A4783" s="38" t="s">
        <v>9282</v>
      </c>
      <c r="B4783" s="38" t="s">
        <v>55</v>
      </c>
      <c r="C4783" s="38" t="s">
        <v>9283</v>
      </c>
      <c r="D4783" s="38" t="s">
        <v>48</v>
      </c>
      <c r="E4783" s="38" t="s">
        <v>48</v>
      </c>
      <c r="F4783" s="38" t="s">
        <v>48</v>
      </c>
      <c r="G4783" s="39">
        <v>0</v>
      </c>
    </row>
    <row r="4784" spans="1:7" ht="15" x14ac:dyDescent="0.2">
      <c r="A4784" s="38" t="s">
        <v>9284</v>
      </c>
      <c r="B4784" s="38" t="s">
        <v>55</v>
      </c>
      <c r="C4784" s="38" t="s">
        <v>9285</v>
      </c>
      <c r="D4784" s="38" t="s">
        <v>48</v>
      </c>
      <c r="E4784" s="38" t="s">
        <v>48</v>
      </c>
      <c r="F4784" s="38" t="s">
        <v>48</v>
      </c>
      <c r="G4784" s="39">
        <v>0</v>
      </c>
    </row>
    <row r="4785" spans="1:7" ht="15" x14ac:dyDescent="0.2">
      <c r="A4785" s="38" t="s">
        <v>9286</v>
      </c>
      <c r="B4785" s="38" t="s">
        <v>55</v>
      </c>
      <c r="C4785" s="38" t="s">
        <v>9287</v>
      </c>
      <c r="D4785" s="38" t="s">
        <v>48</v>
      </c>
      <c r="E4785" s="38" t="s">
        <v>48</v>
      </c>
      <c r="F4785" s="38" t="s">
        <v>48</v>
      </c>
      <c r="G4785" s="39">
        <v>0</v>
      </c>
    </row>
    <row r="4786" spans="1:7" ht="15" x14ac:dyDescent="0.2">
      <c r="A4786" s="38" t="s">
        <v>9288</v>
      </c>
      <c r="B4786" s="38" t="s">
        <v>55</v>
      </c>
      <c r="C4786" s="38" t="s">
        <v>9289</v>
      </c>
      <c r="D4786" s="38" t="s">
        <v>48</v>
      </c>
      <c r="E4786" s="38" t="s">
        <v>48</v>
      </c>
      <c r="F4786" s="38" t="s">
        <v>48</v>
      </c>
      <c r="G4786" s="39">
        <v>0</v>
      </c>
    </row>
    <row r="4787" spans="1:7" ht="15" x14ac:dyDescent="0.2">
      <c r="A4787" s="38" t="s">
        <v>9290</v>
      </c>
      <c r="B4787" s="38" t="s">
        <v>55</v>
      </c>
      <c r="C4787" s="38" t="s">
        <v>9291</v>
      </c>
      <c r="D4787" s="38" t="s">
        <v>48</v>
      </c>
      <c r="E4787" s="38" t="s">
        <v>48</v>
      </c>
      <c r="F4787" s="38" t="s">
        <v>48</v>
      </c>
      <c r="G4787" s="39">
        <v>0</v>
      </c>
    </row>
    <row r="4788" spans="1:7" ht="15" x14ac:dyDescent="0.2">
      <c r="A4788" s="38" t="s">
        <v>9292</v>
      </c>
      <c r="B4788" s="38" t="s">
        <v>3</v>
      </c>
      <c r="C4788" s="38" t="s">
        <v>9293</v>
      </c>
      <c r="D4788" s="38" t="s">
        <v>48</v>
      </c>
      <c r="E4788" s="38" t="s">
        <v>48</v>
      </c>
      <c r="F4788" s="38" t="s">
        <v>48</v>
      </c>
      <c r="G4788" s="39">
        <v>0</v>
      </c>
    </row>
    <row r="4789" spans="1:7" ht="15" x14ac:dyDescent="0.2">
      <c r="A4789" s="38" t="s">
        <v>9294</v>
      </c>
      <c r="B4789" s="38" t="s">
        <v>3</v>
      </c>
      <c r="C4789" s="38" t="s">
        <v>9295</v>
      </c>
      <c r="D4789" s="38" t="s">
        <v>48</v>
      </c>
      <c r="E4789" s="38" t="s">
        <v>48</v>
      </c>
      <c r="F4789" s="38" t="s">
        <v>48</v>
      </c>
      <c r="G4789" s="39">
        <v>0</v>
      </c>
    </row>
    <row r="4790" spans="1:7" ht="15" x14ac:dyDescent="0.2">
      <c r="A4790" s="38" t="s">
        <v>9296</v>
      </c>
      <c r="B4790" s="38" t="s">
        <v>3</v>
      </c>
      <c r="C4790" s="38" t="s">
        <v>9297</v>
      </c>
      <c r="D4790" s="38" t="s">
        <v>48</v>
      </c>
      <c r="E4790" s="38" t="s">
        <v>48</v>
      </c>
      <c r="F4790" s="38" t="s">
        <v>48</v>
      </c>
      <c r="G4790" s="39">
        <v>0</v>
      </c>
    </row>
    <row r="4791" spans="1:7" ht="30" x14ac:dyDescent="0.2">
      <c r="A4791" s="38" t="s">
        <v>9298</v>
      </c>
      <c r="B4791" s="38" t="s">
        <v>3</v>
      </c>
      <c r="C4791" s="38" t="s">
        <v>9299</v>
      </c>
      <c r="D4791" s="38" t="s">
        <v>48</v>
      </c>
      <c r="E4791" s="38" t="s">
        <v>48</v>
      </c>
      <c r="F4791" s="38" t="s">
        <v>48</v>
      </c>
      <c r="G4791" s="39">
        <v>0</v>
      </c>
    </row>
    <row r="4792" spans="1:7" ht="15" x14ac:dyDescent="0.2">
      <c r="A4792" s="38" t="s">
        <v>9300</v>
      </c>
      <c r="B4792" s="38" t="s">
        <v>3</v>
      </c>
      <c r="C4792" s="38" t="s">
        <v>9301</v>
      </c>
      <c r="D4792" s="38" t="s">
        <v>48</v>
      </c>
      <c r="E4792" s="38" t="s">
        <v>48</v>
      </c>
      <c r="F4792" s="38" t="s">
        <v>48</v>
      </c>
      <c r="G4792" s="39">
        <v>0</v>
      </c>
    </row>
    <row r="4793" spans="1:7" ht="15" x14ac:dyDescent="0.2">
      <c r="A4793" s="38" t="s">
        <v>9302</v>
      </c>
      <c r="B4793" s="38" t="s">
        <v>3</v>
      </c>
      <c r="C4793" s="38" t="s">
        <v>9303</v>
      </c>
      <c r="D4793" s="38" t="s">
        <v>48</v>
      </c>
      <c r="E4793" s="38" t="s">
        <v>48</v>
      </c>
      <c r="F4793" s="38" t="s">
        <v>48</v>
      </c>
      <c r="G4793" s="39">
        <v>0</v>
      </c>
    </row>
    <row r="4794" spans="1:7" ht="15" x14ac:dyDescent="0.2">
      <c r="A4794" s="38" t="s">
        <v>9304</v>
      </c>
      <c r="B4794" s="38" t="s">
        <v>3</v>
      </c>
      <c r="C4794" s="38" t="s">
        <v>9305</v>
      </c>
      <c r="D4794" s="38" t="s">
        <v>48</v>
      </c>
      <c r="E4794" s="38" t="s">
        <v>48</v>
      </c>
      <c r="F4794" s="38" t="s">
        <v>48</v>
      </c>
      <c r="G4794" s="39">
        <v>0</v>
      </c>
    </row>
    <row r="4795" spans="1:7" ht="15" x14ac:dyDescent="0.2">
      <c r="A4795" s="38" t="s">
        <v>9306</v>
      </c>
      <c r="B4795" s="38" t="s">
        <v>3</v>
      </c>
      <c r="C4795" s="38" t="s">
        <v>9307</v>
      </c>
      <c r="D4795" s="38" t="s">
        <v>48</v>
      </c>
      <c r="E4795" s="38" t="s">
        <v>48</v>
      </c>
      <c r="F4795" s="38" t="s">
        <v>48</v>
      </c>
      <c r="G4795" s="39">
        <v>0</v>
      </c>
    </row>
    <row r="4796" spans="1:7" ht="15" x14ac:dyDescent="0.2">
      <c r="A4796" s="38" t="s">
        <v>9308</v>
      </c>
      <c r="B4796" s="38" t="s">
        <v>3</v>
      </c>
      <c r="C4796" s="38" t="s">
        <v>9309</v>
      </c>
      <c r="D4796" s="38" t="s">
        <v>48</v>
      </c>
      <c r="E4796" s="38" t="s">
        <v>48</v>
      </c>
      <c r="F4796" s="38" t="s">
        <v>48</v>
      </c>
      <c r="G4796" s="39">
        <v>0</v>
      </c>
    </row>
    <row r="4797" spans="1:7" ht="15" x14ac:dyDescent="0.2">
      <c r="A4797" s="38" t="s">
        <v>9310</v>
      </c>
      <c r="B4797" s="38" t="s">
        <v>3</v>
      </c>
      <c r="C4797" s="38" t="s">
        <v>9311</v>
      </c>
      <c r="D4797" s="38" t="s">
        <v>48</v>
      </c>
      <c r="E4797" s="38" t="s">
        <v>48</v>
      </c>
      <c r="F4797" s="38" t="s">
        <v>48</v>
      </c>
      <c r="G4797" s="39">
        <v>0</v>
      </c>
    </row>
    <row r="4798" spans="1:7" ht="15" x14ac:dyDescent="0.2">
      <c r="A4798" s="38" t="s">
        <v>9312</v>
      </c>
      <c r="B4798" s="38" t="s">
        <v>3</v>
      </c>
      <c r="C4798" s="38" t="s">
        <v>9313</v>
      </c>
      <c r="D4798" s="38" t="s">
        <v>48</v>
      </c>
      <c r="E4798" s="38" t="s">
        <v>48</v>
      </c>
      <c r="F4798" s="38" t="s">
        <v>48</v>
      </c>
      <c r="G4798" s="39">
        <v>0</v>
      </c>
    </row>
    <row r="4799" spans="1:7" ht="15" x14ac:dyDescent="0.2">
      <c r="A4799" s="38" t="s">
        <v>9314</v>
      </c>
      <c r="B4799" s="38" t="s">
        <v>3</v>
      </c>
      <c r="C4799" s="38" t="s">
        <v>9315</v>
      </c>
      <c r="D4799" s="38" t="s">
        <v>48</v>
      </c>
      <c r="E4799" s="38" t="s">
        <v>48</v>
      </c>
      <c r="F4799" s="38" t="s">
        <v>48</v>
      </c>
      <c r="G4799" s="39">
        <v>0</v>
      </c>
    </row>
    <row r="4800" spans="1:7" ht="15" x14ac:dyDescent="0.2">
      <c r="A4800" s="38" t="s">
        <v>9316</v>
      </c>
      <c r="B4800" s="38" t="s">
        <v>3</v>
      </c>
      <c r="C4800" s="38" t="s">
        <v>9317</v>
      </c>
      <c r="D4800" s="38" t="s">
        <v>48</v>
      </c>
      <c r="E4800" s="38" t="s">
        <v>48</v>
      </c>
      <c r="F4800" s="38" t="s">
        <v>48</v>
      </c>
      <c r="G4800" s="39">
        <v>0</v>
      </c>
    </row>
    <row r="4801" spans="1:7" ht="15" x14ac:dyDescent="0.2">
      <c r="A4801" s="38" t="s">
        <v>9318</v>
      </c>
      <c r="B4801" s="38" t="s">
        <v>3</v>
      </c>
      <c r="C4801" s="38" t="s">
        <v>9319</v>
      </c>
      <c r="D4801" s="38" t="s">
        <v>48</v>
      </c>
      <c r="E4801" s="38" t="s">
        <v>48</v>
      </c>
      <c r="F4801" s="38" t="s">
        <v>48</v>
      </c>
      <c r="G4801" s="39">
        <v>0</v>
      </c>
    </row>
    <row r="4802" spans="1:7" ht="15" x14ac:dyDescent="0.2">
      <c r="A4802" s="38" t="s">
        <v>9320</v>
      </c>
      <c r="B4802" s="38" t="s">
        <v>3</v>
      </c>
      <c r="C4802" s="38" t="s">
        <v>9321</v>
      </c>
      <c r="D4802" s="38" t="s">
        <v>48</v>
      </c>
      <c r="E4802" s="38" t="s">
        <v>48</v>
      </c>
      <c r="F4802" s="38" t="s">
        <v>48</v>
      </c>
      <c r="G4802" s="39">
        <v>0</v>
      </c>
    </row>
    <row r="4803" spans="1:7" ht="15" x14ac:dyDescent="0.2">
      <c r="A4803" s="38" t="s">
        <v>9322</v>
      </c>
      <c r="B4803" s="38" t="s">
        <v>3</v>
      </c>
      <c r="C4803" s="38" t="s">
        <v>9323</v>
      </c>
      <c r="D4803" s="38" t="s">
        <v>48</v>
      </c>
      <c r="E4803" s="38" t="s">
        <v>48</v>
      </c>
      <c r="F4803" s="38" t="s">
        <v>48</v>
      </c>
      <c r="G4803" s="39">
        <v>0</v>
      </c>
    </row>
    <row r="4804" spans="1:7" ht="15" x14ac:dyDescent="0.2">
      <c r="A4804" s="38" t="s">
        <v>9324</v>
      </c>
      <c r="B4804" s="38" t="s">
        <v>3</v>
      </c>
      <c r="C4804" s="38" t="s">
        <v>9325</v>
      </c>
      <c r="D4804" s="38" t="s">
        <v>48</v>
      </c>
      <c r="E4804" s="38" t="s">
        <v>48</v>
      </c>
      <c r="F4804" s="38" t="s">
        <v>48</v>
      </c>
      <c r="G4804" s="39">
        <v>0</v>
      </c>
    </row>
    <row r="4805" spans="1:7" ht="15" x14ac:dyDescent="0.2">
      <c r="A4805" s="38" t="s">
        <v>9326</v>
      </c>
      <c r="B4805" s="38" t="s">
        <v>3</v>
      </c>
      <c r="C4805" s="38" t="s">
        <v>9327</v>
      </c>
      <c r="D4805" s="38" t="s">
        <v>48</v>
      </c>
      <c r="E4805" s="38" t="s">
        <v>48</v>
      </c>
      <c r="F4805" s="38" t="s">
        <v>48</v>
      </c>
      <c r="G4805" s="39">
        <v>0</v>
      </c>
    </row>
    <row r="4806" spans="1:7" ht="15" x14ac:dyDescent="0.2">
      <c r="A4806" s="38" t="s">
        <v>9328</v>
      </c>
      <c r="B4806" s="38" t="s">
        <v>3</v>
      </c>
      <c r="C4806" s="38" t="s">
        <v>9329</v>
      </c>
      <c r="D4806" s="38" t="s">
        <v>48</v>
      </c>
      <c r="E4806" s="38" t="s">
        <v>48</v>
      </c>
      <c r="F4806" s="38" t="s">
        <v>48</v>
      </c>
      <c r="G4806" s="39">
        <v>0</v>
      </c>
    </row>
    <row r="4807" spans="1:7" ht="15" x14ac:dyDescent="0.2">
      <c r="A4807" s="38" t="s">
        <v>9330</v>
      </c>
      <c r="B4807" s="38" t="s">
        <v>3</v>
      </c>
      <c r="C4807" s="38" t="s">
        <v>9331</v>
      </c>
      <c r="D4807" s="38" t="s">
        <v>48</v>
      </c>
      <c r="E4807" s="38" t="s">
        <v>48</v>
      </c>
      <c r="F4807" s="38" t="s">
        <v>48</v>
      </c>
      <c r="G4807" s="39">
        <v>0</v>
      </c>
    </row>
    <row r="4808" spans="1:7" ht="15" x14ac:dyDescent="0.2">
      <c r="A4808" s="38" t="s">
        <v>9332</v>
      </c>
      <c r="B4808" s="38" t="s">
        <v>3</v>
      </c>
      <c r="C4808" s="38" t="s">
        <v>9333</v>
      </c>
      <c r="D4808" s="38" t="s">
        <v>48</v>
      </c>
      <c r="E4808" s="38" t="s">
        <v>48</v>
      </c>
      <c r="F4808" s="38" t="s">
        <v>48</v>
      </c>
      <c r="G4808" s="39">
        <v>0</v>
      </c>
    </row>
    <row r="4809" spans="1:7" ht="15" x14ac:dyDescent="0.2">
      <c r="A4809" s="38" t="s">
        <v>9334</v>
      </c>
      <c r="B4809" s="38" t="s">
        <v>3</v>
      </c>
      <c r="C4809" s="38" t="s">
        <v>9335</v>
      </c>
      <c r="D4809" s="38" t="s">
        <v>48</v>
      </c>
      <c r="E4809" s="38" t="s">
        <v>48</v>
      </c>
      <c r="F4809" s="38" t="s">
        <v>48</v>
      </c>
      <c r="G4809" s="39">
        <v>0</v>
      </c>
    </row>
    <row r="4810" spans="1:7" ht="15" x14ac:dyDescent="0.2">
      <c r="A4810" s="38" t="s">
        <v>9336</v>
      </c>
      <c r="B4810" s="38" t="s">
        <v>3</v>
      </c>
      <c r="C4810" s="38" t="s">
        <v>9337</v>
      </c>
      <c r="D4810" s="38" t="s">
        <v>48</v>
      </c>
      <c r="E4810" s="38" t="s">
        <v>48</v>
      </c>
      <c r="F4810" s="38" t="s">
        <v>48</v>
      </c>
      <c r="G4810" s="39">
        <v>0</v>
      </c>
    </row>
    <row r="4811" spans="1:7" ht="15" x14ac:dyDescent="0.2">
      <c r="A4811" s="38" t="s">
        <v>9338</v>
      </c>
      <c r="B4811" s="38" t="s">
        <v>3</v>
      </c>
      <c r="C4811" s="38" t="s">
        <v>9339</v>
      </c>
      <c r="D4811" s="38" t="s">
        <v>48</v>
      </c>
      <c r="E4811" s="38" t="s">
        <v>48</v>
      </c>
      <c r="F4811" s="38" t="s">
        <v>48</v>
      </c>
      <c r="G4811" s="39">
        <v>0</v>
      </c>
    </row>
    <row r="4812" spans="1:7" ht="15" x14ac:dyDescent="0.2">
      <c r="A4812" s="38" t="s">
        <v>9340</v>
      </c>
      <c r="B4812" s="38" t="s">
        <v>3</v>
      </c>
      <c r="C4812" s="38" t="s">
        <v>9341</v>
      </c>
      <c r="D4812" s="38" t="s">
        <v>48</v>
      </c>
      <c r="E4812" s="38" t="s">
        <v>48</v>
      </c>
      <c r="F4812" s="38" t="s">
        <v>48</v>
      </c>
      <c r="G4812" s="39">
        <v>0</v>
      </c>
    </row>
    <row r="4813" spans="1:7" ht="15" x14ac:dyDescent="0.2">
      <c r="A4813" s="38" t="s">
        <v>9342</v>
      </c>
      <c r="B4813" s="38" t="s">
        <v>3</v>
      </c>
      <c r="C4813" s="38" t="s">
        <v>9343</v>
      </c>
      <c r="D4813" s="38" t="s">
        <v>48</v>
      </c>
      <c r="E4813" s="38" t="s">
        <v>48</v>
      </c>
      <c r="F4813" s="38" t="s">
        <v>48</v>
      </c>
      <c r="G4813" s="39">
        <v>0</v>
      </c>
    </row>
    <row r="4814" spans="1:7" ht="15" x14ac:dyDescent="0.2">
      <c r="A4814" s="38" t="s">
        <v>9344</v>
      </c>
      <c r="B4814" s="38" t="s">
        <v>3</v>
      </c>
      <c r="C4814" s="38" t="s">
        <v>9345</v>
      </c>
      <c r="D4814" s="38" t="s">
        <v>48</v>
      </c>
      <c r="E4814" s="38" t="s">
        <v>48</v>
      </c>
      <c r="F4814" s="38" t="s">
        <v>48</v>
      </c>
      <c r="G4814" s="39">
        <v>0</v>
      </c>
    </row>
    <row r="4815" spans="1:7" ht="15" x14ac:dyDescent="0.2">
      <c r="A4815" s="38" t="s">
        <v>9346</v>
      </c>
      <c r="B4815" s="38" t="s">
        <v>3</v>
      </c>
      <c r="C4815" s="38" t="s">
        <v>9347</v>
      </c>
      <c r="D4815" s="38" t="s">
        <v>48</v>
      </c>
      <c r="E4815" s="38" t="s">
        <v>48</v>
      </c>
      <c r="F4815" s="38" t="s">
        <v>48</v>
      </c>
      <c r="G4815" s="39">
        <v>0</v>
      </c>
    </row>
    <row r="4816" spans="1:7" ht="15" x14ac:dyDescent="0.2">
      <c r="A4816" s="38" t="s">
        <v>9348</v>
      </c>
      <c r="B4816" s="38" t="s">
        <v>3</v>
      </c>
      <c r="C4816" s="38" t="s">
        <v>9349</v>
      </c>
      <c r="D4816" s="38" t="s">
        <v>48</v>
      </c>
      <c r="E4816" s="38" t="s">
        <v>48</v>
      </c>
      <c r="F4816" s="38" t="s">
        <v>48</v>
      </c>
      <c r="G4816" s="39">
        <v>0</v>
      </c>
    </row>
    <row r="4817" spans="1:7" ht="15" x14ac:dyDescent="0.2">
      <c r="A4817" s="38" t="s">
        <v>9350</v>
      </c>
      <c r="B4817" s="38" t="s">
        <v>3</v>
      </c>
      <c r="C4817" s="38" t="s">
        <v>9351</v>
      </c>
      <c r="D4817" s="38" t="s">
        <v>48</v>
      </c>
      <c r="E4817" s="38" t="s">
        <v>48</v>
      </c>
      <c r="F4817" s="38" t="s">
        <v>48</v>
      </c>
      <c r="G4817" s="39">
        <v>0</v>
      </c>
    </row>
    <row r="4818" spans="1:7" ht="15" x14ac:dyDescent="0.2">
      <c r="A4818" s="38" t="s">
        <v>9352</v>
      </c>
      <c r="B4818" s="38" t="s">
        <v>3</v>
      </c>
      <c r="C4818" s="38" t="s">
        <v>9353</v>
      </c>
      <c r="D4818" s="38" t="s">
        <v>48</v>
      </c>
      <c r="E4818" s="38" t="s">
        <v>48</v>
      </c>
      <c r="F4818" s="38" t="s">
        <v>48</v>
      </c>
      <c r="G4818" s="39">
        <v>0</v>
      </c>
    </row>
    <row r="4819" spans="1:7" ht="15" x14ac:dyDescent="0.2">
      <c r="A4819" s="38" t="s">
        <v>9354</v>
      </c>
      <c r="B4819" s="38" t="s">
        <v>3</v>
      </c>
      <c r="C4819" s="38" t="s">
        <v>9355</v>
      </c>
      <c r="D4819" s="38" t="s">
        <v>48</v>
      </c>
      <c r="E4819" s="38" t="s">
        <v>48</v>
      </c>
      <c r="F4819" s="38" t="s">
        <v>48</v>
      </c>
      <c r="G4819" s="39">
        <v>0</v>
      </c>
    </row>
    <row r="4820" spans="1:7" ht="15" x14ac:dyDescent="0.2">
      <c r="A4820" s="38" t="s">
        <v>9356</v>
      </c>
      <c r="B4820" s="38" t="s">
        <v>3</v>
      </c>
      <c r="C4820" s="38" t="s">
        <v>9357</v>
      </c>
      <c r="D4820" s="38" t="s">
        <v>48</v>
      </c>
      <c r="E4820" s="38" t="s">
        <v>48</v>
      </c>
      <c r="F4820" s="38" t="s">
        <v>48</v>
      </c>
      <c r="G4820" s="39">
        <v>0</v>
      </c>
    </row>
    <row r="4821" spans="1:7" ht="15" x14ac:dyDescent="0.2">
      <c r="A4821" s="38" t="s">
        <v>9358</v>
      </c>
      <c r="B4821" s="38" t="s">
        <v>3</v>
      </c>
      <c r="C4821" s="38" t="s">
        <v>9359</v>
      </c>
      <c r="D4821" s="38" t="s">
        <v>48</v>
      </c>
      <c r="E4821" s="38" t="s">
        <v>48</v>
      </c>
      <c r="F4821" s="38" t="s">
        <v>48</v>
      </c>
      <c r="G4821" s="39">
        <v>0</v>
      </c>
    </row>
    <row r="4822" spans="1:7" ht="15" x14ac:dyDescent="0.2">
      <c r="A4822" s="38" t="s">
        <v>9360</v>
      </c>
      <c r="B4822" s="38" t="s">
        <v>3</v>
      </c>
      <c r="C4822" s="38" t="s">
        <v>9361</v>
      </c>
      <c r="D4822" s="38" t="s">
        <v>48</v>
      </c>
      <c r="E4822" s="38" t="s">
        <v>48</v>
      </c>
      <c r="F4822" s="38" t="s">
        <v>48</v>
      </c>
      <c r="G4822" s="39">
        <v>0</v>
      </c>
    </row>
    <row r="4823" spans="1:7" ht="15" x14ac:dyDescent="0.2">
      <c r="A4823" s="38" t="s">
        <v>9362</v>
      </c>
      <c r="B4823" s="38" t="s">
        <v>3</v>
      </c>
      <c r="C4823" s="38" t="s">
        <v>9363</v>
      </c>
      <c r="D4823" s="38" t="s">
        <v>48</v>
      </c>
      <c r="E4823" s="38" t="s">
        <v>48</v>
      </c>
      <c r="F4823" s="38" t="s">
        <v>48</v>
      </c>
      <c r="G4823" s="39">
        <v>0</v>
      </c>
    </row>
    <row r="4824" spans="1:7" ht="15" x14ac:dyDescent="0.2">
      <c r="A4824" s="38" t="s">
        <v>9364</v>
      </c>
      <c r="B4824" s="38" t="s">
        <v>3</v>
      </c>
      <c r="C4824" s="38" t="s">
        <v>9365</v>
      </c>
      <c r="D4824" s="38" t="s">
        <v>48</v>
      </c>
      <c r="E4824" s="38" t="s">
        <v>48</v>
      </c>
      <c r="F4824" s="38" t="s">
        <v>48</v>
      </c>
      <c r="G4824" s="39">
        <v>0</v>
      </c>
    </row>
    <row r="4825" spans="1:7" ht="30" x14ac:dyDescent="0.2">
      <c r="A4825" s="38" t="s">
        <v>9366</v>
      </c>
      <c r="B4825" s="38" t="s">
        <v>3</v>
      </c>
      <c r="C4825" s="38" t="s">
        <v>9367</v>
      </c>
      <c r="D4825" s="38" t="s">
        <v>48</v>
      </c>
      <c r="E4825" s="38" t="s">
        <v>48</v>
      </c>
      <c r="F4825" s="38" t="s">
        <v>501</v>
      </c>
      <c r="G4825" s="39">
        <v>1</v>
      </c>
    </row>
    <row r="4826" spans="1:7" ht="15" x14ac:dyDescent="0.2">
      <c r="A4826" s="38" t="s">
        <v>9368</v>
      </c>
      <c r="B4826" s="38" t="s">
        <v>3</v>
      </c>
      <c r="C4826" s="38" t="s">
        <v>9369</v>
      </c>
      <c r="D4826" s="38" t="s">
        <v>48</v>
      </c>
      <c r="E4826" s="38" t="s">
        <v>48</v>
      </c>
      <c r="F4826" s="38" t="s">
        <v>48</v>
      </c>
      <c r="G4826" s="39">
        <v>0</v>
      </c>
    </row>
    <row r="4827" spans="1:7" ht="15" x14ac:dyDescent="0.2">
      <c r="A4827" s="38" t="s">
        <v>9370</v>
      </c>
      <c r="B4827" s="38" t="s">
        <v>3</v>
      </c>
      <c r="C4827" s="38" t="s">
        <v>9371</v>
      </c>
      <c r="D4827" s="38" t="s">
        <v>48</v>
      </c>
      <c r="E4827" s="38" t="s">
        <v>48</v>
      </c>
      <c r="F4827" s="38" t="s">
        <v>48</v>
      </c>
      <c r="G4827" s="39">
        <v>0</v>
      </c>
    </row>
    <row r="4828" spans="1:7" ht="15" x14ac:dyDescent="0.2">
      <c r="A4828" s="38" t="s">
        <v>9372</v>
      </c>
      <c r="B4828" s="38" t="s">
        <v>3</v>
      </c>
      <c r="C4828" s="38" t="s">
        <v>9373</v>
      </c>
      <c r="D4828" s="38" t="s">
        <v>48</v>
      </c>
      <c r="E4828" s="38" t="s">
        <v>48</v>
      </c>
      <c r="F4828" s="38" t="s">
        <v>48</v>
      </c>
      <c r="G4828" s="39">
        <v>0</v>
      </c>
    </row>
    <row r="4829" spans="1:7" ht="15" x14ac:dyDescent="0.2">
      <c r="A4829" s="38" t="s">
        <v>9374</v>
      </c>
      <c r="B4829" s="38" t="s">
        <v>3</v>
      </c>
      <c r="C4829" s="38" t="s">
        <v>9375</v>
      </c>
      <c r="D4829" s="38" t="s">
        <v>48</v>
      </c>
      <c r="E4829" s="38" t="s">
        <v>48</v>
      </c>
      <c r="F4829" s="38" t="s">
        <v>48</v>
      </c>
      <c r="G4829" s="39">
        <v>0</v>
      </c>
    </row>
    <row r="4830" spans="1:7" ht="15" x14ac:dyDescent="0.2">
      <c r="A4830" s="38" t="s">
        <v>9376</v>
      </c>
      <c r="B4830" s="38" t="s">
        <v>3</v>
      </c>
      <c r="C4830" s="38" t="s">
        <v>9377</v>
      </c>
      <c r="D4830" s="38" t="s">
        <v>48</v>
      </c>
      <c r="E4830" s="38" t="s">
        <v>48</v>
      </c>
      <c r="F4830" s="38" t="s">
        <v>48</v>
      </c>
      <c r="G4830" s="39">
        <v>0</v>
      </c>
    </row>
    <row r="4831" spans="1:7" ht="15" x14ac:dyDescent="0.2">
      <c r="A4831" s="38" t="s">
        <v>9378</v>
      </c>
      <c r="B4831" s="38" t="s">
        <v>3</v>
      </c>
      <c r="C4831" s="38" t="s">
        <v>9379</v>
      </c>
      <c r="D4831" s="38" t="s">
        <v>48</v>
      </c>
      <c r="E4831" s="38" t="s">
        <v>48</v>
      </c>
      <c r="F4831" s="38" t="s">
        <v>48</v>
      </c>
      <c r="G4831" s="39">
        <v>0</v>
      </c>
    </row>
    <row r="4832" spans="1:7" ht="15" x14ac:dyDescent="0.2">
      <c r="A4832" s="38" t="s">
        <v>9380</v>
      </c>
      <c r="B4832" s="38" t="s">
        <v>3</v>
      </c>
      <c r="C4832" s="38" t="s">
        <v>9381</v>
      </c>
      <c r="D4832" s="38" t="s">
        <v>48</v>
      </c>
      <c r="E4832" s="38" t="s">
        <v>48</v>
      </c>
      <c r="F4832" s="38" t="s">
        <v>48</v>
      </c>
      <c r="G4832" s="39">
        <v>0</v>
      </c>
    </row>
    <row r="4833" spans="1:7" ht="15" x14ac:dyDescent="0.2">
      <c r="A4833" s="38" t="s">
        <v>9382</v>
      </c>
      <c r="B4833" s="38" t="s">
        <v>3</v>
      </c>
      <c r="C4833" s="38" t="s">
        <v>9383</v>
      </c>
      <c r="D4833" s="38" t="s">
        <v>48</v>
      </c>
      <c r="E4833" s="38" t="s">
        <v>48</v>
      </c>
      <c r="F4833" s="38" t="s">
        <v>48</v>
      </c>
      <c r="G4833" s="39">
        <v>0</v>
      </c>
    </row>
    <row r="4834" spans="1:7" ht="15" x14ac:dyDescent="0.2">
      <c r="A4834" s="38" t="s">
        <v>9384</v>
      </c>
      <c r="B4834" s="38" t="s">
        <v>3</v>
      </c>
      <c r="C4834" s="38" t="s">
        <v>9385</v>
      </c>
      <c r="D4834" s="38" t="s">
        <v>48</v>
      </c>
      <c r="E4834" s="38" t="s">
        <v>48</v>
      </c>
      <c r="F4834" s="38" t="s">
        <v>48</v>
      </c>
      <c r="G4834" s="39">
        <v>0</v>
      </c>
    </row>
    <row r="4835" spans="1:7" ht="15" x14ac:dyDescent="0.2">
      <c r="A4835" s="38" t="s">
        <v>9386</v>
      </c>
      <c r="B4835" s="38" t="s">
        <v>3</v>
      </c>
      <c r="C4835" s="38" t="s">
        <v>9387</v>
      </c>
      <c r="D4835" s="38" t="s">
        <v>48</v>
      </c>
      <c r="E4835" s="38" t="s">
        <v>48</v>
      </c>
      <c r="F4835" s="38" t="s">
        <v>48</v>
      </c>
      <c r="G4835" s="39">
        <v>0</v>
      </c>
    </row>
    <row r="4836" spans="1:7" ht="15" x14ac:dyDescent="0.2">
      <c r="A4836" s="38" t="s">
        <v>9388</v>
      </c>
      <c r="B4836" s="38" t="s">
        <v>3</v>
      </c>
      <c r="C4836" s="38" t="s">
        <v>9389</v>
      </c>
      <c r="D4836" s="38" t="s">
        <v>48</v>
      </c>
      <c r="E4836" s="38" t="s">
        <v>48</v>
      </c>
      <c r="F4836" s="38" t="s">
        <v>48</v>
      </c>
      <c r="G4836" s="39">
        <v>0</v>
      </c>
    </row>
    <row r="4837" spans="1:7" ht="30" x14ac:dyDescent="0.2">
      <c r="A4837" s="38" t="s">
        <v>9390</v>
      </c>
      <c r="B4837" s="38" t="s">
        <v>3</v>
      </c>
      <c r="C4837" s="38" t="s">
        <v>9391</v>
      </c>
      <c r="D4837" s="38" t="s">
        <v>48</v>
      </c>
      <c r="E4837" s="38" t="s">
        <v>48</v>
      </c>
      <c r="F4837" s="38" t="s">
        <v>501</v>
      </c>
      <c r="G4837" s="39">
        <v>1</v>
      </c>
    </row>
    <row r="4838" spans="1:7" ht="15" x14ac:dyDescent="0.2">
      <c r="A4838" s="38" t="s">
        <v>9392</v>
      </c>
      <c r="B4838" s="38" t="s">
        <v>55</v>
      </c>
      <c r="C4838" s="38" t="s">
        <v>7556</v>
      </c>
      <c r="D4838" s="38" t="s">
        <v>48</v>
      </c>
      <c r="E4838" s="38" t="s">
        <v>48</v>
      </c>
      <c r="F4838" s="38" t="s">
        <v>48</v>
      </c>
      <c r="G4838" s="39">
        <v>0</v>
      </c>
    </row>
    <row r="4839" spans="1:7" ht="15" x14ac:dyDescent="0.2">
      <c r="A4839" s="38" t="s">
        <v>9393</v>
      </c>
      <c r="B4839" s="38" t="s">
        <v>55</v>
      </c>
      <c r="C4839" s="38" t="s">
        <v>7558</v>
      </c>
      <c r="D4839" s="38" t="s">
        <v>48</v>
      </c>
      <c r="E4839" s="38" t="s">
        <v>48</v>
      </c>
      <c r="F4839" s="38" t="s">
        <v>48</v>
      </c>
      <c r="G4839" s="39">
        <v>0</v>
      </c>
    </row>
    <row r="4840" spans="1:7" ht="15" x14ac:dyDescent="0.2">
      <c r="A4840" s="38" t="s">
        <v>9394</v>
      </c>
      <c r="B4840" s="38" t="s">
        <v>55</v>
      </c>
      <c r="C4840" s="38" t="s">
        <v>9395</v>
      </c>
      <c r="D4840" s="38" t="s">
        <v>48</v>
      </c>
      <c r="E4840" s="38" t="s">
        <v>48</v>
      </c>
      <c r="F4840" s="38" t="s">
        <v>48</v>
      </c>
      <c r="G4840" s="39">
        <v>0</v>
      </c>
    </row>
    <row r="4841" spans="1:7" ht="15" x14ac:dyDescent="0.2">
      <c r="A4841" s="38" t="s">
        <v>9396</v>
      </c>
      <c r="B4841" s="38" t="s">
        <v>55</v>
      </c>
      <c r="C4841" s="38" t="s">
        <v>9397</v>
      </c>
      <c r="D4841" s="38" t="s">
        <v>48</v>
      </c>
      <c r="E4841" s="38" t="s">
        <v>48</v>
      </c>
      <c r="F4841" s="38" t="s">
        <v>48</v>
      </c>
      <c r="G4841" s="39">
        <v>0</v>
      </c>
    </row>
    <row r="4842" spans="1:7" ht="15" x14ac:dyDescent="0.2">
      <c r="A4842" s="38" t="s">
        <v>9398</v>
      </c>
      <c r="B4842" s="38" t="s">
        <v>55</v>
      </c>
      <c r="C4842" s="38" t="s">
        <v>9399</v>
      </c>
      <c r="D4842" s="38" t="s">
        <v>48</v>
      </c>
      <c r="E4842" s="38" t="s">
        <v>48</v>
      </c>
      <c r="F4842" s="38" t="s">
        <v>48</v>
      </c>
      <c r="G4842" s="39">
        <v>0</v>
      </c>
    </row>
    <row r="4843" spans="1:7" ht="15" x14ac:dyDescent="0.2">
      <c r="A4843" s="38" t="s">
        <v>9400</v>
      </c>
      <c r="B4843" s="38" t="s">
        <v>55</v>
      </c>
      <c r="C4843" s="38" t="s">
        <v>9401</v>
      </c>
      <c r="D4843" s="38" t="s">
        <v>48</v>
      </c>
      <c r="E4843" s="38" t="s">
        <v>48</v>
      </c>
      <c r="F4843" s="38" t="s">
        <v>48</v>
      </c>
      <c r="G4843" s="39">
        <v>0</v>
      </c>
    </row>
    <row r="4844" spans="1:7" ht="15" x14ac:dyDescent="0.2">
      <c r="A4844" s="38" t="s">
        <v>9402</v>
      </c>
      <c r="B4844" s="38" t="s">
        <v>55</v>
      </c>
      <c r="C4844" s="38" t="s">
        <v>9403</v>
      </c>
      <c r="D4844" s="38" t="s">
        <v>48</v>
      </c>
      <c r="E4844" s="38" t="s">
        <v>48</v>
      </c>
      <c r="F4844" s="38" t="s">
        <v>48</v>
      </c>
      <c r="G4844" s="39">
        <v>0</v>
      </c>
    </row>
    <row r="4845" spans="1:7" ht="15" x14ac:dyDescent="0.2">
      <c r="A4845" s="38" t="s">
        <v>9404</v>
      </c>
      <c r="B4845" s="38" t="s">
        <v>55</v>
      </c>
      <c r="C4845" s="38" t="s">
        <v>9405</v>
      </c>
      <c r="D4845" s="38" t="s">
        <v>48</v>
      </c>
      <c r="E4845" s="38" t="s">
        <v>48</v>
      </c>
      <c r="F4845" s="38" t="s">
        <v>48</v>
      </c>
      <c r="G4845" s="39">
        <v>0</v>
      </c>
    </row>
    <row r="4846" spans="1:7" ht="15" x14ac:dyDescent="0.2">
      <c r="A4846" s="38" t="s">
        <v>9406</v>
      </c>
      <c r="B4846" s="38" t="s">
        <v>55</v>
      </c>
      <c r="C4846" s="38" t="s">
        <v>9407</v>
      </c>
      <c r="D4846" s="38" t="s">
        <v>48</v>
      </c>
      <c r="E4846" s="38" t="s">
        <v>48</v>
      </c>
      <c r="F4846" s="38" t="s">
        <v>48</v>
      </c>
      <c r="G4846" s="39">
        <v>0</v>
      </c>
    </row>
    <row r="4847" spans="1:7" ht="15" x14ac:dyDescent="0.2">
      <c r="A4847" s="38" t="s">
        <v>9408</v>
      </c>
      <c r="B4847" s="38" t="s">
        <v>55</v>
      </c>
      <c r="C4847" s="38" t="s">
        <v>9409</v>
      </c>
      <c r="D4847" s="38" t="s">
        <v>48</v>
      </c>
      <c r="E4847" s="38" t="s">
        <v>48</v>
      </c>
      <c r="F4847" s="38" t="s">
        <v>48</v>
      </c>
      <c r="G4847" s="39">
        <v>0</v>
      </c>
    </row>
    <row r="4848" spans="1:7" ht="15" x14ac:dyDescent="0.2">
      <c r="A4848" s="38" t="s">
        <v>9410</v>
      </c>
      <c r="B4848" s="38" t="s">
        <v>55</v>
      </c>
      <c r="C4848" s="38" t="s">
        <v>9411</v>
      </c>
      <c r="D4848" s="38" t="s">
        <v>48</v>
      </c>
      <c r="E4848" s="38" t="s">
        <v>48</v>
      </c>
      <c r="F4848" s="38" t="s">
        <v>48</v>
      </c>
      <c r="G4848" s="39">
        <v>0</v>
      </c>
    </row>
    <row r="4849" spans="1:7" ht="15" x14ac:dyDescent="0.2">
      <c r="A4849" s="38" t="s">
        <v>9412</v>
      </c>
      <c r="B4849" s="38" t="s">
        <v>55</v>
      </c>
      <c r="C4849" s="38" t="s">
        <v>9413</v>
      </c>
      <c r="D4849" s="38" t="s">
        <v>48</v>
      </c>
      <c r="E4849" s="38" t="s">
        <v>48</v>
      </c>
      <c r="F4849" s="38" t="s">
        <v>48</v>
      </c>
      <c r="G4849" s="39">
        <v>0</v>
      </c>
    </row>
    <row r="4850" spans="1:7" ht="15" x14ac:dyDescent="0.2">
      <c r="A4850" s="38" t="s">
        <v>9414</v>
      </c>
      <c r="B4850" s="38" t="s">
        <v>55</v>
      </c>
      <c r="C4850" s="38" t="s">
        <v>9415</v>
      </c>
      <c r="D4850" s="38" t="s">
        <v>48</v>
      </c>
      <c r="E4850" s="38" t="s">
        <v>48</v>
      </c>
      <c r="F4850" s="38" t="s">
        <v>48</v>
      </c>
      <c r="G4850" s="39">
        <v>0</v>
      </c>
    </row>
    <row r="4851" spans="1:7" ht="15" x14ac:dyDescent="0.2">
      <c r="A4851" s="38" t="s">
        <v>9416</v>
      </c>
      <c r="B4851" s="38" t="s">
        <v>55</v>
      </c>
      <c r="C4851" s="38" t="s">
        <v>9417</v>
      </c>
      <c r="D4851" s="38" t="s">
        <v>48</v>
      </c>
      <c r="E4851" s="38" t="s">
        <v>48</v>
      </c>
      <c r="F4851" s="38" t="s">
        <v>48</v>
      </c>
      <c r="G4851" s="39">
        <v>0</v>
      </c>
    </row>
    <row r="4852" spans="1:7" ht="15" x14ac:dyDescent="0.2">
      <c r="A4852" s="38" t="s">
        <v>9418</v>
      </c>
      <c r="B4852" s="38" t="s">
        <v>55</v>
      </c>
      <c r="C4852" s="38" t="s">
        <v>9419</v>
      </c>
      <c r="D4852" s="38" t="s">
        <v>48</v>
      </c>
      <c r="E4852" s="38" t="s">
        <v>48</v>
      </c>
      <c r="F4852" s="38" t="s">
        <v>48</v>
      </c>
      <c r="G4852" s="39">
        <v>0</v>
      </c>
    </row>
    <row r="4853" spans="1:7" ht="15" x14ac:dyDescent="0.2">
      <c r="A4853" s="38" t="s">
        <v>9420</v>
      </c>
      <c r="B4853" s="38" t="s">
        <v>55</v>
      </c>
      <c r="C4853" s="38" t="s">
        <v>9421</v>
      </c>
      <c r="D4853" s="38" t="s">
        <v>48</v>
      </c>
      <c r="E4853" s="38" t="s">
        <v>48</v>
      </c>
      <c r="F4853" s="38" t="s">
        <v>48</v>
      </c>
      <c r="G4853" s="39">
        <v>0</v>
      </c>
    </row>
    <row r="4854" spans="1:7" ht="15" x14ac:dyDescent="0.2">
      <c r="A4854" s="38" t="s">
        <v>9422</v>
      </c>
      <c r="B4854" s="38" t="s">
        <v>55</v>
      </c>
      <c r="C4854" s="38" t="s">
        <v>9423</v>
      </c>
      <c r="D4854" s="38" t="s">
        <v>48</v>
      </c>
      <c r="E4854" s="38" t="s">
        <v>48</v>
      </c>
      <c r="F4854" s="38" t="s">
        <v>48</v>
      </c>
      <c r="G4854" s="39">
        <v>0</v>
      </c>
    </row>
    <row r="4855" spans="1:7" ht="15" x14ac:dyDescent="0.2">
      <c r="A4855" s="38" t="s">
        <v>9424</v>
      </c>
      <c r="B4855" s="38" t="s">
        <v>55</v>
      </c>
      <c r="C4855" s="38" t="s">
        <v>9425</v>
      </c>
      <c r="D4855" s="38" t="s">
        <v>48</v>
      </c>
      <c r="E4855" s="38" t="s">
        <v>48</v>
      </c>
      <c r="F4855" s="38" t="s">
        <v>48</v>
      </c>
      <c r="G4855" s="39">
        <v>0</v>
      </c>
    </row>
    <row r="4856" spans="1:7" ht="30" x14ac:dyDescent="0.2">
      <c r="A4856" s="38" t="s">
        <v>9426</v>
      </c>
      <c r="B4856" s="38" t="s">
        <v>55</v>
      </c>
      <c r="C4856" s="38" t="s">
        <v>9427</v>
      </c>
      <c r="D4856" s="38" t="s">
        <v>48</v>
      </c>
      <c r="E4856" s="38" t="s">
        <v>48</v>
      </c>
      <c r="F4856" s="38" t="s">
        <v>48</v>
      </c>
      <c r="G4856" s="39">
        <v>0</v>
      </c>
    </row>
    <row r="4857" spans="1:7" ht="30" x14ac:dyDescent="0.2">
      <c r="A4857" s="38" t="s">
        <v>9428</v>
      </c>
      <c r="B4857" s="38" t="s">
        <v>55</v>
      </c>
      <c r="C4857" s="38" t="s">
        <v>9429</v>
      </c>
      <c r="D4857" s="38" t="s">
        <v>48</v>
      </c>
      <c r="E4857" s="38" t="s">
        <v>48</v>
      </c>
      <c r="F4857" s="38" t="s">
        <v>48</v>
      </c>
      <c r="G4857" s="39">
        <v>0</v>
      </c>
    </row>
    <row r="4858" spans="1:7" ht="30" x14ac:dyDescent="0.2">
      <c r="A4858" s="38" t="s">
        <v>9430</v>
      </c>
      <c r="B4858" s="38" t="s">
        <v>55</v>
      </c>
      <c r="C4858" s="38" t="s">
        <v>9431</v>
      </c>
      <c r="D4858" s="38" t="s">
        <v>48</v>
      </c>
      <c r="E4858" s="38" t="s">
        <v>48</v>
      </c>
      <c r="F4858" s="38" t="s">
        <v>48</v>
      </c>
      <c r="G4858" s="39">
        <v>0</v>
      </c>
    </row>
    <row r="4859" spans="1:7" ht="30" x14ac:dyDescent="0.2">
      <c r="A4859" s="38" t="s">
        <v>9432</v>
      </c>
      <c r="B4859" s="38" t="s">
        <v>55</v>
      </c>
      <c r="C4859" s="38" t="s">
        <v>9433</v>
      </c>
      <c r="D4859" s="38" t="s">
        <v>48</v>
      </c>
      <c r="E4859" s="38" t="s">
        <v>48</v>
      </c>
      <c r="F4859" s="38" t="s">
        <v>48</v>
      </c>
      <c r="G4859" s="39">
        <v>0</v>
      </c>
    </row>
    <row r="4860" spans="1:7" ht="30" x14ac:dyDescent="0.2">
      <c r="A4860" s="38" t="s">
        <v>9434</v>
      </c>
      <c r="B4860" s="38" t="s">
        <v>55</v>
      </c>
      <c r="C4860" s="38" t="s">
        <v>9435</v>
      </c>
      <c r="D4860" s="38" t="s">
        <v>48</v>
      </c>
      <c r="E4860" s="38" t="s">
        <v>48</v>
      </c>
      <c r="F4860" s="38" t="s">
        <v>48</v>
      </c>
      <c r="G4860" s="39">
        <v>0</v>
      </c>
    </row>
    <row r="4861" spans="1:7" ht="30" x14ac:dyDescent="0.2">
      <c r="A4861" s="38" t="s">
        <v>9436</v>
      </c>
      <c r="B4861" s="38" t="s">
        <v>55</v>
      </c>
      <c r="C4861" s="38" t="s">
        <v>9437</v>
      </c>
      <c r="D4861" s="38" t="s">
        <v>48</v>
      </c>
      <c r="E4861" s="38" t="s">
        <v>48</v>
      </c>
      <c r="F4861" s="38" t="s">
        <v>48</v>
      </c>
      <c r="G4861" s="39">
        <v>0</v>
      </c>
    </row>
    <row r="4862" spans="1:7" ht="30" x14ac:dyDescent="0.2">
      <c r="A4862" s="38" t="s">
        <v>9438</v>
      </c>
      <c r="B4862" s="38" t="s">
        <v>55</v>
      </c>
      <c r="C4862" s="38" t="s">
        <v>9439</v>
      </c>
      <c r="D4862" s="38" t="s">
        <v>48</v>
      </c>
      <c r="E4862" s="38" t="s">
        <v>48</v>
      </c>
      <c r="F4862" s="38" t="s">
        <v>48</v>
      </c>
      <c r="G4862" s="39">
        <v>0</v>
      </c>
    </row>
    <row r="4863" spans="1:7" ht="30" x14ac:dyDescent="0.2">
      <c r="A4863" s="38" t="s">
        <v>9440</v>
      </c>
      <c r="B4863" s="38" t="s">
        <v>55</v>
      </c>
      <c r="C4863" s="38" t="s">
        <v>9441</v>
      </c>
      <c r="D4863" s="38" t="s">
        <v>48</v>
      </c>
      <c r="E4863" s="38" t="s">
        <v>48</v>
      </c>
      <c r="F4863" s="38" t="s">
        <v>48</v>
      </c>
      <c r="G4863" s="39">
        <v>0</v>
      </c>
    </row>
    <row r="4864" spans="1:7" ht="30" x14ac:dyDescent="0.2">
      <c r="A4864" s="38" t="s">
        <v>9442</v>
      </c>
      <c r="B4864" s="38" t="s">
        <v>55</v>
      </c>
      <c r="C4864" s="38" t="s">
        <v>9443</v>
      </c>
      <c r="D4864" s="38" t="s">
        <v>48</v>
      </c>
      <c r="E4864" s="38" t="s">
        <v>48</v>
      </c>
      <c r="F4864" s="38" t="s">
        <v>48</v>
      </c>
      <c r="G4864" s="39">
        <v>0</v>
      </c>
    </row>
    <row r="4865" spans="1:7" ht="30" x14ac:dyDescent="0.2">
      <c r="A4865" s="38" t="s">
        <v>9444</v>
      </c>
      <c r="B4865" s="38" t="s">
        <v>55</v>
      </c>
      <c r="C4865" s="38" t="s">
        <v>9445</v>
      </c>
      <c r="D4865" s="38" t="s">
        <v>48</v>
      </c>
      <c r="E4865" s="38" t="s">
        <v>48</v>
      </c>
      <c r="F4865" s="38" t="s">
        <v>48</v>
      </c>
      <c r="G4865" s="39">
        <v>0</v>
      </c>
    </row>
    <row r="4866" spans="1:7" ht="30" x14ac:dyDescent="0.2">
      <c r="A4866" s="38" t="s">
        <v>9446</v>
      </c>
      <c r="B4866" s="38" t="s">
        <v>55</v>
      </c>
      <c r="C4866" s="38" t="s">
        <v>9447</v>
      </c>
      <c r="D4866" s="38" t="s">
        <v>48</v>
      </c>
      <c r="E4866" s="38" t="s">
        <v>48</v>
      </c>
      <c r="F4866" s="38" t="s">
        <v>48</v>
      </c>
      <c r="G4866" s="39">
        <v>0</v>
      </c>
    </row>
    <row r="4867" spans="1:7" ht="30" x14ac:dyDescent="0.2">
      <c r="A4867" s="38" t="s">
        <v>9448</v>
      </c>
      <c r="B4867" s="38" t="s">
        <v>55</v>
      </c>
      <c r="C4867" s="38" t="s">
        <v>9449</v>
      </c>
      <c r="D4867" s="38" t="s">
        <v>48</v>
      </c>
      <c r="E4867" s="38" t="s">
        <v>48</v>
      </c>
      <c r="F4867" s="38" t="s">
        <v>48</v>
      </c>
      <c r="G4867" s="39">
        <v>0</v>
      </c>
    </row>
    <row r="4868" spans="1:7" ht="30" x14ac:dyDescent="0.2">
      <c r="A4868" s="38" t="s">
        <v>9450</v>
      </c>
      <c r="B4868" s="38" t="s">
        <v>55</v>
      </c>
      <c r="C4868" s="38" t="s">
        <v>9451</v>
      </c>
      <c r="D4868" s="38" t="s">
        <v>48</v>
      </c>
      <c r="E4868" s="38" t="s">
        <v>48</v>
      </c>
      <c r="F4868" s="38" t="s">
        <v>48</v>
      </c>
      <c r="G4868" s="39">
        <v>0</v>
      </c>
    </row>
    <row r="4869" spans="1:7" ht="30" x14ac:dyDescent="0.2">
      <c r="A4869" s="38" t="s">
        <v>9452</v>
      </c>
      <c r="B4869" s="38" t="s">
        <v>55</v>
      </c>
      <c r="C4869" s="38" t="s">
        <v>9453</v>
      </c>
      <c r="D4869" s="38" t="s">
        <v>48</v>
      </c>
      <c r="E4869" s="38" t="s">
        <v>48</v>
      </c>
      <c r="F4869" s="38" t="s">
        <v>48</v>
      </c>
      <c r="G4869" s="39">
        <v>0</v>
      </c>
    </row>
    <row r="4870" spans="1:7" ht="30" x14ac:dyDescent="0.2">
      <c r="A4870" s="38" t="s">
        <v>9454</v>
      </c>
      <c r="B4870" s="38" t="s">
        <v>55</v>
      </c>
      <c r="C4870" s="38" t="s">
        <v>9455</v>
      </c>
      <c r="D4870" s="38" t="s">
        <v>48</v>
      </c>
      <c r="E4870" s="38" t="s">
        <v>48</v>
      </c>
      <c r="F4870" s="38" t="s">
        <v>48</v>
      </c>
      <c r="G4870" s="39">
        <v>0</v>
      </c>
    </row>
    <row r="4871" spans="1:7" ht="30" x14ac:dyDescent="0.2">
      <c r="A4871" s="38" t="s">
        <v>9456</v>
      </c>
      <c r="B4871" s="38" t="s">
        <v>55</v>
      </c>
      <c r="C4871" s="38" t="s">
        <v>9457</v>
      </c>
      <c r="D4871" s="38" t="s">
        <v>48</v>
      </c>
      <c r="E4871" s="38" t="s">
        <v>48</v>
      </c>
      <c r="F4871" s="38" t="s">
        <v>48</v>
      </c>
      <c r="G4871" s="39">
        <v>0</v>
      </c>
    </row>
    <row r="4872" spans="1:7" ht="30" x14ac:dyDescent="0.2">
      <c r="A4872" s="38" t="s">
        <v>9458</v>
      </c>
      <c r="B4872" s="38" t="s">
        <v>55</v>
      </c>
      <c r="C4872" s="38" t="s">
        <v>9459</v>
      </c>
      <c r="D4872" s="38" t="s">
        <v>48</v>
      </c>
      <c r="E4872" s="38" t="s">
        <v>48</v>
      </c>
      <c r="F4872" s="38" t="s">
        <v>48</v>
      </c>
      <c r="G4872" s="39">
        <v>0</v>
      </c>
    </row>
    <row r="4873" spans="1:7" ht="30" x14ac:dyDescent="0.2">
      <c r="A4873" s="38" t="s">
        <v>9460</v>
      </c>
      <c r="B4873" s="38" t="s">
        <v>55</v>
      </c>
      <c r="C4873" s="38" t="s">
        <v>9461</v>
      </c>
      <c r="D4873" s="38" t="s">
        <v>48</v>
      </c>
      <c r="E4873" s="38" t="s">
        <v>48</v>
      </c>
      <c r="F4873" s="38" t="s">
        <v>48</v>
      </c>
      <c r="G4873" s="39">
        <v>0</v>
      </c>
    </row>
    <row r="4874" spans="1:7" ht="30" x14ac:dyDescent="0.2">
      <c r="A4874" s="38" t="s">
        <v>9462</v>
      </c>
      <c r="B4874" s="38" t="s">
        <v>55</v>
      </c>
      <c r="C4874" s="38" t="s">
        <v>9463</v>
      </c>
      <c r="D4874" s="38" t="s">
        <v>48</v>
      </c>
      <c r="E4874" s="38" t="s">
        <v>48</v>
      </c>
      <c r="F4874" s="38" t="s">
        <v>48</v>
      </c>
      <c r="G4874" s="39">
        <v>0</v>
      </c>
    </row>
    <row r="4875" spans="1:7" ht="30" x14ac:dyDescent="0.2">
      <c r="A4875" s="38" t="s">
        <v>9464</v>
      </c>
      <c r="B4875" s="38" t="s">
        <v>55</v>
      </c>
      <c r="C4875" s="38" t="s">
        <v>9465</v>
      </c>
      <c r="D4875" s="38" t="s">
        <v>48</v>
      </c>
      <c r="E4875" s="38" t="s">
        <v>48</v>
      </c>
      <c r="F4875" s="38" t="s">
        <v>48</v>
      </c>
      <c r="G4875" s="39">
        <v>0</v>
      </c>
    </row>
    <row r="4876" spans="1:7" ht="30" x14ac:dyDescent="0.2">
      <c r="A4876" s="38" t="s">
        <v>9466</v>
      </c>
      <c r="B4876" s="38" t="s">
        <v>55</v>
      </c>
      <c r="C4876" s="38" t="s">
        <v>9467</v>
      </c>
      <c r="D4876" s="38" t="s">
        <v>48</v>
      </c>
      <c r="E4876" s="38" t="s">
        <v>48</v>
      </c>
      <c r="F4876" s="38" t="s">
        <v>48</v>
      </c>
      <c r="G4876" s="39">
        <v>0</v>
      </c>
    </row>
    <row r="4877" spans="1:7" ht="30" x14ac:dyDescent="0.2">
      <c r="A4877" s="38" t="s">
        <v>9468</v>
      </c>
      <c r="B4877" s="38" t="s">
        <v>55</v>
      </c>
      <c r="C4877" s="38" t="s">
        <v>9469</v>
      </c>
      <c r="D4877" s="38" t="s">
        <v>48</v>
      </c>
      <c r="E4877" s="38" t="s">
        <v>48</v>
      </c>
      <c r="F4877" s="38" t="s">
        <v>48</v>
      </c>
      <c r="G4877" s="39">
        <v>0</v>
      </c>
    </row>
    <row r="4878" spans="1:7" ht="30" x14ac:dyDescent="0.2">
      <c r="A4878" s="38" t="s">
        <v>9470</v>
      </c>
      <c r="B4878" s="38" t="s">
        <v>55</v>
      </c>
      <c r="C4878" s="38" t="s">
        <v>9471</v>
      </c>
      <c r="D4878" s="38" t="s">
        <v>48</v>
      </c>
      <c r="E4878" s="38" t="s">
        <v>48</v>
      </c>
      <c r="F4878" s="38" t="s">
        <v>48</v>
      </c>
      <c r="G4878" s="39">
        <v>0</v>
      </c>
    </row>
    <row r="4879" spans="1:7" ht="30" x14ac:dyDescent="0.2">
      <c r="A4879" s="38" t="s">
        <v>9472</v>
      </c>
      <c r="B4879" s="38" t="s">
        <v>55</v>
      </c>
      <c r="C4879" s="38" t="s">
        <v>9473</v>
      </c>
      <c r="D4879" s="38" t="s">
        <v>48</v>
      </c>
      <c r="E4879" s="38" t="s">
        <v>48</v>
      </c>
      <c r="F4879" s="38" t="s">
        <v>48</v>
      </c>
      <c r="G4879" s="39">
        <v>0</v>
      </c>
    </row>
    <row r="4880" spans="1:7" ht="30" x14ac:dyDescent="0.2">
      <c r="A4880" s="38" t="s">
        <v>9474</v>
      </c>
      <c r="B4880" s="38" t="s">
        <v>55</v>
      </c>
      <c r="C4880" s="38" t="s">
        <v>9475</v>
      </c>
      <c r="D4880" s="38" t="s">
        <v>48</v>
      </c>
      <c r="E4880" s="38" t="s">
        <v>48</v>
      </c>
      <c r="F4880" s="38" t="s">
        <v>48</v>
      </c>
      <c r="G4880" s="39">
        <v>0</v>
      </c>
    </row>
    <row r="4881" spans="1:7" ht="30" x14ac:dyDescent="0.2">
      <c r="A4881" s="38" t="s">
        <v>9476</v>
      </c>
      <c r="B4881" s="38" t="s">
        <v>55</v>
      </c>
      <c r="C4881" s="38" t="s">
        <v>9477</v>
      </c>
      <c r="D4881" s="38" t="s">
        <v>48</v>
      </c>
      <c r="E4881" s="38" t="s">
        <v>48</v>
      </c>
      <c r="F4881" s="38" t="s">
        <v>48</v>
      </c>
      <c r="G4881" s="39">
        <v>0</v>
      </c>
    </row>
    <row r="4882" spans="1:7" ht="15" x14ac:dyDescent="0.2">
      <c r="A4882" s="38" t="s">
        <v>9478</v>
      </c>
      <c r="B4882" s="38" t="s">
        <v>55</v>
      </c>
      <c r="C4882" s="38" t="s">
        <v>9479</v>
      </c>
      <c r="D4882" s="38" t="s">
        <v>48</v>
      </c>
      <c r="E4882" s="38" t="s">
        <v>48</v>
      </c>
      <c r="F4882" s="38" t="s">
        <v>48</v>
      </c>
      <c r="G4882" s="39">
        <v>0</v>
      </c>
    </row>
    <row r="4883" spans="1:7" ht="15" x14ac:dyDescent="0.2">
      <c r="A4883" s="38" t="s">
        <v>9480</v>
      </c>
      <c r="B4883" s="38" t="s">
        <v>55</v>
      </c>
      <c r="C4883" s="38" t="s">
        <v>9481</v>
      </c>
      <c r="D4883" s="38" t="s">
        <v>48</v>
      </c>
      <c r="E4883" s="38" t="s">
        <v>48</v>
      </c>
      <c r="F4883" s="38" t="s">
        <v>48</v>
      </c>
      <c r="G4883" s="39">
        <v>0</v>
      </c>
    </row>
    <row r="4884" spans="1:7" ht="15" x14ac:dyDescent="0.2">
      <c r="A4884" s="38" t="s">
        <v>9482</v>
      </c>
      <c r="B4884" s="38" t="s">
        <v>55</v>
      </c>
      <c r="C4884" s="38" t="s">
        <v>9483</v>
      </c>
      <c r="D4884" s="38" t="s">
        <v>48</v>
      </c>
      <c r="E4884" s="38" t="s">
        <v>48</v>
      </c>
      <c r="F4884" s="38" t="s">
        <v>48</v>
      </c>
      <c r="G4884" s="39">
        <v>0</v>
      </c>
    </row>
    <row r="4885" spans="1:7" ht="15" x14ac:dyDescent="0.2">
      <c r="A4885" s="38" t="s">
        <v>9484</v>
      </c>
      <c r="B4885" s="38" t="s">
        <v>55</v>
      </c>
      <c r="C4885" s="38" t="s">
        <v>9485</v>
      </c>
      <c r="D4885" s="38" t="s">
        <v>48</v>
      </c>
      <c r="E4885" s="38" t="s">
        <v>48</v>
      </c>
      <c r="F4885" s="38" t="s">
        <v>48</v>
      </c>
      <c r="G4885" s="39">
        <v>0</v>
      </c>
    </row>
    <row r="4886" spans="1:7" ht="15" x14ac:dyDescent="0.2">
      <c r="A4886" s="38" t="s">
        <v>9486</v>
      </c>
      <c r="B4886" s="38" t="s">
        <v>55</v>
      </c>
      <c r="C4886" s="38" t="s">
        <v>9487</v>
      </c>
      <c r="D4886" s="38" t="s">
        <v>48</v>
      </c>
      <c r="E4886" s="38" t="s">
        <v>48</v>
      </c>
      <c r="F4886" s="38" t="s">
        <v>48</v>
      </c>
      <c r="G4886" s="39">
        <v>0</v>
      </c>
    </row>
    <row r="4887" spans="1:7" ht="15" x14ac:dyDescent="0.2">
      <c r="A4887" s="38" t="s">
        <v>9488</v>
      </c>
      <c r="B4887" s="38" t="s">
        <v>55</v>
      </c>
      <c r="C4887" s="38" t="s">
        <v>9489</v>
      </c>
      <c r="D4887" s="38" t="s">
        <v>48</v>
      </c>
      <c r="E4887" s="38" t="s">
        <v>48</v>
      </c>
      <c r="F4887" s="38" t="s">
        <v>48</v>
      </c>
      <c r="G4887" s="39">
        <v>0</v>
      </c>
    </row>
    <row r="4888" spans="1:7" ht="15" x14ac:dyDescent="0.2">
      <c r="A4888" s="38" t="s">
        <v>9490</v>
      </c>
      <c r="B4888" s="38" t="s">
        <v>55</v>
      </c>
      <c r="C4888" s="38" t="s">
        <v>9491</v>
      </c>
      <c r="D4888" s="38" t="s">
        <v>48</v>
      </c>
      <c r="E4888" s="38" t="s">
        <v>48</v>
      </c>
      <c r="F4888" s="38" t="s">
        <v>48</v>
      </c>
      <c r="G4888" s="39">
        <v>0</v>
      </c>
    </row>
    <row r="4889" spans="1:7" ht="15" x14ac:dyDescent="0.2">
      <c r="A4889" s="38" t="s">
        <v>9492</v>
      </c>
      <c r="B4889" s="38" t="s">
        <v>55</v>
      </c>
      <c r="C4889" s="38" t="s">
        <v>9493</v>
      </c>
      <c r="D4889" s="38" t="s">
        <v>48</v>
      </c>
      <c r="E4889" s="38" t="s">
        <v>48</v>
      </c>
      <c r="F4889" s="38" t="s">
        <v>48</v>
      </c>
      <c r="G4889" s="39">
        <v>0</v>
      </c>
    </row>
    <row r="4890" spans="1:7" ht="15" x14ac:dyDescent="0.2">
      <c r="A4890" s="38" t="s">
        <v>9494</v>
      </c>
      <c r="B4890" s="38" t="s">
        <v>55</v>
      </c>
      <c r="C4890" s="38" t="s">
        <v>9495</v>
      </c>
      <c r="D4890" s="38" t="s">
        <v>48</v>
      </c>
      <c r="E4890" s="38" t="s">
        <v>48</v>
      </c>
      <c r="F4890" s="38" t="s">
        <v>48</v>
      </c>
      <c r="G4890" s="39">
        <v>0</v>
      </c>
    </row>
    <row r="4891" spans="1:7" ht="15" x14ac:dyDescent="0.2">
      <c r="A4891" s="38" t="s">
        <v>9496</v>
      </c>
      <c r="B4891" s="38" t="s">
        <v>55</v>
      </c>
      <c r="C4891" s="38" t="s">
        <v>9497</v>
      </c>
      <c r="D4891" s="38" t="s">
        <v>48</v>
      </c>
      <c r="E4891" s="38" t="s">
        <v>48</v>
      </c>
      <c r="F4891" s="38" t="s">
        <v>48</v>
      </c>
      <c r="G4891" s="39">
        <v>0</v>
      </c>
    </row>
    <row r="4892" spans="1:7" ht="30" x14ac:dyDescent="0.2">
      <c r="A4892" s="38" t="s">
        <v>9498</v>
      </c>
      <c r="B4892" s="38" t="s">
        <v>55</v>
      </c>
      <c r="C4892" s="38" t="s">
        <v>9499</v>
      </c>
      <c r="D4892" s="38" t="s">
        <v>48</v>
      </c>
      <c r="E4892" s="38" t="s">
        <v>48</v>
      </c>
      <c r="F4892" s="38" t="s">
        <v>48</v>
      </c>
      <c r="G4892" s="39">
        <v>0</v>
      </c>
    </row>
    <row r="4893" spans="1:7" ht="30" x14ac:dyDescent="0.2">
      <c r="A4893" s="38" t="s">
        <v>9500</v>
      </c>
      <c r="B4893" s="38" t="s">
        <v>55</v>
      </c>
      <c r="C4893" s="38" t="s">
        <v>9501</v>
      </c>
      <c r="D4893" s="38" t="s">
        <v>48</v>
      </c>
      <c r="E4893" s="38" t="s">
        <v>48</v>
      </c>
      <c r="F4893" s="38" t="s">
        <v>48</v>
      </c>
      <c r="G4893" s="39">
        <v>0</v>
      </c>
    </row>
    <row r="4894" spans="1:7" ht="30" x14ac:dyDescent="0.2">
      <c r="A4894" s="38" t="s">
        <v>9502</v>
      </c>
      <c r="B4894" s="38" t="s">
        <v>55</v>
      </c>
      <c r="C4894" s="38" t="s">
        <v>9503</v>
      </c>
      <c r="D4894" s="38" t="s">
        <v>48</v>
      </c>
      <c r="E4894" s="38" t="s">
        <v>48</v>
      </c>
      <c r="F4894" s="38" t="s">
        <v>48</v>
      </c>
      <c r="G4894" s="39">
        <v>0</v>
      </c>
    </row>
    <row r="4895" spans="1:7" ht="30" x14ac:dyDescent="0.2">
      <c r="A4895" s="38" t="s">
        <v>9504</v>
      </c>
      <c r="B4895" s="38" t="s">
        <v>55</v>
      </c>
      <c r="C4895" s="38" t="s">
        <v>9505</v>
      </c>
      <c r="D4895" s="38" t="s">
        <v>48</v>
      </c>
      <c r="E4895" s="38" t="s">
        <v>48</v>
      </c>
      <c r="F4895" s="38" t="s">
        <v>48</v>
      </c>
      <c r="G4895" s="39">
        <v>0</v>
      </c>
    </row>
    <row r="4896" spans="1:7" ht="30" x14ac:dyDescent="0.2">
      <c r="A4896" s="38" t="s">
        <v>9506</v>
      </c>
      <c r="B4896" s="38" t="s">
        <v>55</v>
      </c>
      <c r="C4896" s="38" t="s">
        <v>9507</v>
      </c>
      <c r="D4896" s="38" t="s">
        <v>48</v>
      </c>
      <c r="E4896" s="38" t="s">
        <v>48</v>
      </c>
      <c r="F4896" s="38" t="s">
        <v>48</v>
      </c>
      <c r="G4896" s="39">
        <v>0</v>
      </c>
    </row>
    <row r="4897" spans="1:7" ht="30" x14ac:dyDescent="0.2">
      <c r="A4897" s="38" t="s">
        <v>9508</v>
      </c>
      <c r="B4897" s="38" t="s">
        <v>55</v>
      </c>
      <c r="C4897" s="38" t="s">
        <v>9509</v>
      </c>
      <c r="D4897" s="38" t="s">
        <v>48</v>
      </c>
      <c r="E4897" s="38" t="s">
        <v>48</v>
      </c>
      <c r="F4897" s="38" t="s">
        <v>48</v>
      </c>
      <c r="G4897" s="39">
        <v>0</v>
      </c>
    </row>
    <row r="4898" spans="1:7" ht="30" x14ac:dyDescent="0.2">
      <c r="A4898" s="38" t="s">
        <v>9510</v>
      </c>
      <c r="B4898" s="38" t="s">
        <v>55</v>
      </c>
      <c r="C4898" s="38" t="s">
        <v>9511</v>
      </c>
      <c r="D4898" s="38" t="s">
        <v>48</v>
      </c>
      <c r="E4898" s="38" t="s">
        <v>48</v>
      </c>
      <c r="F4898" s="38" t="s">
        <v>48</v>
      </c>
      <c r="G4898" s="39">
        <v>0</v>
      </c>
    </row>
    <row r="4899" spans="1:7" ht="30" x14ac:dyDescent="0.2">
      <c r="A4899" s="38" t="s">
        <v>9512</v>
      </c>
      <c r="B4899" s="38" t="s">
        <v>55</v>
      </c>
      <c r="C4899" s="38" t="s">
        <v>9513</v>
      </c>
      <c r="D4899" s="38" t="s">
        <v>48</v>
      </c>
      <c r="E4899" s="38" t="s">
        <v>48</v>
      </c>
      <c r="F4899" s="38" t="s">
        <v>48</v>
      </c>
      <c r="G4899" s="39">
        <v>0</v>
      </c>
    </row>
    <row r="4900" spans="1:7" ht="30" x14ac:dyDescent="0.2">
      <c r="A4900" s="38" t="s">
        <v>9514</v>
      </c>
      <c r="B4900" s="38" t="s">
        <v>55</v>
      </c>
      <c r="C4900" s="38" t="s">
        <v>9515</v>
      </c>
      <c r="D4900" s="38" t="s">
        <v>48</v>
      </c>
      <c r="E4900" s="38" t="s">
        <v>48</v>
      </c>
      <c r="F4900" s="38" t="s">
        <v>48</v>
      </c>
      <c r="G4900" s="39">
        <v>0</v>
      </c>
    </row>
    <row r="4901" spans="1:7" ht="30" x14ac:dyDescent="0.2">
      <c r="A4901" s="38" t="s">
        <v>9516</v>
      </c>
      <c r="B4901" s="38" t="s">
        <v>55</v>
      </c>
      <c r="C4901" s="38" t="s">
        <v>9517</v>
      </c>
      <c r="D4901" s="38" t="s">
        <v>48</v>
      </c>
      <c r="E4901" s="38" t="s">
        <v>48</v>
      </c>
      <c r="F4901" s="38" t="s">
        <v>48</v>
      </c>
      <c r="G4901" s="39">
        <v>0</v>
      </c>
    </row>
    <row r="4902" spans="1:7" ht="30" x14ac:dyDescent="0.2">
      <c r="A4902" s="38" t="s">
        <v>9518</v>
      </c>
      <c r="B4902" s="38" t="s">
        <v>55</v>
      </c>
      <c r="C4902" s="38" t="s">
        <v>9519</v>
      </c>
      <c r="D4902" s="38" t="s">
        <v>48</v>
      </c>
      <c r="E4902" s="38" t="s">
        <v>48</v>
      </c>
      <c r="F4902" s="38" t="s">
        <v>48</v>
      </c>
      <c r="G4902" s="39">
        <v>0</v>
      </c>
    </row>
    <row r="4903" spans="1:7" ht="30" x14ac:dyDescent="0.2">
      <c r="A4903" s="38" t="s">
        <v>9520</v>
      </c>
      <c r="B4903" s="38" t="s">
        <v>55</v>
      </c>
      <c r="C4903" s="38" t="s">
        <v>9521</v>
      </c>
      <c r="D4903" s="38" t="s">
        <v>48</v>
      </c>
      <c r="E4903" s="38" t="s">
        <v>48</v>
      </c>
      <c r="F4903" s="38" t="s">
        <v>48</v>
      </c>
      <c r="G4903" s="39">
        <v>0</v>
      </c>
    </row>
    <row r="4904" spans="1:7" ht="30" x14ac:dyDescent="0.2">
      <c r="A4904" s="38" t="s">
        <v>9522</v>
      </c>
      <c r="B4904" s="38" t="s">
        <v>55</v>
      </c>
      <c r="C4904" s="38" t="s">
        <v>9523</v>
      </c>
      <c r="D4904" s="38" t="s">
        <v>48</v>
      </c>
      <c r="E4904" s="38" t="s">
        <v>48</v>
      </c>
      <c r="F4904" s="38" t="s">
        <v>48</v>
      </c>
      <c r="G4904" s="39">
        <v>0</v>
      </c>
    </row>
    <row r="4905" spans="1:7" ht="30" x14ac:dyDescent="0.2">
      <c r="A4905" s="38" t="s">
        <v>9524</v>
      </c>
      <c r="B4905" s="38" t="s">
        <v>55</v>
      </c>
      <c r="C4905" s="38" t="s">
        <v>9525</v>
      </c>
      <c r="D4905" s="38" t="s">
        <v>48</v>
      </c>
      <c r="E4905" s="38" t="s">
        <v>48</v>
      </c>
      <c r="F4905" s="38" t="s">
        <v>48</v>
      </c>
      <c r="G4905" s="39">
        <v>0</v>
      </c>
    </row>
    <row r="4906" spans="1:7" ht="30" x14ac:dyDescent="0.2">
      <c r="A4906" s="38" t="s">
        <v>9526</v>
      </c>
      <c r="B4906" s="38" t="s">
        <v>55</v>
      </c>
      <c r="C4906" s="38" t="s">
        <v>9527</v>
      </c>
      <c r="D4906" s="38" t="s">
        <v>48</v>
      </c>
      <c r="E4906" s="38" t="s">
        <v>48</v>
      </c>
      <c r="F4906" s="38" t="s">
        <v>48</v>
      </c>
      <c r="G4906" s="39">
        <v>0</v>
      </c>
    </row>
    <row r="4907" spans="1:7" ht="30" x14ac:dyDescent="0.2">
      <c r="A4907" s="38" t="s">
        <v>9528</v>
      </c>
      <c r="B4907" s="38" t="s">
        <v>55</v>
      </c>
      <c r="C4907" s="38" t="s">
        <v>9529</v>
      </c>
      <c r="D4907" s="38" t="s">
        <v>48</v>
      </c>
      <c r="E4907" s="38" t="s">
        <v>48</v>
      </c>
      <c r="F4907" s="38" t="s">
        <v>48</v>
      </c>
      <c r="G4907" s="39">
        <v>0</v>
      </c>
    </row>
    <row r="4908" spans="1:7" ht="30" x14ac:dyDescent="0.2">
      <c r="A4908" s="38" t="s">
        <v>9530</v>
      </c>
      <c r="B4908" s="38" t="s">
        <v>55</v>
      </c>
      <c r="C4908" s="38" t="s">
        <v>9531</v>
      </c>
      <c r="D4908" s="38" t="s">
        <v>48</v>
      </c>
      <c r="E4908" s="38" t="s">
        <v>48</v>
      </c>
      <c r="F4908" s="38" t="s">
        <v>48</v>
      </c>
      <c r="G4908" s="39">
        <v>0</v>
      </c>
    </row>
    <row r="4909" spans="1:7" ht="30" x14ac:dyDescent="0.2">
      <c r="A4909" s="38" t="s">
        <v>9532</v>
      </c>
      <c r="B4909" s="38" t="s">
        <v>55</v>
      </c>
      <c r="C4909" s="38" t="s">
        <v>9533</v>
      </c>
      <c r="D4909" s="38" t="s">
        <v>48</v>
      </c>
      <c r="E4909" s="38" t="s">
        <v>48</v>
      </c>
      <c r="F4909" s="38" t="s">
        <v>48</v>
      </c>
      <c r="G4909" s="39">
        <v>0</v>
      </c>
    </row>
    <row r="4910" spans="1:7" ht="30" x14ac:dyDescent="0.2">
      <c r="A4910" s="38" t="s">
        <v>9534</v>
      </c>
      <c r="B4910" s="38" t="s">
        <v>55</v>
      </c>
      <c r="C4910" s="38" t="s">
        <v>9535</v>
      </c>
      <c r="D4910" s="38" t="s">
        <v>48</v>
      </c>
      <c r="E4910" s="38" t="s">
        <v>48</v>
      </c>
      <c r="F4910" s="38" t="s">
        <v>48</v>
      </c>
      <c r="G4910" s="39">
        <v>0</v>
      </c>
    </row>
    <row r="4911" spans="1:7" ht="30" x14ac:dyDescent="0.2">
      <c r="A4911" s="38" t="s">
        <v>9536</v>
      </c>
      <c r="B4911" s="38" t="s">
        <v>55</v>
      </c>
      <c r="C4911" s="38" t="s">
        <v>9537</v>
      </c>
      <c r="D4911" s="38" t="s">
        <v>48</v>
      </c>
      <c r="E4911" s="38" t="s">
        <v>48</v>
      </c>
      <c r="F4911" s="38" t="s">
        <v>48</v>
      </c>
      <c r="G4911" s="39">
        <v>0</v>
      </c>
    </row>
    <row r="4912" spans="1:7" ht="30" x14ac:dyDescent="0.2">
      <c r="A4912" s="38" t="s">
        <v>9538</v>
      </c>
      <c r="B4912" s="38" t="s">
        <v>55</v>
      </c>
      <c r="C4912" s="38" t="s">
        <v>9539</v>
      </c>
      <c r="D4912" s="38" t="s">
        <v>48</v>
      </c>
      <c r="E4912" s="38" t="s">
        <v>48</v>
      </c>
      <c r="F4912" s="38" t="s">
        <v>48</v>
      </c>
      <c r="G4912" s="39">
        <v>0</v>
      </c>
    </row>
    <row r="4913" spans="1:7" ht="30" x14ac:dyDescent="0.2">
      <c r="A4913" s="38" t="s">
        <v>9540</v>
      </c>
      <c r="B4913" s="38" t="s">
        <v>55</v>
      </c>
      <c r="C4913" s="38" t="s">
        <v>9541</v>
      </c>
      <c r="D4913" s="38" t="s">
        <v>48</v>
      </c>
      <c r="E4913" s="38" t="s">
        <v>48</v>
      </c>
      <c r="F4913" s="38" t="s">
        <v>48</v>
      </c>
      <c r="G4913" s="39">
        <v>0</v>
      </c>
    </row>
    <row r="4914" spans="1:7" ht="30" x14ac:dyDescent="0.2">
      <c r="A4914" s="38" t="s">
        <v>9542</v>
      </c>
      <c r="B4914" s="38" t="s">
        <v>55</v>
      </c>
      <c r="C4914" s="38" t="s">
        <v>9543</v>
      </c>
      <c r="D4914" s="38" t="s">
        <v>48</v>
      </c>
      <c r="E4914" s="38" t="s">
        <v>48</v>
      </c>
      <c r="F4914" s="38" t="s">
        <v>48</v>
      </c>
      <c r="G4914" s="39">
        <v>0</v>
      </c>
    </row>
    <row r="4915" spans="1:7" ht="30" x14ac:dyDescent="0.2">
      <c r="A4915" s="38" t="s">
        <v>9544</v>
      </c>
      <c r="B4915" s="38" t="s">
        <v>55</v>
      </c>
      <c r="C4915" s="38" t="s">
        <v>9545</v>
      </c>
      <c r="D4915" s="38" t="s">
        <v>48</v>
      </c>
      <c r="E4915" s="38" t="s">
        <v>48</v>
      </c>
      <c r="F4915" s="38" t="s">
        <v>48</v>
      </c>
      <c r="G4915" s="39">
        <v>0</v>
      </c>
    </row>
    <row r="4916" spans="1:7" ht="30" x14ac:dyDescent="0.2">
      <c r="A4916" s="38" t="s">
        <v>9546</v>
      </c>
      <c r="B4916" s="38" t="s">
        <v>55</v>
      </c>
      <c r="C4916" s="38" t="s">
        <v>9547</v>
      </c>
      <c r="D4916" s="38" t="s">
        <v>48</v>
      </c>
      <c r="E4916" s="38" t="s">
        <v>48</v>
      </c>
      <c r="F4916" s="38" t="s">
        <v>48</v>
      </c>
      <c r="G4916" s="39">
        <v>0</v>
      </c>
    </row>
    <row r="4917" spans="1:7" ht="30" x14ac:dyDescent="0.2">
      <c r="A4917" s="38" t="s">
        <v>9548</v>
      </c>
      <c r="B4917" s="38" t="s">
        <v>55</v>
      </c>
      <c r="C4917" s="38" t="s">
        <v>9549</v>
      </c>
      <c r="D4917" s="38" t="s">
        <v>48</v>
      </c>
      <c r="E4917" s="38" t="s">
        <v>48</v>
      </c>
      <c r="F4917" s="38" t="s">
        <v>48</v>
      </c>
      <c r="G4917" s="39">
        <v>0</v>
      </c>
    </row>
    <row r="4918" spans="1:7" ht="30" x14ac:dyDescent="0.2">
      <c r="A4918" s="38" t="s">
        <v>9550</v>
      </c>
      <c r="B4918" s="38" t="s">
        <v>55</v>
      </c>
      <c r="C4918" s="38" t="s">
        <v>9551</v>
      </c>
      <c r="D4918" s="38" t="s">
        <v>48</v>
      </c>
      <c r="E4918" s="38" t="s">
        <v>48</v>
      </c>
      <c r="F4918" s="38" t="s">
        <v>48</v>
      </c>
      <c r="G4918" s="39">
        <v>0</v>
      </c>
    </row>
    <row r="4919" spans="1:7" ht="30" x14ac:dyDescent="0.2">
      <c r="A4919" s="38" t="s">
        <v>9552</v>
      </c>
      <c r="B4919" s="38" t="s">
        <v>55</v>
      </c>
      <c r="C4919" s="38" t="s">
        <v>9553</v>
      </c>
      <c r="D4919" s="38" t="s">
        <v>48</v>
      </c>
      <c r="E4919" s="38" t="s">
        <v>48</v>
      </c>
      <c r="F4919" s="38" t="s">
        <v>48</v>
      </c>
      <c r="G4919" s="39">
        <v>0</v>
      </c>
    </row>
    <row r="4920" spans="1:7" ht="30" x14ac:dyDescent="0.2">
      <c r="A4920" s="38" t="s">
        <v>9554</v>
      </c>
      <c r="B4920" s="38" t="s">
        <v>55</v>
      </c>
      <c r="C4920" s="38" t="s">
        <v>9555</v>
      </c>
      <c r="D4920" s="38" t="s">
        <v>48</v>
      </c>
      <c r="E4920" s="38" t="s">
        <v>48</v>
      </c>
      <c r="F4920" s="38" t="s">
        <v>48</v>
      </c>
      <c r="G4920" s="39">
        <v>0</v>
      </c>
    </row>
    <row r="4921" spans="1:7" ht="30" x14ac:dyDescent="0.2">
      <c r="A4921" s="38" t="s">
        <v>9556</v>
      </c>
      <c r="B4921" s="38" t="s">
        <v>55</v>
      </c>
      <c r="C4921" s="38" t="s">
        <v>9557</v>
      </c>
      <c r="D4921" s="38" t="s">
        <v>48</v>
      </c>
      <c r="E4921" s="38" t="s">
        <v>48</v>
      </c>
      <c r="F4921" s="38" t="s">
        <v>48</v>
      </c>
      <c r="G4921" s="39">
        <v>0</v>
      </c>
    </row>
    <row r="4922" spans="1:7" ht="30" x14ac:dyDescent="0.2">
      <c r="A4922" s="38" t="s">
        <v>9558</v>
      </c>
      <c r="B4922" s="38" t="s">
        <v>55</v>
      </c>
      <c r="C4922" s="38" t="s">
        <v>9559</v>
      </c>
      <c r="D4922" s="38" t="s">
        <v>48</v>
      </c>
      <c r="E4922" s="38" t="s">
        <v>48</v>
      </c>
      <c r="F4922" s="38" t="s">
        <v>48</v>
      </c>
      <c r="G4922" s="39">
        <v>0</v>
      </c>
    </row>
    <row r="4923" spans="1:7" ht="30" x14ac:dyDescent="0.2">
      <c r="A4923" s="38" t="s">
        <v>9560</v>
      </c>
      <c r="B4923" s="38" t="s">
        <v>55</v>
      </c>
      <c r="C4923" s="38" t="s">
        <v>9561</v>
      </c>
      <c r="D4923" s="38" t="s">
        <v>48</v>
      </c>
      <c r="E4923" s="38" t="s">
        <v>48</v>
      </c>
      <c r="F4923" s="38" t="s">
        <v>48</v>
      </c>
      <c r="G4923" s="39">
        <v>0</v>
      </c>
    </row>
    <row r="4924" spans="1:7" ht="30" x14ac:dyDescent="0.2">
      <c r="A4924" s="38" t="s">
        <v>9562</v>
      </c>
      <c r="B4924" s="38" t="s">
        <v>55</v>
      </c>
      <c r="C4924" s="38" t="s">
        <v>9563</v>
      </c>
      <c r="D4924" s="38" t="s">
        <v>48</v>
      </c>
      <c r="E4924" s="38" t="s">
        <v>48</v>
      </c>
      <c r="F4924" s="38" t="s">
        <v>48</v>
      </c>
      <c r="G4924" s="39">
        <v>0</v>
      </c>
    </row>
    <row r="4925" spans="1:7" ht="30" x14ac:dyDescent="0.2">
      <c r="A4925" s="38" t="s">
        <v>9564</v>
      </c>
      <c r="B4925" s="38" t="s">
        <v>55</v>
      </c>
      <c r="C4925" s="38" t="s">
        <v>9565</v>
      </c>
      <c r="D4925" s="38" t="s">
        <v>48</v>
      </c>
      <c r="E4925" s="38" t="s">
        <v>48</v>
      </c>
      <c r="F4925" s="38" t="s">
        <v>48</v>
      </c>
      <c r="G4925" s="39">
        <v>0</v>
      </c>
    </row>
    <row r="4926" spans="1:7" ht="30" x14ac:dyDescent="0.2">
      <c r="A4926" s="38" t="s">
        <v>9566</v>
      </c>
      <c r="B4926" s="38" t="s">
        <v>55</v>
      </c>
      <c r="C4926" s="38" t="s">
        <v>9567</v>
      </c>
      <c r="D4926" s="38" t="s">
        <v>48</v>
      </c>
      <c r="E4926" s="38" t="s">
        <v>48</v>
      </c>
      <c r="F4926" s="38" t="s">
        <v>48</v>
      </c>
      <c r="G4926" s="39">
        <v>0</v>
      </c>
    </row>
    <row r="4927" spans="1:7" ht="30" x14ac:dyDescent="0.2">
      <c r="A4927" s="38" t="s">
        <v>9568</v>
      </c>
      <c r="B4927" s="38" t="s">
        <v>55</v>
      </c>
      <c r="C4927" s="38" t="s">
        <v>9569</v>
      </c>
      <c r="D4927" s="38" t="s">
        <v>48</v>
      </c>
      <c r="E4927" s="38" t="s">
        <v>48</v>
      </c>
      <c r="F4927" s="38" t="s">
        <v>48</v>
      </c>
      <c r="G4927" s="39">
        <v>0</v>
      </c>
    </row>
    <row r="4928" spans="1:7" ht="30" x14ac:dyDescent="0.2">
      <c r="A4928" s="38" t="s">
        <v>9570</v>
      </c>
      <c r="B4928" s="38" t="s">
        <v>55</v>
      </c>
      <c r="C4928" s="38" t="s">
        <v>9571</v>
      </c>
      <c r="D4928" s="38" t="s">
        <v>48</v>
      </c>
      <c r="E4928" s="38" t="s">
        <v>48</v>
      </c>
      <c r="F4928" s="38" t="s">
        <v>48</v>
      </c>
      <c r="G4928" s="39">
        <v>0</v>
      </c>
    </row>
    <row r="4929" spans="1:7" ht="30" x14ac:dyDescent="0.2">
      <c r="A4929" s="38" t="s">
        <v>9572</v>
      </c>
      <c r="B4929" s="38" t="s">
        <v>55</v>
      </c>
      <c r="C4929" s="38" t="s">
        <v>9573</v>
      </c>
      <c r="D4929" s="38" t="s">
        <v>48</v>
      </c>
      <c r="E4929" s="38" t="s">
        <v>48</v>
      </c>
      <c r="F4929" s="38" t="s">
        <v>48</v>
      </c>
      <c r="G4929" s="39">
        <v>0</v>
      </c>
    </row>
    <row r="4930" spans="1:7" ht="30" x14ac:dyDescent="0.2">
      <c r="A4930" s="38" t="s">
        <v>9574</v>
      </c>
      <c r="B4930" s="38" t="s">
        <v>55</v>
      </c>
      <c r="C4930" s="38" t="s">
        <v>9575</v>
      </c>
      <c r="D4930" s="38" t="s">
        <v>48</v>
      </c>
      <c r="E4930" s="38" t="s">
        <v>48</v>
      </c>
      <c r="F4930" s="38" t="s">
        <v>48</v>
      </c>
      <c r="G4930" s="39">
        <v>0</v>
      </c>
    </row>
    <row r="4931" spans="1:7" ht="30" x14ac:dyDescent="0.2">
      <c r="A4931" s="38" t="s">
        <v>9576</v>
      </c>
      <c r="B4931" s="38" t="s">
        <v>55</v>
      </c>
      <c r="C4931" s="38" t="s">
        <v>9577</v>
      </c>
      <c r="D4931" s="38" t="s">
        <v>48</v>
      </c>
      <c r="E4931" s="38" t="s">
        <v>48</v>
      </c>
      <c r="F4931" s="38" t="s">
        <v>48</v>
      </c>
      <c r="G4931" s="39">
        <v>0</v>
      </c>
    </row>
    <row r="4932" spans="1:7" ht="30" x14ac:dyDescent="0.2">
      <c r="A4932" s="38" t="s">
        <v>9578</v>
      </c>
      <c r="B4932" s="38" t="s">
        <v>55</v>
      </c>
      <c r="C4932" s="38" t="s">
        <v>9579</v>
      </c>
      <c r="D4932" s="38" t="s">
        <v>48</v>
      </c>
      <c r="E4932" s="38" t="s">
        <v>48</v>
      </c>
      <c r="F4932" s="38" t="s">
        <v>48</v>
      </c>
      <c r="G4932" s="39">
        <v>0</v>
      </c>
    </row>
    <row r="4933" spans="1:7" ht="30" x14ac:dyDescent="0.2">
      <c r="A4933" s="38" t="s">
        <v>9580</v>
      </c>
      <c r="B4933" s="38" t="s">
        <v>55</v>
      </c>
      <c r="C4933" s="38" t="s">
        <v>9581</v>
      </c>
      <c r="D4933" s="38" t="s">
        <v>48</v>
      </c>
      <c r="E4933" s="38" t="s">
        <v>48</v>
      </c>
      <c r="F4933" s="38" t="s">
        <v>48</v>
      </c>
      <c r="G4933" s="39">
        <v>0</v>
      </c>
    </row>
    <row r="4934" spans="1:7" ht="30" x14ac:dyDescent="0.2">
      <c r="A4934" s="38" t="s">
        <v>9582</v>
      </c>
      <c r="B4934" s="38" t="s">
        <v>55</v>
      </c>
      <c r="C4934" s="38" t="s">
        <v>9583</v>
      </c>
      <c r="D4934" s="38" t="s">
        <v>48</v>
      </c>
      <c r="E4934" s="38" t="s">
        <v>48</v>
      </c>
      <c r="F4934" s="38" t="s">
        <v>48</v>
      </c>
      <c r="G4934" s="39">
        <v>0</v>
      </c>
    </row>
    <row r="4935" spans="1:7" ht="30" x14ac:dyDescent="0.2">
      <c r="A4935" s="38" t="s">
        <v>9584</v>
      </c>
      <c r="B4935" s="38" t="s">
        <v>55</v>
      </c>
      <c r="C4935" s="38" t="s">
        <v>9585</v>
      </c>
      <c r="D4935" s="38" t="s">
        <v>48</v>
      </c>
      <c r="E4935" s="38" t="s">
        <v>48</v>
      </c>
      <c r="F4935" s="38" t="s">
        <v>48</v>
      </c>
      <c r="G4935" s="39">
        <v>0</v>
      </c>
    </row>
    <row r="4936" spans="1:7" ht="30" x14ac:dyDescent="0.2">
      <c r="A4936" s="38" t="s">
        <v>9586</v>
      </c>
      <c r="B4936" s="38" t="s">
        <v>55</v>
      </c>
      <c r="C4936" s="38" t="s">
        <v>9587</v>
      </c>
      <c r="D4936" s="38" t="s">
        <v>48</v>
      </c>
      <c r="E4936" s="38" t="s">
        <v>48</v>
      </c>
      <c r="F4936" s="38" t="s">
        <v>48</v>
      </c>
      <c r="G4936" s="39">
        <v>0</v>
      </c>
    </row>
    <row r="4937" spans="1:7" ht="30" x14ac:dyDescent="0.2">
      <c r="A4937" s="38" t="s">
        <v>9588</v>
      </c>
      <c r="B4937" s="38" t="s">
        <v>55</v>
      </c>
      <c r="C4937" s="38" t="s">
        <v>9589</v>
      </c>
      <c r="D4937" s="38" t="s">
        <v>48</v>
      </c>
      <c r="E4937" s="38" t="s">
        <v>48</v>
      </c>
      <c r="F4937" s="38" t="s">
        <v>48</v>
      </c>
      <c r="G4937" s="39">
        <v>0</v>
      </c>
    </row>
    <row r="4938" spans="1:7" ht="30" x14ac:dyDescent="0.2">
      <c r="A4938" s="38" t="s">
        <v>9590</v>
      </c>
      <c r="B4938" s="38" t="s">
        <v>55</v>
      </c>
      <c r="C4938" s="38" t="s">
        <v>9591</v>
      </c>
      <c r="D4938" s="38" t="s">
        <v>48</v>
      </c>
      <c r="E4938" s="38" t="s">
        <v>48</v>
      </c>
      <c r="F4938" s="38" t="s">
        <v>48</v>
      </c>
      <c r="G4938" s="39">
        <v>0</v>
      </c>
    </row>
    <row r="4939" spans="1:7" ht="30" x14ac:dyDescent="0.2">
      <c r="A4939" s="38" t="s">
        <v>9592</v>
      </c>
      <c r="B4939" s="38" t="s">
        <v>55</v>
      </c>
      <c r="C4939" s="38" t="s">
        <v>9593</v>
      </c>
      <c r="D4939" s="38" t="s">
        <v>48</v>
      </c>
      <c r="E4939" s="38" t="s">
        <v>48</v>
      </c>
      <c r="F4939" s="38" t="s">
        <v>48</v>
      </c>
      <c r="G4939" s="39">
        <v>0</v>
      </c>
    </row>
    <row r="4940" spans="1:7" ht="30" x14ac:dyDescent="0.2">
      <c r="A4940" s="38" t="s">
        <v>9594</v>
      </c>
      <c r="B4940" s="38" t="s">
        <v>55</v>
      </c>
      <c r="C4940" s="38" t="s">
        <v>9595</v>
      </c>
      <c r="D4940" s="38" t="s">
        <v>48</v>
      </c>
      <c r="E4940" s="38" t="s">
        <v>48</v>
      </c>
      <c r="F4940" s="38" t="s">
        <v>48</v>
      </c>
      <c r="G4940" s="39">
        <v>0</v>
      </c>
    </row>
    <row r="4941" spans="1:7" ht="30" x14ac:dyDescent="0.2">
      <c r="A4941" s="38" t="s">
        <v>9596</v>
      </c>
      <c r="B4941" s="38" t="s">
        <v>55</v>
      </c>
      <c r="C4941" s="38" t="s">
        <v>9597</v>
      </c>
      <c r="D4941" s="38" t="s">
        <v>48</v>
      </c>
      <c r="E4941" s="38" t="s">
        <v>48</v>
      </c>
      <c r="F4941" s="38" t="s">
        <v>48</v>
      </c>
      <c r="G4941" s="39">
        <v>0</v>
      </c>
    </row>
    <row r="4942" spans="1:7" ht="30" x14ac:dyDescent="0.2">
      <c r="A4942" s="38" t="s">
        <v>9598</v>
      </c>
      <c r="B4942" s="38" t="s">
        <v>55</v>
      </c>
      <c r="C4942" s="38" t="s">
        <v>9599</v>
      </c>
      <c r="D4942" s="38" t="s">
        <v>48</v>
      </c>
      <c r="E4942" s="38" t="s">
        <v>48</v>
      </c>
      <c r="F4942" s="38" t="s">
        <v>48</v>
      </c>
      <c r="G4942" s="39">
        <v>0</v>
      </c>
    </row>
    <row r="4943" spans="1:7" ht="30" x14ac:dyDescent="0.2">
      <c r="A4943" s="38" t="s">
        <v>9600</v>
      </c>
      <c r="B4943" s="38" t="s">
        <v>55</v>
      </c>
      <c r="C4943" s="38" t="s">
        <v>9601</v>
      </c>
      <c r="D4943" s="38" t="s">
        <v>48</v>
      </c>
      <c r="E4943" s="38" t="s">
        <v>48</v>
      </c>
      <c r="F4943" s="38" t="s">
        <v>48</v>
      </c>
      <c r="G4943" s="39">
        <v>0</v>
      </c>
    </row>
    <row r="4944" spans="1:7" ht="30" x14ac:dyDescent="0.2">
      <c r="A4944" s="38" t="s">
        <v>9602</v>
      </c>
      <c r="B4944" s="38" t="s">
        <v>55</v>
      </c>
      <c r="C4944" s="38" t="s">
        <v>9603</v>
      </c>
      <c r="D4944" s="38" t="s">
        <v>48</v>
      </c>
      <c r="E4944" s="38" t="s">
        <v>48</v>
      </c>
      <c r="F4944" s="38" t="s">
        <v>48</v>
      </c>
      <c r="G4944" s="39">
        <v>0</v>
      </c>
    </row>
    <row r="4945" spans="1:7" ht="30" x14ac:dyDescent="0.2">
      <c r="A4945" s="38" t="s">
        <v>9604</v>
      </c>
      <c r="B4945" s="38" t="s">
        <v>55</v>
      </c>
      <c r="C4945" s="38" t="s">
        <v>9605</v>
      </c>
      <c r="D4945" s="38" t="s">
        <v>48</v>
      </c>
      <c r="E4945" s="38" t="s">
        <v>48</v>
      </c>
      <c r="F4945" s="38" t="s">
        <v>48</v>
      </c>
      <c r="G4945" s="39">
        <v>0</v>
      </c>
    </row>
    <row r="4946" spans="1:7" ht="30" x14ac:dyDescent="0.2">
      <c r="A4946" s="38" t="s">
        <v>9606</v>
      </c>
      <c r="B4946" s="38" t="s">
        <v>55</v>
      </c>
      <c r="C4946" s="38" t="s">
        <v>9607</v>
      </c>
      <c r="D4946" s="38" t="s">
        <v>48</v>
      </c>
      <c r="E4946" s="38" t="s">
        <v>48</v>
      </c>
      <c r="F4946" s="38" t="s">
        <v>48</v>
      </c>
      <c r="G4946" s="39">
        <v>0</v>
      </c>
    </row>
    <row r="4947" spans="1:7" ht="30" x14ac:dyDescent="0.2">
      <c r="A4947" s="38" t="s">
        <v>9608</v>
      </c>
      <c r="B4947" s="38" t="s">
        <v>55</v>
      </c>
      <c r="C4947" s="38" t="s">
        <v>9609</v>
      </c>
      <c r="D4947" s="38" t="s">
        <v>48</v>
      </c>
      <c r="E4947" s="38" t="s">
        <v>48</v>
      </c>
      <c r="F4947" s="38" t="s">
        <v>48</v>
      </c>
      <c r="G4947" s="39">
        <v>0</v>
      </c>
    </row>
    <row r="4948" spans="1:7" ht="30" x14ac:dyDescent="0.2">
      <c r="A4948" s="38" t="s">
        <v>9610</v>
      </c>
      <c r="B4948" s="38" t="s">
        <v>55</v>
      </c>
      <c r="C4948" s="38" t="s">
        <v>9611</v>
      </c>
      <c r="D4948" s="38" t="s">
        <v>48</v>
      </c>
      <c r="E4948" s="38" t="s">
        <v>48</v>
      </c>
      <c r="F4948" s="38" t="s">
        <v>48</v>
      </c>
      <c r="G4948" s="39">
        <v>0</v>
      </c>
    </row>
    <row r="4949" spans="1:7" ht="30" x14ac:dyDescent="0.2">
      <c r="A4949" s="38" t="s">
        <v>9612</v>
      </c>
      <c r="B4949" s="38" t="s">
        <v>55</v>
      </c>
      <c r="C4949" s="38" t="s">
        <v>9613</v>
      </c>
      <c r="D4949" s="38" t="s">
        <v>48</v>
      </c>
      <c r="E4949" s="38" t="s">
        <v>48</v>
      </c>
      <c r="F4949" s="38" t="s">
        <v>48</v>
      </c>
      <c r="G4949" s="39">
        <v>0</v>
      </c>
    </row>
    <row r="4950" spans="1:7" ht="30" x14ac:dyDescent="0.2">
      <c r="A4950" s="38" t="s">
        <v>9614</v>
      </c>
      <c r="B4950" s="38" t="s">
        <v>55</v>
      </c>
      <c r="C4950" s="38" t="s">
        <v>9615</v>
      </c>
      <c r="D4950" s="38" t="s">
        <v>48</v>
      </c>
      <c r="E4950" s="38" t="s">
        <v>48</v>
      </c>
      <c r="F4950" s="38" t="s">
        <v>48</v>
      </c>
      <c r="G4950" s="39">
        <v>0</v>
      </c>
    </row>
    <row r="4951" spans="1:7" ht="30" x14ac:dyDescent="0.2">
      <c r="A4951" s="38" t="s">
        <v>9616</v>
      </c>
      <c r="B4951" s="38" t="s">
        <v>55</v>
      </c>
      <c r="C4951" s="38" t="s">
        <v>9617</v>
      </c>
      <c r="D4951" s="38" t="s">
        <v>48</v>
      </c>
      <c r="E4951" s="38" t="s">
        <v>48</v>
      </c>
      <c r="F4951" s="38" t="s">
        <v>48</v>
      </c>
      <c r="G4951" s="39">
        <v>0</v>
      </c>
    </row>
    <row r="4952" spans="1:7" ht="30" x14ac:dyDescent="0.2">
      <c r="A4952" s="38" t="s">
        <v>9618</v>
      </c>
      <c r="B4952" s="38" t="s">
        <v>55</v>
      </c>
      <c r="C4952" s="38" t="s">
        <v>9619</v>
      </c>
      <c r="D4952" s="38" t="s">
        <v>48</v>
      </c>
      <c r="E4952" s="38" t="s">
        <v>48</v>
      </c>
      <c r="F4952" s="38" t="s">
        <v>48</v>
      </c>
      <c r="G4952" s="39">
        <v>0</v>
      </c>
    </row>
    <row r="4953" spans="1:7" ht="30" x14ac:dyDescent="0.2">
      <c r="A4953" s="38" t="s">
        <v>9620</v>
      </c>
      <c r="B4953" s="38" t="s">
        <v>55</v>
      </c>
      <c r="C4953" s="38" t="s">
        <v>9621</v>
      </c>
      <c r="D4953" s="38" t="s">
        <v>48</v>
      </c>
      <c r="E4953" s="38" t="s">
        <v>48</v>
      </c>
      <c r="F4953" s="38" t="s">
        <v>48</v>
      </c>
      <c r="G4953" s="39">
        <v>0</v>
      </c>
    </row>
    <row r="4954" spans="1:7" ht="30" x14ac:dyDescent="0.2">
      <c r="A4954" s="38" t="s">
        <v>9622</v>
      </c>
      <c r="B4954" s="38" t="s">
        <v>55</v>
      </c>
      <c r="C4954" s="38" t="s">
        <v>9623</v>
      </c>
      <c r="D4954" s="38" t="s">
        <v>48</v>
      </c>
      <c r="E4954" s="38" t="s">
        <v>48</v>
      </c>
      <c r="F4954" s="38" t="s">
        <v>48</v>
      </c>
      <c r="G4954" s="39">
        <v>0</v>
      </c>
    </row>
    <row r="4955" spans="1:7" ht="30" x14ac:dyDescent="0.2">
      <c r="A4955" s="38" t="s">
        <v>9624</v>
      </c>
      <c r="B4955" s="38" t="s">
        <v>55</v>
      </c>
      <c r="C4955" s="38" t="s">
        <v>9625</v>
      </c>
      <c r="D4955" s="38" t="s">
        <v>48</v>
      </c>
      <c r="E4955" s="38" t="s">
        <v>48</v>
      </c>
      <c r="F4955" s="38" t="s">
        <v>48</v>
      </c>
      <c r="G4955" s="39">
        <v>0</v>
      </c>
    </row>
    <row r="4956" spans="1:7" ht="30" x14ac:dyDescent="0.2">
      <c r="A4956" s="38" t="s">
        <v>9626</v>
      </c>
      <c r="B4956" s="38" t="s">
        <v>55</v>
      </c>
      <c r="C4956" s="38" t="s">
        <v>9627</v>
      </c>
      <c r="D4956" s="38" t="s">
        <v>48</v>
      </c>
      <c r="E4956" s="38" t="s">
        <v>48</v>
      </c>
      <c r="F4956" s="38" t="s">
        <v>48</v>
      </c>
      <c r="G4956" s="39">
        <v>0</v>
      </c>
    </row>
    <row r="4957" spans="1:7" ht="30" x14ac:dyDescent="0.2">
      <c r="A4957" s="38" t="s">
        <v>9628</v>
      </c>
      <c r="B4957" s="38" t="s">
        <v>55</v>
      </c>
      <c r="C4957" s="38" t="s">
        <v>9629</v>
      </c>
      <c r="D4957" s="38" t="s">
        <v>48</v>
      </c>
      <c r="E4957" s="38" t="s">
        <v>48</v>
      </c>
      <c r="F4957" s="38" t="s">
        <v>48</v>
      </c>
      <c r="G4957" s="39">
        <v>0</v>
      </c>
    </row>
    <row r="4958" spans="1:7" ht="30" x14ac:dyDescent="0.2">
      <c r="A4958" s="38" t="s">
        <v>9630</v>
      </c>
      <c r="B4958" s="38" t="s">
        <v>55</v>
      </c>
      <c r="C4958" s="38" t="s">
        <v>9631</v>
      </c>
      <c r="D4958" s="38" t="s">
        <v>48</v>
      </c>
      <c r="E4958" s="38" t="s">
        <v>48</v>
      </c>
      <c r="F4958" s="38" t="s">
        <v>48</v>
      </c>
      <c r="G4958" s="39">
        <v>0</v>
      </c>
    </row>
    <row r="4959" spans="1:7" ht="30" x14ac:dyDescent="0.2">
      <c r="A4959" s="38" t="s">
        <v>9632</v>
      </c>
      <c r="B4959" s="38" t="s">
        <v>55</v>
      </c>
      <c r="C4959" s="38" t="s">
        <v>9633</v>
      </c>
      <c r="D4959" s="38" t="s">
        <v>48</v>
      </c>
      <c r="E4959" s="38" t="s">
        <v>48</v>
      </c>
      <c r="F4959" s="38" t="s">
        <v>48</v>
      </c>
      <c r="G4959" s="39">
        <v>0</v>
      </c>
    </row>
    <row r="4960" spans="1:7" ht="30" x14ac:dyDescent="0.2">
      <c r="A4960" s="38" t="s">
        <v>9634</v>
      </c>
      <c r="B4960" s="38" t="s">
        <v>55</v>
      </c>
      <c r="C4960" s="38" t="s">
        <v>9635</v>
      </c>
      <c r="D4960" s="38" t="s">
        <v>48</v>
      </c>
      <c r="E4960" s="38" t="s">
        <v>48</v>
      </c>
      <c r="F4960" s="38" t="s">
        <v>48</v>
      </c>
      <c r="G4960" s="39">
        <v>0</v>
      </c>
    </row>
    <row r="4961" spans="1:7" ht="30" x14ac:dyDescent="0.2">
      <c r="A4961" s="38" t="s">
        <v>9636</v>
      </c>
      <c r="B4961" s="38" t="s">
        <v>55</v>
      </c>
      <c r="C4961" s="38" t="s">
        <v>9637</v>
      </c>
      <c r="D4961" s="38" t="s">
        <v>48</v>
      </c>
      <c r="E4961" s="38" t="s">
        <v>48</v>
      </c>
      <c r="F4961" s="38" t="s">
        <v>48</v>
      </c>
      <c r="G4961" s="39">
        <v>0</v>
      </c>
    </row>
    <row r="4962" spans="1:7" ht="30" x14ac:dyDescent="0.2">
      <c r="A4962" s="38" t="s">
        <v>9638</v>
      </c>
      <c r="B4962" s="38" t="s">
        <v>55</v>
      </c>
      <c r="C4962" s="38" t="s">
        <v>9639</v>
      </c>
      <c r="D4962" s="38" t="s">
        <v>48</v>
      </c>
      <c r="E4962" s="38" t="s">
        <v>48</v>
      </c>
      <c r="F4962" s="38" t="s">
        <v>48</v>
      </c>
      <c r="G4962" s="39">
        <v>0</v>
      </c>
    </row>
    <row r="4963" spans="1:7" ht="30" x14ac:dyDescent="0.2">
      <c r="A4963" s="38" t="s">
        <v>9640</v>
      </c>
      <c r="B4963" s="38" t="s">
        <v>55</v>
      </c>
      <c r="C4963" s="38" t="s">
        <v>9641</v>
      </c>
      <c r="D4963" s="38" t="s">
        <v>48</v>
      </c>
      <c r="E4963" s="38" t="s">
        <v>48</v>
      </c>
      <c r="F4963" s="38" t="s">
        <v>48</v>
      </c>
      <c r="G4963" s="39">
        <v>0</v>
      </c>
    </row>
    <row r="4964" spans="1:7" ht="30" x14ac:dyDescent="0.2">
      <c r="A4964" s="38" t="s">
        <v>9642</v>
      </c>
      <c r="B4964" s="38" t="s">
        <v>55</v>
      </c>
      <c r="C4964" s="38" t="s">
        <v>9643</v>
      </c>
      <c r="D4964" s="38" t="s">
        <v>48</v>
      </c>
      <c r="E4964" s="38" t="s">
        <v>48</v>
      </c>
      <c r="F4964" s="38" t="s">
        <v>48</v>
      </c>
      <c r="G4964" s="39">
        <v>0</v>
      </c>
    </row>
    <row r="4965" spans="1:7" ht="30" x14ac:dyDescent="0.2">
      <c r="A4965" s="38" t="s">
        <v>9644</v>
      </c>
      <c r="B4965" s="38" t="s">
        <v>55</v>
      </c>
      <c r="C4965" s="38" t="s">
        <v>9645</v>
      </c>
      <c r="D4965" s="38" t="s">
        <v>48</v>
      </c>
      <c r="E4965" s="38" t="s">
        <v>48</v>
      </c>
      <c r="F4965" s="38" t="s">
        <v>48</v>
      </c>
      <c r="G4965" s="39">
        <v>0</v>
      </c>
    </row>
    <row r="4966" spans="1:7" ht="30" x14ac:dyDescent="0.2">
      <c r="A4966" s="38" t="s">
        <v>9646</v>
      </c>
      <c r="B4966" s="38" t="s">
        <v>55</v>
      </c>
      <c r="C4966" s="38" t="s">
        <v>9647</v>
      </c>
      <c r="D4966" s="38" t="s">
        <v>48</v>
      </c>
      <c r="E4966" s="38" t="s">
        <v>48</v>
      </c>
      <c r="F4966" s="38" t="s">
        <v>48</v>
      </c>
      <c r="G4966" s="39">
        <v>0</v>
      </c>
    </row>
    <row r="4967" spans="1:7" ht="30" x14ac:dyDescent="0.2">
      <c r="A4967" s="38" t="s">
        <v>9648</v>
      </c>
      <c r="B4967" s="38" t="s">
        <v>55</v>
      </c>
      <c r="C4967" s="38" t="s">
        <v>9649</v>
      </c>
      <c r="D4967" s="38" t="s">
        <v>48</v>
      </c>
      <c r="E4967" s="38" t="s">
        <v>48</v>
      </c>
      <c r="F4967" s="38" t="s">
        <v>48</v>
      </c>
      <c r="G4967" s="39">
        <v>0</v>
      </c>
    </row>
    <row r="4968" spans="1:7" ht="30" x14ac:dyDescent="0.2">
      <c r="A4968" s="38" t="s">
        <v>9650</v>
      </c>
      <c r="B4968" s="38" t="s">
        <v>55</v>
      </c>
      <c r="C4968" s="38" t="s">
        <v>9651</v>
      </c>
      <c r="D4968" s="38" t="s">
        <v>48</v>
      </c>
      <c r="E4968" s="38" t="s">
        <v>48</v>
      </c>
      <c r="F4968" s="38" t="s">
        <v>48</v>
      </c>
      <c r="G4968" s="39">
        <v>0</v>
      </c>
    </row>
    <row r="4969" spans="1:7" ht="30" x14ac:dyDescent="0.2">
      <c r="A4969" s="38" t="s">
        <v>9652</v>
      </c>
      <c r="B4969" s="38" t="s">
        <v>55</v>
      </c>
      <c r="C4969" s="38" t="s">
        <v>9653</v>
      </c>
      <c r="D4969" s="38" t="s">
        <v>48</v>
      </c>
      <c r="E4969" s="38" t="s">
        <v>48</v>
      </c>
      <c r="F4969" s="38" t="s">
        <v>48</v>
      </c>
      <c r="G4969" s="39">
        <v>0</v>
      </c>
    </row>
    <row r="4970" spans="1:7" ht="30" x14ac:dyDescent="0.2">
      <c r="A4970" s="38" t="s">
        <v>9654</v>
      </c>
      <c r="B4970" s="38" t="s">
        <v>55</v>
      </c>
      <c r="C4970" s="38" t="s">
        <v>9655</v>
      </c>
      <c r="D4970" s="38" t="s">
        <v>48</v>
      </c>
      <c r="E4970" s="38" t="s">
        <v>48</v>
      </c>
      <c r="F4970" s="38" t="s">
        <v>48</v>
      </c>
      <c r="G4970" s="39">
        <v>0</v>
      </c>
    </row>
    <row r="4971" spans="1:7" ht="30" x14ac:dyDescent="0.2">
      <c r="A4971" s="38" t="s">
        <v>9656</v>
      </c>
      <c r="B4971" s="38" t="s">
        <v>55</v>
      </c>
      <c r="C4971" s="38" t="s">
        <v>9657</v>
      </c>
      <c r="D4971" s="38" t="s">
        <v>48</v>
      </c>
      <c r="E4971" s="38" t="s">
        <v>48</v>
      </c>
      <c r="F4971" s="38" t="s">
        <v>48</v>
      </c>
      <c r="G4971" s="39">
        <v>0</v>
      </c>
    </row>
    <row r="4972" spans="1:7" ht="30" x14ac:dyDescent="0.2">
      <c r="A4972" s="38" t="s">
        <v>9658</v>
      </c>
      <c r="B4972" s="38" t="s">
        <v>55</v>
      </c>
      <c r="C4972" s="38" t="s">
        <v>9659</v>
      </c>
      <c r="D4972" s="38" t="s">
        <v>48</v>
      </c>
      <c r="E4972" s="38" t="s">
        <v>48</v>
      </c>
      <c r="F4972" s="38" t="s">
        <v>48</v>
      </c>
      <c r="G4972" s="39">
        <v>0</v>
      </c>
    </row>
    <row r="4973" spans="1:7" ht="30" x14ac:dyDescent="0.2">
      <c r="A4973" s="38" t="s">
        <v>9660</v>
      </c>
      <c r="B4973" s="38" t="s">
        <v>55</v>
      </c>
      <c r="C4973" s="38" t="s">
        <v>9661</v>
      </c>
      <c r="D4973" s="38" t="s">
        <v>48</v>
      </c>
      <c r="E4973" s="38" t="s">
        <v>48</v>
      </c>
      <c r="F4973" s="38" t="s">
        <v>48</v>
      </c>
      <c r="G4973" s="39">
        <v>0</v>
      </c>
    </row>
    <row r="4974" spans="1:7" ht="30" x14ac:dyDescent="0.2">
      <c r="A4974" s="38" t="s">
        <v>9662</v>
      </c>
      <c r="B4974" s="38" t="s">
        <v>55</v>
      </c>
      <c r="C4974" s="38" t="s">
        <v>9663</v>
      </c>
      <c r="D4974" s="38" t="s">
        <v>48</v>
      </c>
      <c r="E4974" s="38" t="s">
        <v>48</v>
      </c>
      <c r="F4974" s="38" t="s">
        <v>48</v>
      </c>
      <c r="G4974" s="39">
        <v>0</v>
      </c>
    </row>
    <row r="4975" spans="1:7" ht="30" x14ac:dyDescent="0.2">
      <c r="A4975" s="38" t="s">
        <v>9664</v>
      </c>
      <c r="B4975" s="38" t="s">
        <v>55</v>
      </c>
      <c r="C4975" s="38" t="s">
        <v>9665</v>
      </c>
      <c r="D4975" s="38" t="s">
        <v>48</v>
      </c>
      <c r="E4975" s="38" t="s">
        <v>48</v>
      </c>
      <c r="F4975" s="38" t="s">
        <v>48</v>
      </c>
      <c r="G4975" s="39">
        <v>0</v>
      </c>
    </row>
    <row r="4976" spans="1:7" ht="30" x14ac:dyDescent="0.2">
      <c r="A4976" s="38" t="s">
        <v>9666</v>
      </c>
      <c r="B4976" s="38" t="s">
        <v>55</v>
      </c>
      <c r="C4976" s="38" t="s">
        <v>9667</v>
      </c>
      <c r="D4976" s="38" t="s">
        <v>48</v>
      </c>
      <c r="E4976" s="38" t="s">
        <v>48</v>
      </c>
      <c r="F4976" s="38" t="s">
        <v>48</v>
      </c>
      <c r="G4976" s="39">
        <v>0</v>
      </c>
    </row>
    <row r="4977" spans="1:7" ht="30" x14ac:dyDescent="0.2">
      <c r="A4977" s="38" t="s">
        <v>9668</v>
      </c>
      <c r="B4977" s="38" t="s">
        <v>55</v>
      </c>
      <c r="C4977" s="38" t="s">
        <v>9669</v>
      </c>
      <c r="D4977" s="38" t="s">
        <v>48</v>
      </c>
      <c r="E4977" s="38" t="s">
        <v>48</v>
      </c>
      <c r="F4977" s="38" t="s">
        <v>48</v>
      </c>
      <c r="G4977" s="39">
        <v>0</v>
      </c>
    </row>
    <row r="4978" spans="1:7" ht="30" x14ac:dyDescent="0.2">
      <c r="A4978" s="38" t="s">
        <v>9670</v>
      </c>
      <c r="B4978" s="38" t="s">
        <v>55</v>
      </c>
      <c r="C4978" s="38" t="s">
        <v>9671</v>
      </c>
      <c r="D4978" s="38" t="s">
        <v>48</v>
      </c>
      <c r="E4978" s="38" t="s">
        <v>48</v>
      </c>
      <c r="F4978" s="38" t="s">
        <v>48</v>
      </c>
      <c r="G4978" s="39">
        <v>0</v>
      </c>
    </row>
    <row r="4979" spans="1:7" ht="30" x14ac:dyDescent="0.2">
      <c r="A4979" s="38" t="s">
        <v>9672</v>
      </c>
      <c r="B4979" s="38" t="s">
        <v>55</v>
      </c>
      <c r="C4979" s="38" t="s">
        <v>9673</v>
      </c>
      <c r="D4979" s="38" t="s">
        <v>48</v>
      </c>
      <c r="E4979" s="38" t="s">
        <v>48</v>
      </c>
      <c r="F4979" s="38" t="s">
        <v>48</v>
      </c>
      <c r="G4979" s="39">
        <v>0</v>
      </c>
    </row>
    <row r="4980" spans="1:7" ht="30" x14ac:dyDescent="0.2">
      <c r="A4980" s="38" t="s">
        <v>9674</v>
      </c>
      <c r="B4980" s="38" t="s">
        <v>55</v>
      </c>
      <c r="C4980" s="38" t="s">
        <v>9675</v>
      </c>
      <c r="D4980" s="38" t="s">
        <v>48</v>
      </c>
      <c r="E4980" s="38" t="s">
        <v>48</v>
      </c>
      <c r="F4980" s="38" t="s">
        <v>48</v>
      </c>
      <c r="G4980" s="39">
        <v>0</v>
      </c>
    </row>
    <row r="4981" spans="1:7" ht="30" x14ac:dyDescent="0.2">
      <c r="A4981" s="38" t="s">
        <v>9676</v>
      </c>
      <c r="B4981" s="38" t="s">
        <v>55</v>
      </c>
      <c r="C4981" s="38" t="s">
        <v>9677</v>
      </c>
      <c r="D4981" s="38" t="s">
        <v>48</v>
      </c>
      <c r="E4981" s="38" t="s">
        <v>48</v>
      </c>
      <c r="F4981" s="38" t="s">
        <v>48</v>
      </c>
      <c r="G4981" s="39">
        <v>0</v>
      </c>
    </row>
    <row r="4982" spans="1:7" ht="30" x14ac:dyDescent="0.2">
      <c r="A4982" s="38" t="s">
        <v>9678</v>
      </c>
      <c r="B4982" s="38" t="s">
        <v>55</v>
      </c>
      <c r="C4982" s="38" t="s">
        <v>9679</v>
      </c>
      <c r="D4982" s="38" t="s">
        <v>48</v>
      </c>
      <c r="E4982" s="38" t="s">
        <v>48</v>
      </c>
      <c r="F4982" s="38" t="s">
        <v>48</v>
      </c>
      <c r="G4982" s="39">
        <v>0</v>
      </c>
    </row>
    <row r="4983" spans="1:7" ht="30" x14ac:dyDescent="0.2">
      <c r="A4983" s="38" t="s">
        <v>9680</v>
      </c>
      <c r="B4983" s="38" t="s">
        <v>55</v>
      </c>
      <c r="C4983" s="38" t="s">
        <v>9681</v>
      </c>
      <c r="D4983" s="38" t="s">
        <v>48</v>
      </c>
      <c r="E4983" s="38" t="s">
        <v>48</v>
      </c>
      <c r="F4983" s="38" t="s">
        <v>48</v>
      </c>
      <c r="G4983" s="39">
        <v>0</v>
      </c>
    </row>
    <row r="4984" spans="1:7" ht="30" x14ac:dyDescent="0.2">
      <c r="A4984" s="38" t="s">
        <v>9682</v>
      </c>
      <c r="B4984" s="38" t="s">
        <v>55</v>
      </c>
      <c r="C4984" s="38" t="s">
        <v>9683</v>
      </c>
      <c r="D4984" s="38" t="s">
        <v>48</v>
      </c>
      <c r="E4984" s="38" t="s">
        <v>48</v>
      </c>
      <c r="F4984" s="38" t="s">
        <v>48</v>
      </c>
      <c r="G4984" s="39">
        <v>0</v>
      </c>
    </row>
    <row r="4985" spans="1:7" ht="30" x14ac:dyDescent="0.2">
      <c r="A4985" s="38" t="s">
        <v>9684</v>
      </c>
      <c r="B4985" s="38" t="s">
        <v>55</v>
      </c>
      <c r="C4985" s="38" t="s">
        <v>9685</v>
      </c>
      <c r="D4985" s="38" t="s">
        <v>48</v>
      </c>
      <c r="E4985" s="38" t="s">
        <v>48</v>
      </c>
      <c r="F4985" s="38" t="s">
        <v>48</v>
      </c>
      <c r="G4985" s="39">
        <v>0</v>
      </c>
    </row>
    <row r="4986" spans="1:7" ht="30" x14ac:dyDescent="0.2">
      <c r="A4986" s="38" t="s">
        <v>9686</v>
      </c>
      <c r="B4986" s="38" t="s">
        <v>55</v>
      </c>
      <c r="C4986" s="38" t="s">
        <v>9687</v>
      </c>
      <c r="D4986" s="38" t="s">
        <v>48</v>
      </c>
      <c r="E4986" s="38" t="s">
        <v>48</v>
      </c>
      <c r="F4986" s="38" t="s">
        <v>48</v>
      </c>
      <c r="G4986" s="39">
        <v>0</v>
      </c>
    </row>
    <row r="4987" spans="1:7" ht="30" x14ac:dyDescent="0.2">
      <c r="A4987" s="38" t="s">
        <v>9688</v>
      </c>
      <c r="B4987" s="38" t="s">
        <v>55</v>
      </c>
      <c r="C4987" s="38" t="s">
        <v>9689</v>
      </c>
      <c r="D4987" s="38" t="s">
        <v>48</v>
      </c>
      <c r="E4987" s="38" t="s">
        <v>48</v>
      </c>
      <c r="F4987" s="38" t="s">
        <v>48</v>
      </c>
      <c r="G4987" s="39">
        <v>0</v>
      </c>
    </row>
    <row r="4988" spans="1:7" ht="30" x14ac:dyDescent="0.2">
      <c r="A4988" s="38" t="s">
        <v>9690</v>
      </c>
      <c r="B4988" s="38" t="s">
        <v>55</v>
      </c>
      <c r="C4988" s="38" t="s">
        <v>9691</v>
      </c>
      <c r="D4988" s="38" t="s">
        <v>48</v>
      </c>
      <c r="E4988" s="38" t="s">
        <v>48</v>
      </c>
      <c r="F4988" s="38" t="s">
        <v>48</v>
      </c>
      <c r="G4988" s="39">
        <v>0</v>
      </c>
    </row>
    <row r="4989" spans="1:7" ht="30" x14ac:dyDescent="0.2">
      <c r="A4989" s="38" t="s">
        <v>9692</v>
      </c>
      <c r="B4989" s="38" t="s">
        <v>55</v>
      </c>
      <c r="C4989" s="38" t="s">
        <v>9693</v>
      </c>
      <c r="D4989" s="38" t="s">
        <v>48</v>
      </c>
      <c r="E4989" s="38" t="s">
        <v>48</v>
      </c>
      <c r="F4989" s="38" t="s">
        <v>48</v>
      </c>
      <c r="G4989" s="39">
        <v>0</v>
      </c>
    </row>
    <row r="4990" spans="1:7" ht="30" x14ac:dyDescent="0.2">
      <c r="A4990" s="38" t="s">
        <v>9694</v>
      </c>
      <c r="B4990" s="38" t="s">
        <v>55</v>
      </c>
      <c r="C4990" s="38" t="s">
        <v>9695</v>
      </c>
      <c r="D4990" s="38" t="s">
        <v>48</v>
      </c>
      <c r="E4990" s="38" t="s">
        <v>48</v>
      </c>
      <c r="F4990" s="38" t="s">
        <v>48</v>
      </c>
      <c r="G4990" s="39">
        <v>0</v>
      </c>
    </row>
    <row r="4991" spans="1:7" ht="30" x14ac:dyDescent="0.2">
      <c r="A4991" s="38" t="s">
        <v>9696</v>
      </c>
      <c r="B4991" s="38" t="s">
        <v>55</v>
      </c>
      <c r="C4991" s="38" t="s">
        <v>9697</v>
      </c>
      <c r="D4991" s="38" t="s">
        <v>48</v>
      </c>
      <c r="E4991" s="38" t="s">
        <v>48</v>
      </c>
      <c r="F4991" s="38" t="s">
        <v>48</v>
      </c>
      <c r="G4991" s="39">
        <v>0</v>
      </c>
    </row>
    <row r="4992" spans="1:7" ht="30" x14ac:dyDescent="0.2">
      <c r="A4992" s="38" t="s">
        <v>9698</v>
      </c>
      <c r="B4992" s="38" t="s">
        <v>55</v>
      </c>
      <c r="C4992" s="38" t="s">
        <v>9699</v>
      </c>
      <c r="D4992" s="38" t="s">
        <v>48</v>
      </c>
      <c r="E4992" s="38" t="s">
        <v>48</v>
      </c>
      <c r="F4992" s="38" t="s">
        <v>48</v>
      </c>
      <c r="G4992" s="39">
        <v>0</v>
      </c>
    </row>
    <row r="4993" spans="1:7" ht="30" x14ac:dyDescent="0.2">
      <c r="A4993" s="38" t="s">
        <v>9700</v>
      </c>
      <c r="B4993" s="38" t="s">
        <v>55</v>
      </c>
      <c r="C4993" s="38" t="s">
        <v>9701</v>
      </c>
      <c r="D4993" s="38" t="s">
        <v>48</v>
      </c>
      <c r="E4993" s="38" t="s">
        <v>48</v>
      </c>
      <c r="F4993" s="38" t="s">
        <v>48</v>
      </c>
      <c r="G4993" s="39">
        <v>0</v>
      </c>
    </row>
    <row r="4994" spans="1:7" ht="30" x14ac:dyDescent="0.2">
      <c r="A4994" s="38" t="s">
        <v>9702</v>
      </c>
      <c r="B4994" s="38" t="s">
        <v>55</v>
      </c>
      <c r="C4994" s="38" t="s">
        <v>9703</v>
      </c>
      <c r="D4994" s="38" t="s">
        <v>48</v>
      </c>
      <c r="E4994" s="38" t="s">
        <v>48</v>
      </c>
      <c r="F4994" s="38" t="s">
        <v>48</v>
      </c>
      <c r="G4994" s="39">
        <v>0</v>
      </c>
    </row>
    <row r="4995" spans="1:7" ht="30" x14ac:dyDescent="0.2">
      <c r="A4995" s="38" t="s">
        <v>9704</v>
      </c>
      <c r="B4995" s="38" t="s">
        <v>55</v>
      </c>
      <c r="C4995" s="38" t="s">
        <v>9705</v>
      </c>
      <c r="D4995" s="38" t="s">
        <v>48</v>
      </c>
      <c r="E4995" s="38" t="s">
        <v>48</v>
      </c>
      <c r="F4995" s="38" t="s">
        <v>48</v>
      </c>
      <c r="G4995" s="39">
        <v>0</v>
      </c>
    </row>
    <row r="4996" spans="1:7" ht="30" x14ac:dyDescent="0.2">
      <c r="A4996" s="38" t="s">
        <v>9706</v>
      </c>
      <c r="B4996" s="38" t="s">
        <v>55</v>
      </c>
      <c r="C4996" s="38" t="s">
        <v>9707</v>
      </c>
      <c r="D4996" s="38" t="s">
        <v>48</v>
      </c>
      <c r="E4996" s="38" t="s">
        <v>48</v>
      </c>
      <c r="F4996" s="38" t="s">
        <v>48</v>
      </c>
      <c r="G4996" s="39">
        <v>0</v>
      </c>
    </row>
    <row r="4997" spans="1:7" ht="30" x14ac:dyDescent="0.2">
      <c r="A4997" s="38" t="s">
        <v>9708</v>
      </c>
      <c r="B4997" s="38" t="s">
        <v>55</v>
      </c>
      <c r="C4997" s="38" t="s">
        <v>9709</v>
      </c>
      <c r="D4997" s="38" t="s">
        <v>48</v>
      </c>
      <c r="E4997" s="38" t="s">
        <v>48</v>
      </c>
      <c r="F4997" s="38" t="s">
        <v>48</v>
      </c>
      <c r="G4997" s="39">
        <v>0</v>
      </c>
    </row>
    <row r="4998" spans="1:7" ht="30" x14ac:dyDescent="0.2">
      <c r="A4998" s="38" t="s">
        <v>9710</v>
      </c>
      <c r="B4998" s="38" t="s">
        <v>55</v>
      </c>
      <c r="C4998" s="38" t="s">
        <v>9711</v>
      </c>
      <c r="D4998" s="38" t="s">
        <v>48</v>
      </c>
      <c r="E4998" s="38" t="s">
        <v>48</v>
      </c>
      <c r="F4998" s="38" t="s">
        <v>48</v>
      </c>
      <c r="G4998" s="39">
        <v>0</v>
      </c>
    </row>
    <row r="4999" spans="1:7" ht="30" x14ac:dyDescent="0.2">
      <c r="A4999" s="38" t="s">
        <v>9712</v>
      </c>
      <c r="B4999" s="38" t="s">
        <v>55</v>
      </c>
      <c r="C4999" s="38" t="s">
        <v>9713</v>
      </c>
      <c r="D4999" s="38" t="s">
        <v>48</v>
      </c>
      <c r="E4999" s="38" t="s">
        <v>48</v>
      </c>
      <c r="F4999" s="38" t="s">
        <v>48</v>
      </c>
      <c r="G4999" s="39">
        <v>0</v>
      </c>
    </row>
    <row r="5000" spans="1:7" ht="30" x14ac:dyDescent="0.2">
      <c r="A5000" s="38" t="s">
        <v>9714</v>
      </c>
      <c r="B5000" s="38" t="s">
        <v>55</v>
      </c>
      <c r="C5000" s="38" t="s">
        <v>9715</v>
      </c>
      <c r="D5000" s="38" t="s">
        <v>48</v>
      </c>
      <c r="E5000" s="38" t="s">
        <v>48</v>
      </c>
      <c r="F5000" s="38" t="s">
        <v>48</v>
      </c>
      <c r="G5000" s="39">
        <v>0</v>
      </c>
    </row>
    <row r="5001" spans="1:7" ht="30" x14ac:dyDescent="0.2">
      <c r="A5001" s="38" t="s">
        <v>9716</v>
      </c>
      <c r="B5001" s="38" t="s">
        <v>55</v>
      </c>
      <c r="C5001" s="38" t="s">
        <v>9717</v>
      </c>
      <c r="D5001" s="38" t="s">
        <v>48</v>
      </c>
      <c r="E5001" s="38" t="s">
        <v>48</v>
      </c>
      <c r="F5001" s="38" t="s">
        <v>48</v>
      </c>
      <c r="G5001" s="39">
        <v>0</v>
      </c>
    </row>
    <row r="5002" spans="1:7" ht="30" x14ac:dyDescent="0.2">
      <c r="A5002" s="38" t="s">
        <v>9718</v>
      </c>
      <c r="B5002" s="38" t="s">
        <v>55</v>
      </c>
      <c r="C5002" s="38" t="s">
        <v>9719</v>
      </c>
      <c r="D5002" s="38" t="s">
        <v>48</v>
      </c>
      <c r="E5002" s="38" t="s">
        <v>48</v>
      </c>
      <c r="F5002" s="38" t="s">
        <v>48</v>
      </c>
      <c r="G5002" s="39">
        <v>0</v>
      </c>
    </row>
    <row r="5003" spans="1:7" ht="30" x14ac:dyDescent="0.2">
      <c r="A5003" s="38" t="s">
        <v>9720</v>
      </c>
      <c r="B5003" s="38" t="s">
        <v>55</v>
      </c>
      <c r="C5003" s="38" t="s">
        <v>9721</v>
      </c>
      <c r="D5003" s="38" t="s">
        <v>48</v>
      </c>
      <c r="E5003" s="38" t="s">
        <v>48</v>
      </c>
      <c r="F5003" s="38" t="s">
        <v>48</v>
      </c>
      <c r="G5003" s="39">
        <v>0</v>
      </c>
    </row>
    <row r="5004" spans="1:7" ht="30" x14ac:dyDescent="0.2">
      <c r="A5004" s="38" t="s">
        <v>9722</v>
      </c>
      <c r="B5004" s="38" t="s">
        <v>55</v>
      </c>
      <c r="C5004" s="38" t="s">
        <v>9723</v>
      </c>
      <c r="D5004" s="38" t="s">
        <v>48</v>
      </c>
      <c r="E5004" s="38" t="s">
        <v>48</v>
      </c>
      <c r="F5004" s="38" t="s">
        <v>48</v>
      </c>
      <c r="G5004" s="39">
        <v>0</v>
      </c>
    </row>
    <row r="5005" spans="1:7" ht="30" x14ac:dyDescent="0.2">
      <c r="A5005" s="38" t="s">
        <v>9724</v>
      </c>
      <c r="B5005" s="38" t="s">
        <v>55</v>
      </c>
      <c r="C5005" s="38" t="s">
        <v>9725</v>
      </c>
      <c r="D5005" s="38" t="s">
        <v>48</v>
      </c>
      <c r="E5005" s="38" t="s">
        <v>48</v>
      </c>
      <c r="F5005" s="38" t="s">
        <v>48</v>
      </c>
      <c r="G5005" s="39">
        <v>0</v>
      </c>
    </row>
    <row r="5006" spans="1:7" ht="30" x14ac:dyDescent="0.2">
      <c r="A5006" s="38" t="s">
        <v>9726</v>
      </c>
      <c r="B5006" s="38" t="s">
        <v>55</v>
      </c>
      <c r="C5006" s="38" t="s">
        <v>9727</v>
      </c>
      <c r="D5006" s="38" t="s">
        <v>48</v>
      </c>
      <c r="E5006" s="38" t="s">
        <v>48</v>
      </c>
      <c r="F5006" s="38" t="s">
        <v>48</v>
      </c>
      <c r="G5006" s="39">
        <v>0</v>
      </c>
    </row>
    <row r="5007" spans="1:7" ht="30" x14ac:dyDescent="0.2">
      <c r="A5007" s="38" t="s">
        <v>9728</v>
      </c>
      <c r="B5007" s="38" t="s">
        <v>55</v>
      </c>
      <c r="C5007" s="38" t="s">
        <v>9729</v>
      </c>
      <c r="D5007" s="38" t="s">
        <v>48</v>
      </c>
      <c r="E5007" s="38" t="s">
        <v>48</v>
      </c>
      <c r="F5007" s="38" t="s">
        <v>48</v>
      </c>
      <c r="G5007" s="39">
        <v>0</v>
      </c>
    </row>
    <row r="5008" spans="1:7" ht="30" x14ac:dyDescent="0.2">
      <c r="A5008" s="38" t="s">
        <v>9730</v>
      </c>
      <c r="B5008" s="38" t="s">
        <v>55</v>
      </c>
      <c r="C5008" s="38" t="s">
        <v>9731</v>
      </c>
      <c r="D5008" s="38" t="s">
        <v>48</v>
      </c>
      <c r="E5008" s="38" t="s">
        <v>48</v>
      </c>
      <c r="F5008" s="38" t="s">
        <v>48</v>
      </c>
      <c r="G5008" s="39">
        <v>0</v>
      </c>
    </row>
    <row r="5009" spans="1:7" ht="30" x14ac:dyDescent="0.2">
      <c r="A5009" s="38" t="s">
        <v>9732</v>
      </c>
      <c r="B5009" s="38" t="s">
        <v>55</v>
      </c>
      <c r="C5009" s="38" t="s">
        <v>9733</v>
      </c>
      <c r="D5009" s="38" t="s">
        <v>48</v>
      </c>
      <c r="E5009" s="38" t="s">
        <v>48</v>
      </c>
      <c r="F5009" s="38" t="s">
        <v>48</v>
      </c>
      <c r="G5009" s="39">
        <v>0</v>
      </c>
    </row>
    <row r="5010" spans="1:7" ht="30" x14ac:dyDescent="0.2">
      <c r="A5010" s="38" t="s">
        <v>9734</v>
      </c>
      <c r="B5010" s="38" t="s">
        <v>55</v>
      </c>
      <c r="C5010" s="38" t="s">
        <v>9735</v>
      </c>
      <c r="D5010" s="38" t="s">
        <v>48</v>
      </c>
      <c r="E5010" s="38" t="s">
        <v>48</v>
      </c>
      <c r="F5010" s="38" t="s">
        <v>48</v>
      </c>
      <c r="G5010" s="39">
        <v>0</v>
      </c>
    </row>
    <row r="5011" spans="1:7" ht="30" x14ac:dyDescent="0.2">
      <c r="A5011" s="38" t="s">
        <v>9736</v>
      </c>
      <c r="B5011" s="38" t="s">
        <v>55</v>
      </c>
      <c r="C5011" s="38" t="s">
        <v>9737</v>
      </c>
      <c r="D5011" s="38" t="s">
        <v>48</v>
      </c>
      <c r="E5011" s="38" t="s">
        <v>48</v>
      </c>
      <c r="F5011" s="38" t="s">
        <v>48</v>
      </c>
      <c r="G5011" s="39">
        <v>0</v>
      </c>
    </row>
    <row r="5012" spans="1:7" ht="30" x14ac:dyDescent="0.2">
      <c r="A5012" s="38" t="s">
        <v>9738</v>
      </c>
      <c r="B5012" s="38" t="s">
        <v>55</v>
      </c>
      <c r="C5012" s="38" t="s">
        <v>9739</v>
      </c>
      <c r="D5012" s="38" t="s">
        <v>48</v>
      </c>
      <c r="E5012" s="38" t="s">
        <v>48</v>
      </c>
      <c r="F5012" s="38" t="s">
        <v>48</v>
      </c>
      <c r="G5012" s="39">
        <v>0</v>
      </c>
    </row>
    <row r="5013" spans="1:7" ht="30" x14ac:dyDescent="0.2">
      <c r="A5013" s="38" t="s">
        <v>9740</v>
      </c>
      <c r="B5013" s="38" t="s">
        <v>55</v>
      </c>
      <c r="C5013" s="38" t="s">
        <v>9741</v>
      </c>
      <c r="D5013" s="38" t="s">
        <v>48</v>
      </c>
      <c r="E5013" s="38" t="s">
        <v>48</v>
      </c>
      <c r="F5013" s="38" t="s">
        <v>48</v>
      </c>
      <c r="G5013" s="39">
        <v>0</v>
      </c>
    </row>
    <row r="5014" spans="1:7" ht="30" x14ac:dyDescent="0.2">
      <c r="A5014" s="38" t="s">
        <v>9742</v>
      </c>
      <c r="B5014" s="38" t="s">
        <v>55</v>
      </c>
      <c r="C5014" s="38" t="s">
        <v>9743</v>
      </c>
      <c r="D5014" s="38" t="s">
        <v>48</v>
      </c>
      <c r="E5014" s="38" t="s">
        <v>48</v>
      </c>
      <c r="F5014" s="38" t="s">
        <v>48</v>
      </c>
      <c r="G5014" s="39">
        <v>0</v>
      </c>
    </row>
    <row r="5015" spans="1:7" ht="30" x14ac:dyDescent="0.2">
      <c r="A5015" s="38" t="s">
        <v>9744</v>
      </c>
      <c r="B5015" s="38" t="s">
        <v>55</v>
      </c>
      <c r="C5015" s="38" t="s">
        <v>9745</v>
      </c>
      <c r="D5015" s="38" t="s">
        <v>48</v>
      </c>
      <c r="E5015" s="38" t="s">
        <v>48</v>
      </c>
      <c r="F5015" s="38" t="s">
        <v>48</v>
      </c>
      <c r="G5015" s="39">
        <v>0</v>
      </c>
    </row>
    <row r="5016" spans="1:7" ht="30" x14ac:dyDescent="0.2">
      <c r="A5016" s="38" t="s">
        <v>9746</v>
      </c>
      <c r="B5016" s="38" t="s">
        <v>55</v>
      </c>
      <c r="C5016" s="38" t="s">
        <v>9747</v>
      </c>
      <c r="D5016" s="38" t="s">
        <v>48</v>
      </c>
      <c r="E5016" s="38" t="s">
        <v>48</v>
      </c>
      <c r="F5016" s="38" t="s">
        <v>48</v>
      </c>
      <c r="G5016" s="39">
        <v>0</v>
      </c>
    </row>
    <row r="5017" spans="1:7" ht="30" x14ac:dyDescent="0.2">
      <c r="A5017" s="38" t="s">
        <v>9748</v>
      </c>
      <c r="B5017" s="38" t="s">
        <v>55</v>
      </c>
      <c r="C5017" s="38" t="s">
        <v>9749</v>
      </c>
      <c r="D5017" s="38" t="s">
        <v>48</v>
      </c>
      <c r="E5017" s="38" t="s">
        <v>48</v>
      </c>
      <c r="F5017" s="38" t="s">
        <v>48</v>
      </c>
      <c r="G5017" s="39">
        <v>0</v>
      </c>
    </row>
    <row r="5018" spans="1:7" ht="30" x14ac:dyDescent="0.2">
      <c r="A5018" s="38" t="s">
        <v>9750</v>
      </c>
      <c r="B5018" s="38" t="s">
        <v>55</v>
      </c>
      <c r="C5018" s="38" t="s">
        <v>9751</v>
      </c>
      <c r="D5018" s="38" t="s">
        <v>48</v>
      </c>
      <c r="E5018" s="38" t="s">
        <v>48</v>
      </c>
      <c r="F5018" s="38" t="s">
        <v>48</v>
      </c>
      <c r="G5018" s="39">
        <v>0</v>
      </c>
    </row>
    <row r="5019" spans="1:7" ht="30" x14ac:dyDescent="0.2">
      <c r="A5019" s="38" t="s">
        <v>9752</v>
      </c>
      <c r="B5019" s="38" t="s">
        <v>55</v>
      </c>
      <c r="C5019" s="38" t="s">
        <v>9753</v>
      </c>
      <c r="D5019" s="38" t="s">
        <v>48</v>
      </c>
      <c r="E5019" s="38" t="s">
        <v>48</v>
      </c>
      <c r="F5019" s="38" t="s">
        <v>48</v>
      </c>
      <c r="G5019" s="39">
        <v>0</v>
      </c>
    </row>
    <row r="5020" spans="1:7" ht="30" x14ac:dyDescent="0.2">
      <c r="A5020" s="38" t="s">
        <v>9754</v>
      </c>
      <c r="B5020" s="38" t="s">
        <v>55</v>
      </c>
      <c r="C5020" s="38" t="s">
        <v>9755</v>
      </c>
      <c r="D5020" s="38" t="s">
        <v>48</v>
      </c>
      <c r="E5020" s="38" t="s">
        <v>48</v>
      </c>
      <c r="F5020" s="38" t="s">
        <v>48</v>
      </c>
      <c r="G5020" s="39">
        <v>0</v>
      </c>
    </row>
    <row r="5021" spans="1:7" ht="30" x14ac:dyDescent="0.2">
      <c r="A5021" s="38" t="s">
        <v>9756</v>
      </c>
      <c r="B5021" s="38" t="s">
        <v>55</v>
      </c>
      <c r="C5021" s="38" t="s">
        <v>9757</v>
      </c>
      <c r="D5021" s="38" t="s">
        <v>48</v>
      </c>
      <c r="E5021" s="38" t="s">
        <v>48</v>
      </c>
      <c r="F5021" s="38" t="s">
        <v>48</v>
      </c>
      <c r="G5021" s="39">
        <v>0</v>
      </c>
    </row>
    <row r="5022" spans="1:7" ht="30" x14ac:dyDescent="0.2">
      <c r="A5022" s="38" t="s">
        <v>9758</v>
      </c>
      <c r="B5022" s="38" t="s">
        <v>55</v>
      </c>
      <c r="C5022" s="38" t="s">
        <v>9759</v>
      </c>
      <c r="D5022" s="38" t="s">
        <v>48</v>
      </c>
      <c r="E5022" s="38" t="s">
        <v>48</v>
      </c>
      <c r="F5022" s="38" t="s">
        <v>48</v>
      </c>
      <c r="G5022" s="39">
        <v>0</v>
      </c>
    </row>
    <row r="5023" spans="1:7" ht="30" x14ac:dyDescent="0.2">
      <c r="A5023" s="38" t="s">
        <v>9760</v>
      </c>
      <c r="B5023" s="38" t="s">
        <v>55</v>
      </c>
      <c r="C5023" s="38" t="s">
        <v>9761</v>
      </c>
      <c r="D5023" s="38" t="s">
        <v>48</v>
      </c>
      <c r="E5023" s="38" t="s">
        <v>48</v>
      </c>
      <c r="F5023" s="38" t="s">
        <v>48</v>
      </c>
      <c r="G5023" s="39">
        <v>0</v>
      </c>
    </row>
    <row r="5024" spans="1:7" ht="30" x14ac:dyDescent="0.2">
      <c r="A5024" s="38" t="s">
        <v>9762</v>
      </c>
      <c r="B5024" s="38" t="s">
        <v>55</v>
      </c>
      <c r="C5024" s="38" t="s">
        <v>9763</v>
      </c>
      <c r="D5024" s="38" t="s">
        <v>48</v>
      </c>
      <c r="E5024" s="38" t="s">
        <v>48</v>
      </c>
      <c r="F5024" s="38" t="s">
        <v>48</v>
      </c>
      <c r="G5024" s="39">
        <v>0</v>
      </c>
    </row>
    <row r="5025" spans="1:7" ht="30" x14ac:dyDescent="0.2">
      <c r="A5025" s="38" t="s">
        <v>9764</v>
      </c>
      <c r="B5025" s="38" t="s">
        <v>55</v>
      </c>
      <c r="C5025" s="38" t="s">
        <v>9765</v>
      </c>
      <c r="D5025" s="38" t="s">
        <v>48</v>
      </c>
      <c r="E5025" s="38" t="s">
        <v>48</v>
      </c>
      <c r="F5025" s="38" t="s">
        <v>48</v>
      </c>
      <c r="G5025" s="39">
        <v>0</v>
      </c>
    </row>
    <row r="5026" spans="1:7" ht="30" x14ac:dyDescent="0.2">
      <c r="A5026" s="38" t="s">
        <v>9766</v>
      </c>
      <c r="B5026" s="38" t="s">
        <v>55</v>
      </c>
      <c r="C5026" s="38" t="s">
        <v>9767</v>
      </c>
      <c r="D5026" s="38" t="s">
        <v>48</v>
      </c>
      <c r="E5026" s="38" t="s">
        <v>48</v>
      </c>
      <c r="F5026" s="38" t="s">
        <v>48</v>
      </c>
      <c r="G5026" s="39">
        <v>0</v>
      </c>
    </row>
    <row r="5027" spans="1:7" ht="30" x14ac:dyDescent="0.2">
      <c r="A5027" s="38" t="s">
        <v>9768</v>
      </c>
      <c r="B5027" s="38" t="s">
        <v>55</v>
      </c>
      <c r="C5027" s="38" t="s">
        <v>9769</v>
      </c>
      <c r="D5027" s="38" t="s">
        <v>48</v>
      </c>
      <c r="E5027" s="38" t="s">
        <v>48</v>
      </c>
      <c r="F5027" s="38" t="s">
        <v>48</v>
      </c>
      <c r="G5027" s="39">
        <v>0</v>
      </c>
    </row>
    <row r="5028" spans="1:7" ht="30" x14ac:dyDescent="0.2">
      <c r="A5028" s="38" t="s">
        <v>9770</v>
      </c>
      <c r="B5028" s="38" t="s">
        <v>55</v>
      </c>
      <c r="C5028" s="38" t="s">
        <v>9771</v>
      </c>
      <c r="D5028" s="38" t="s">
        <v>48</v>
      </c>
      <c r="E5028" s="38" t="s">
        <v>48</v>
      </c>
      <c r="F5028" s="38" t="s">
        <v>48</v>
      </c>
      <c r="G5028" s="39">
        <v>0</v>
      </c>
    </row>
    <row r="5029" spans="1:7" ht="30" x14ac:dyDescent="0.2">
      <c r="A5029" s="38" t="s">
        <v>9772</v>
      </c>
      <c r="B5029" s="38" t="s">
        <v>55</v>
      </c>
      <c r="C5029" s="38" t="s">
        <v>9773</v>
      </c>
      <c r="D5029" s="38" t="s">
        <v>48</v>
      </c>
      <c r="E5029" s="38" t="s">
        <v>48</v>
      </c>
      <c r="F5029" s="38" t="s">
        <v>48</v>
      </c>
      <c r="G5029" s="39">
        <v>0</v>
      </c>
    </row>
    <row r="5030" spans="1:7" ht="30" x14ac:dyDescent="0.2">
      <c r="A5030" s="38" t="s">
        <v>9774</v>
      </c>
      <c r="B5030" s="38" t="s">
        <v>55</v>
      </c>
      <c r="C5030" s="38" t="s">
        <v>9775</v>
      </c>
      <c r="D5030" s="38" t="s">
        <v>48</v>
      </c>
      <c r="E5030" s="38" t="s">
        <v>48</v>
      </c>
      <c r="F5030" s="38" t="s">
        <v>48</v>
      </c>
      <c r="G5030" s="39">
        <v>0</v>
      </c>
    </row>
    <row r="5031" spans="1:7" ht="30" x14ac:dyDescent="0.2">
      <c r="A5031" s="38" t="s">
        <v>9776</v>
      </c>
      <c r="B5031" s="38" t="s">
        <v>55</v>
      </c>
      <c r="C5031" s="38" t="s">
        <v>9777</v>
      </c>
      <c r="D5031" s="38" t="s">
        <v>48</v>
      </c>
      <c r="E5031" s="38" t="s">
        <v>48</v>
      </c>
      <c r="F5031" s="38" t="s">
        <v>48</v>
      </c>
      <c r="G5031" s="39">
        <v>0</v>
      </c>
    </row>
    <row r="5032" spans="1:7" ht="30" x14ac:dyDescent="0.2">
      <c r="A5032" s="38" t="s">
        <v>9778</v>
      </c>
      <c r="B5032" s="38" t="s">
        <v>55</v>
      </c>
      <c r="C5032" s="38" t="s">
        <v>9779</v>
      </c>
      <c r="D5032" s="38" t="s">
        <v>48</v>
      </c>
      <c r="E5032" s="38" t="s">
        <v>48</v>
      </c>
      <c r="F5032" s="38" t="s">
        <v>48</v>
      </c>
      <c r="G5032" s="39">
        <v>0</v>
      </c>
    </row>
    <row r="5033" spans="1:7" ht="30" x14ac:dyDescent="0.2">
      <c r="A5033" s="38" t="s">
        <v>9780</v>
      </c>
      <c r="B5033" s="38" t="s">
        <v>55</v>
      </c>
      <c r="C5033" s="38" t="s">
        <v>9781</v>
      </c>
      <c r="D5033" s="38" t="s">
        <v>48</v>
      </c>
      <c r="E5033" s="38" t="s">
        <v>48</v>
      </c>
      <c r="F5033" s="38" t="s">
        <v>48</v>
      </c>
      <c r="G5033" s="39">
        <v>0</v>
      </c>
    </row>
    <row r="5034" spans="1:7" ht="30" x14ac:dyDescent="0.2">
      <c r="A5034" s="38" t="s">
        <v>9782</v>
      </c>
      <c r="B5034" s="38" t="s">
        <v>55</v>
      </c>
      <c r="C5034" s="38" t="s">
        <v>9783</v>
      </c>
      <c r="D5034" s="38" t="s">
        <v>48</v>
      </c>
      <c r="E5034" s="38" t="s">
        <v>48</v>
      </c>
      <c r="F5034" s="38" t="s">
        <v>48</v>
      </c>
      <c r="G5034" s="39">
        <v>0</v>
      </c>
    </row>
    <row r="5035" spans="1:7" ht="30" x14ac:dyDescent="0.2">
      <c r="A5035" s="38" t="s">
        <v>9784</v>
      </c>
      <c r="B5035" s="38" t="s">
        <v>55</v>
      </c>
      <c r="C5035" s="38" t="s">
        <v>9785</v>
      </c>
      <c r="D5035" s="38" t="s">
        <v>48</v>
      </c>
      <c r="E5035" s="38" t="s">
        <v>48</v>
      </c>
      <c r="F5035" s="38" t="s">
        <v>48</v>
      </c>
      <c r="G5035" s="39">
        <v>0</v>
      </c>
    </row>
    <row r="5036" spans="1:7" ht="30" x14ac:dyDescent="0.2">
      <c r="A5036" s="38" t="s">
        <v>9786</v>
      </c>
      <c r="B5036" s="38" t="s">
        <v>55</v>
      </c>
      <c r="C5036" s="38" t="s">
        <v>9787</v>
      </c>
      <c r="D5036" s="38" t="s">
        <v>48</v>
      </c>
      <c r="E5036" s="38" t="s">
        <v>48</v>
      </c>
      <c r="F5036" s="38" t="s">
        <v>48</v>
      </c>
      <c r="G5036" s="39">
        <v>0</v>
      </c>
    </row>
    <row r="5037" spans="1:7" ht="30" x14ac:dyDescent="0.2">
      <c r="A5037" s="38" t="s">
        <v>9788</v>
      </c>
      <c r="B5037" s="38" t="s">
        <v>55</v>
      </c>
      <c r="C5037" s="38" t="s">
        <v>9789</v>
      </c>
      <c r="D5037" s="38" t="s">
        <v>48</v>
      </c>
      <c r="E5037" s="38" t="s">
        <v>48</v>
      </c>
      <c r="F5037" s="38" t="s">
        <v>48</v>
      </c>
      <c r="G5037" s="39">
        <v>0</v>
      </c>
    </row>
    <row r="5038" spans="1:7" ht="30" x14ac:dyDescent="0.2">
      <c r="A5038" s="38" t="s">
        <v>9790</v>
      </c>
      <c r="B5038" s="38" t="s">
        <v>55</v>
      </c>
      <c r="C5038" s="38" t="s">
        <v>9791</v>
      </c>
      <c r="D5038" s="38" t="s">
        <v>48</v>
      </c>
      <c r="E5038" s="38" t="s">
        <v>48</v>
      </c>
      <c r="F5038" s="38" t="s">
        <v>48</v>
      </c>
      <c r="G5038" s="39">
        <v>0</v>
      </c>
    </row>
    <row r="5039" spans="1:7" ht="30" x14ac:dyDescent="0.2">
      <c r="A5039" s="38" t="s">
        <v>9792</v>
      </c>
      <c r="B5039" s="38" t="s">
        <v>55</v>
      </c>
      <c r="C5039" s="38" t="s">
        <v>9793</v>
      </c>
      <c r="D5039" s="38" t="s">
        <v>48</v>
      </c>
      <c r="E5039" s="38" t="s">
        <v>48</v>
      </c>
      <c r="F5039" s="38" t="s">
        <v>48</v>
      </c>
      <c r="G5039" s="39">
        <v>0</v>
      </c>
    </row>
    <row r="5040" spans="1:7" ht="30" x14ac:dyDescent="0.2">
      <c r="A5040" s="38" t="s">
        <v>9794</v>
      </c>
      <c r="B5040" s="38" t="s">
        <v>55</v>
      </c>
      <c r="C5040" s="38" t="s">
        <v>9795</v>
      </c>
      <c r="D5040" s="38" t="s">
        <v>48</v>
      </c>
      <c r="E5040" s="38" t="s">
        <v>48</v>
      </c>
      <c r="F5040" s="38" t="s">
        <v>48</v>
      </c>
      <c r="G5040" s="39">
        <v>0</v>
      </c>
    </row>
    <row r="5041" spans="1:7" ht="15" x14ac:dyDescent="0.2">
      <c r="A5041" s="38" t="s">
        <v>9796</v>
      </c>
      <c r="B5041" s="38" t="s">
        <v>55</v>
      </c>
      <c r="C5041" s="38" t="s">
        <v>9797</v>
      </c>
      <c r="D5041" s="38" t="s">
        <v>48</v>
      </c>
      <c r="E5041" s="38" t="s">
        <v>48</v>
      </c>
      <c r="F5041" s="38" t="s">
        <v>48</v>
      </c>
      <c r="G5041" s="39">
        <v>0</v>
      </c>
    </row>
    <row r="5042" spans="1:7" ht="15" x14ac:dyDescent="0.2">
      <c r="A5042" s="38" t="s">
        <v>9798</v>
      </c>
      <c r="B5042" s="38" t="s">
        <v>55</v>
      </c>
      <c r="C5042" s="38" t="s">
        <v>9799</v>
      </c>
      <c r="D5042" s="38" t="s">
        <v>48</v>
      </c>
      <c r="E5042" s="38" t="s">
        <v>48</v>
      </c>
      <c r="F5042" s="38" t="s">
        <v>48</v>
      </c>
      <c r="G5042" s="39">
        <v>0</v>
      </c>
    </row>
    <row r="5043" spans="1:7" ht="15" x14ac:dyDescent="0.2">
      <c r="A5043" s="38" t="s">
        <v>9800</v>
      </c>
      <c r="B5043" s="38" t="s">
        <v>55</v>
      </c>
      <c r="C5043" s="38" t="s">
        <v>9801</v>
      </c>
      <c r="D5043" s="38" t="s">
        <v>48</v>
      </c>
      <c r="E5043" s="38" t="s">
        <v>48</v>
      </c>
      <c r="F5043" s="38" t="s">
        <v>48</v>
      </c>
      <c r="G5043" s="39">
        <v>0</v>
      </c>
    </row>
    <row r="5044" spans="1:7" ht="15" x14ac:dyDescent="0.2">
      <c r="A5044" s="38" t="s">
        <v>9802</v>
      </c>
      <c r="B5044" s="38" t="s">
        <v>55</v>
      </c>
      <c r="C5044" s="38" t="s">
        <v>9803</v>
      </c>
      <c r="D5044" s="38" t="s">
        <v>48</v>
      </c>
      <c r="E5044" s="38" t="s">
        <v>48</v>
      </c>
      <c r="F5044" s="38" t="s">
        <v>48</v>
      </c>
      <c r="G5044" s="39">
        <v>0</v>
      </c>
    </row>
    <row r="5045" spans="1:7" ht="15" x14ac:dyDescent="0.2">
      <c r="A5045" s="38" t="s">
        <v>9804</v>
      </c>
      <c r="B5045" s="38" t="s">
        <v>55</v>
      </c>
      <c r="C5045" s="38" t="s">
        <v>9805</v>
      </c>
      <c r="D5045" s="38" t="s">
        <v>48</v>
      </c>
      <c r="E5045" s="38" t="s">
        <v>48</v>
      </c>
      <c r="F5045" s="38" t="s">
        <v>48</v>
      </c>
      <c r="G5045" s="39">
        <v>0</v>
      </c>
    </row>
    <row r="5046" spans="1:7" ht="15" x14ac:dyDescent="0.2">
      <c r="A5046" s="38" t="s">
        <v>9806</v>
      </c>
      <c r="B5046" s="38" t="s">
        <v>55</v>
      </c>
      <c r="C5046" s="38" t="s">
        <v>9807</v>
      </c>
      <c r="D5046" s="38" t="s">
        <v>48</v>
      </c>
      <c r="E5046" s="38" t="s">
        <v>48</v>
      </c>
      <c r="F5046" s="38" t="s">
        <v>48</v>
      </c>
      <c r="G5046" s="39">
        <v>0</v>
      </c>
    </row>
    <row r="5047" spans="1:7" ht="30" x14ac:dyDescent="0.2">
      <c r="A5047" s="38" t="s">
        <v>9808</v>
      </c>
      <c r="B5047" s="38" t="s">
        <v>55</v>
      </c>
      <c r="C5047" s="38" t="s">
        <v>9809</v>
      </c>
      <c r="D5047" s="38" t="s">
        <v>48</v>
      </c>
      <c r="E5047" s="38" t="s">
        <v>48</v>
      </c>
      <c r="F5047" s="38" t="s">
        <v>48</v>
      </c>
      <c r="G5047" s="39">
        <v>0</v>
      </c>
    </row>
    <row r="5048" spans="1:7" ht="30" x14ac:dyDescent="0.2">
      <c r="A5048" s="38" t="s">
        <v>9810</v>
      </c>
      <c r="B5048" s="38" t="s">
        <v>55</v>
      </c>
      <c r="C5048" s="38" t="s">
        <v>9811</v>
      </c>
      <c r="D5048" s="38" t="s">
        <v>48</v>
      </c>
      <c r="E5048" s="38" t="s">
        <v>48</v>
      </c>
      <c r="F5048" s="38" t="s">
        <v>48</v>
      </c>
      <c r="G5048" s="39">
        <v>0</v>
      </c>
    </row>
    <row r="5049" spans="1:7" ht="30" x14ac:dyDescent="0.2">
      <c r="A5049" s="38" t="s">
        <v>9812</v>
      </c>
      <c r="B5049" s="38" t="s">
        <v>55</v>
      </c>
      <c r="C5049" s="38" t="s">
        <v>9813</v>
      </c>
      <c r="D5049" s="38" t="s">
        <v>48</v>
      </c>
      <c r="E5049" s="38" t="s">
        <v>48</v>
      </c>
      <c r="F5049" s="38" t="s">
        <v>48</v>
      </c>
      <c r="G5049" s="39">
        <v>0</v>
      </c>
    </row>
    <row r="5050" spans="1:7" ht="30" x14ac:dyDescent="0.2">
      <c r="A5050" s="38" t="s">
        <v>9814</v>
      </c>
      <c r="B5050" s="38" t="s">
        <v>55</v>
      </c>
      <c r="C5050" s="38" t="s">
        <v>9815</v>
      </c>
      <c r="D5050" s="38" t="s">
        <v>48</v>
      </c>
      <c r="E5050" s="38" t="s">
        <v>48</v>
      </c>
      <c r="F5050" s="38" t="s">
        <v>48</v>
      </c>
      <c r="G5050" s="39">
        <v>0</v>
      </c>
    </row>
    <row r="5051" spans="1:7" ht="30" x14ac:dyDescent="0.2">
      <c r="A5051" s="38" t="s">
        <v>9816</v>
      </c>
      <c r="B5051" s="38" t="s">
        <v>55</v>
      </c>
      <c r="C5051" s="38" t="s">
        <v>9817</v>
      </c>
      <c r="D5051" s="38" t="s">
        <v>48</v>
      </c>
      <c r="E5051" s="38" t="s">
        <v>48</v>
      </c>
      <c r="F5051" s="38" t="s">
        <v>48</v>
      </c>
      <c r="G5051" s="39">
        <v>0</v>
      </c>
    </row>
    <row r="5052" spans="1:7" ht="30" x14ac:dyDescent="0.2">
      <c r="A5052" s="38" t="s">
        <v>9818</v>
      </c>
      <c r="B5052" s="38" t="s">
        <v>55</v>
      </c>
      <c r="C5052" s="38" t="s">
        <v>9819</v>
      </c>
      <c r="D5052" s="38" t="s">
        <v>48</v>
      </c>
      <c r="E5052" s="38" t="s">
        <v>48</v>
      </c>
      <c r="F5052" s="38" t="s">
        <v>48</v>
      </c>
      <c r="G5052" s="39">
        <v>0</v>
      </c>
    </row>
    <row r="5053" spans="1:7" ht="30" x14ac:dyDescent="0.2">
      <c r="A5053" s="38" t="s">
        <v>9820</v>
      </c>
      <c r="B5053" s="38" t="s">
        <v>55</v>
      </c>
      <c r="C5053" s="38" t="s">
        <v>9821</v>
      </c>
      <c r="D5053" s="38" t="s">
        <v>48</v>
      </c>
      <c r="E5053" s="38" t="s">
        <v>48</v>
      </c>
      <c r="F5053" s="38" t="s">
        <v>48</v>
      </c>
      <c r="G5053" s="39">
        <v>0</v>
      </c>
    </row>
    <row r="5054" spans="1:7" ht="30" x14ac:dyDescent="0.2">
      <c r="A5054" s="38" t="s">
        <v>9822</v>
      </c>
      <c r="B5054" s="38" t="s">
        <v>55</v>
      </c>
      <c r="C5054" s="38" t="s">
        <v>9823</v>
      </c>
      <c r="D5054" s="38" t="s">
        <v>48</v>
      </c>
      <c r="E5054" s="38" t="s">
        <v>48</v>
      </c>
      <c r="F5054" s="38" t="s">
        <v>48</v>
      </c>
      <c r="G5054" s="39">
        <v>0</v>
      </c>
    </row>
    <row r="5055" spans="1:7" ht="30" x14ac:dyDescent="0.2">
      <c r="A5055" s="38" t="s">
        <v>9824</v>
      </c>
      <c r="B5055" s="38" t="s">
        <v>55</v>
      </c>
      <c r="C5055" s="38" t="s">
        <v>9825</v>
      </c>
      <c r="D5055" s="38" t="s">
        <v>48</v>
      </c>
      <c r="E5055" s="38" t="s">
        <v>48</v>
      </c>
      <c r="F5055" s="38" t="s">
        <v>48</v>
      </c>
      <c r="G5055" s="39">
        <v>0</v>
      </c>
    </row>
    <row r="5056" spans="1:7" ht="30" x14ac:dyDescent="0.2">
      <c r="A5056" s="38" t="s">
        <v>9826</v>
      </c>
      <c r="B5056" s="38" t="s">
        <v>55</v>
      </c>
      <c r="C5056" s="38" t="s">
        <v>9827</v>
      </c>
      <c r="D5056" s="38" t="s">
        <v>48</v>
      </c>
      <c r="E5056" s="38" t="s">
        <v>48</v>
      </c>
      <c r="F5056" s="38" t="s">
        <v>48</v>
      </c>
      <c r="G5056" s="39">
        <v>0</v>
      </c>
    </row>
    <row r="5057" spans="1:7" ht="30" x14ac:dyDescent="0.2">
      <c r="A5057" s="38" t="s">
        <v>9828</v>
      </c>
      <c r="B5057" s="38" t="s">
        <v>55</v>
      </c>
      <c r="C5057" s="38" t="s">
        <v>9829</v>
      </c>
      <c r="D5057" s="38" t="s">
        <v>48</v>
      </c>
      <c r="E5057" s="38" t="s">
        <v>48</v>
      </c>
      <c r="F5057" s="38" t="s">
        <v>48</v>
      </c>
      <c r="G5057" s="39">
        <v>0</v>
      </c>
    </row>
    <row r="5058" spans="1:7" ht="30" x14ac:dyDescent="0.2">
      <c r="A5058" s="38" t="s">
        <v>9830</v>
      </c>
      <c r="B5058" s="38" t="s">
        <v>55</v>
      </c>
      <c r="C5058" s="38" t="s">
        <v>9831</v>
      </c>
      <c r="D5058" s="38" t="s">
        <v>48</v>
      </c>
      <c r="E5058" s="38" t="s">
        <v>48</v>
      </c>
      <c r="F5058" s="38" t="s">
        <v>48</v>
      </c>
      <c r="G5058" s="39">
        <v>0</v>
      </c>
    </row>
    <row r="5059" spans="1:7" ht="30" x14ac:dyDescent="0.2">
      <c r="A5059" s="38" t="s">
        <v>9832</v>
      </c>
      <c r="B5059" s="38" t="s">
        <v>55</v>
      </c>
      <c r="C5059" s="38" t="s">
        <v>9833</v>
      </c>
      <c r="D5059" s="38" t="s">
        <v>48</v>
      </c>
      <c r="E5059" s="38" t="s">
        <v>48</v>
      </c>
      <c r="F5059" s="38" t="s">
        <v>48</v>
      </c>
      <c r="G5059" s="39">
        <v>0</v>
      </c>
    </row>
    <row r="5060" spans="1:7" ht="30" x14ac:dyDescent="0.2">
      <c r="A5060" s="38" t="s">
        <v>9834</v>
      </c>
      <c r="B5060" s="38" t="s">
        <v>55</v>
      </c>
      <c r="C5060" s="38" t="s">
        <v>9835</v>
      </c>
      <c r="D5060" s="38" t="s">
        <v>48</v>
      </c>
      <c r="E5060" s="38" t="s">
        <v>48</v>
      </c>
      <c r="F5060" s="38" t="s">
        <v>48</v>
      </c>
      <c r="G5060" s="39">
        <v>0</v>
      </c>
    </row>
    <row r="5061" spans="1:7" ht="30" x14ac:dyDescent="0.2">
      <c r="A5061" s="38" t="s">
        <v>9836</v>
      </c>
      <c r="B5061" s="38" t="s">
        <v>55</v>
      </c>
      <c r="C5061" s="38" t="s">
        <v>9837</v>
      </c>
      <c r="D5061" s="38" t="s">
        <v>48</v>
      </c>
      <c r="E5061" s="38" t="s">
        <v>48</v>
      </c>
      <c r="F5061" s="38" t="s">
        <v>48</v>
      </c>
      <c r="G5061" s="39">
        <v>0</v>
      </c>
    </row>
    <row r="5062" spans="1:7" ht="30" x14ac:dyDescent="0.2">
      <c r="A5062" s="38" t="s">
        <v>9838</v>
      </c>
      <c r="B5062" s="38" t="s">
        <v>55</v>
      </c>
      <c r="C5062" s="38" t="s">
        <v>9839</v>
      </c>
      <c r="D5062" s="38" t="s">
        <v>48</v>
      </c>
      <c r="E5062" s="38" t="s">
        <v>48</v>
      </c>
      <c r="F5062" s="38" t="s">
        <v>48</v>
      </c>
      <c r="G5062" s="39">
        <v>0</v>
      </c>
    </row>
    <row r="5063" spans="1:7" ht="30" x14ac:dyDescent="0.2">
      <c r="A5063" s="38" t="s">
        <v>9840</v>
      </c>
      <c r="B5063" s="38" t="s">
        <v>55</v>
      </c>
      <c r="C5063" s="38" t="s">
        <v>9841</v>
      </c>
      <c r="D5063" s="38" t="s">
        <v>48</v>
      </c>
      <c r="E5063" s="38" t="s">
        <v>48</v>
      </c>
      <c r="F5063" s="38" t="s">
        <v>48</v>
      </c>
      <c r="G5063" s="39">
        <v>0</v>
      </c>
    </row>
    <row r="5064" spans="1:7" ht="30" x14ac:dyDescent="0.2">
      <c r="A5064" s="38" t="s">
        <v>9842</v>
      </c>
      <c r="B5064" s="38" t="s">
        <v>55</v>
      </c>
      <c r="C5064" s="38" t="s">
        <v>9843</v>
      </c>
      <c r="D5064" s="38" t="s">
        <v>48</v>
      </c>
      <c r="E5064" s="38" t="s">
        <v>48</v>
      </c>
      <c r="F5064" s="38" t="s">
        <v>48</v>
      </c>
      <c r="G5064" s="39">
        <v>0</v>
      </c>
    </row>
    <row r="5065" spans="1:7" ht="30" x14ac:dyDescent="0.2">
      <c r="A5065" s="38" t="s">
        <v>9844</v>
      </c>
      <c r="B5065" s="38" t="s">
        <v>55</v>
      </c>
      <c r="C5065" s="38" t="s">
        <v>9845</v>
      </c>
      <c r="D5065" s="38" t="s">
        <v>48</v>
      </c>
      <c r="E5065" s="38" t="s">
        <v>48</v>
      </c>
      <c r="F5065" s="38" t="s">
        <v>48</v>
      </c>
      <c r="G5065" s="39">
        <v>0</v>
      </c>
    </row>
    <row r="5066" spans="1:7" ht="30" x14ac:dyDescent="0.2">
      <c r="A5066" s="38" t="s">
        <v>9846</v>
      </c>
      <c r="B5066" s="38" t="s">
        <v>55</v>
      </c>
      <c r="C5066" s="38" t="s">
        <v>9847</v>
      </c>
      <c r="D5066" s="38" t="s">
        <v>48</v>
      </c>
      <c r="E5066" s="38" t="s">
        <v>48</v>
      </c>
      <c r="F5066" s="38" t="s">
        <v>48</v>
      </c>
      <c r="G5066" s="39">
        <v>0</v>
      </c>
    </row>
    <row r="5067" spans="1:7" ht="30" x14ac:dyDescent="0.2">
      <c r="A5067" s="38" t="s">
        <v>9848</v>
      </c>
      <c r="B5067" s="38" t="s">
        <v>55</v>
      </c>
      <c r="C5067" s="38" t="s">
        <v>9849</v>
      </c>
      <c r="D5067" s="38" t="s">
        <v>48</v>
      </c>
      <c r="E5067" s="38" t="s">
        <v>48</v>
      </c>
      <c r="F5067" s="38" t="s">
        <v>48</v>
      </c>
      <c r="G5067" s="39">
        <v>0</v>
      </c>
    </row>
    <row r="5068" spans="1:7" ht="30" x14ac:dyDescent="0.2">
      <c r="A5068" s="38" t="s">
        <v>9850</v>
      </c>
      <c r="B5068" s="38" t="s">
        <v>55</v>
      </c>
      <c r="C5068" s="38" t="s">
        <v>9851</v>
      </c>
      <c r="D5068" s="38" t="s">
        <v>48</v>
      </c>
      <c r="E5068" s="38" t="s">
        <v>48</v>
      </c>
      <c r="F5068" s="38" t="s">
        <v>48</v>
      </c>
      <c r="G5068" s="39">
        <v>0</v>
      </c>
    </row>
    <row r="5069" spans="1:7" ht="30" x14ac:dyDescent="0.2">
      <c r="A5069" s="38" t="s">
        <v>9852</v>
      </c>
      <c r="B5069" s="38" t="s">
        <v>55</v>
      </c>
      <c r="C5069" s="38" t="s">
        <v>9853</v>
      </c>
      <c r="D5069" s="38" t="s">
        <v>48</v>
      </c>
      <c r="E5069" s="38" t="s">
        <v>48</v>
      </c>
      <c r="F5069" s="38" t="s">
        <v>48</v>
      </c>
      <c r="G5069" s="39">
        <v>0</v>
      </c>
    </row>
    <row r="5070" spans="1:7" ht="30" x14ac:dyDescent="0.2">
      <c r="A5070" s="38" t="s">
        <v>9854</v>
      </c>
      <c r="B5070" s="38" t="s">
        <v>55</v>
      </c>
      <c r="C5070" s="38" t="s">
        <v>9855</v>
      </c>
      <c r="D5070" s="38" t="s">
        <v>48</v>
      </c>
      <c r="E5070" s="38" t="s">
        <v>48</v>
      </c>
      <c r="F5070" s="38" t="s">
        <v>48</v>
      </c>
      <c r="G5070" s="39">
        <v>0</v>
      </c>
    </row>
    <row r="5071" spans="1:7" ht="30" x14ac:dyDescent="0.2">
      <c r="A5071" s="38" t="s">
        <v>9856</v>
      </c>
      <c r="B5071" s="38" t="s">
        <v>55</v>
      </c>
      <c r="C5071" s="38" t="s">
        <v>9857</v>
      </c>
      <c r="D5071" s="38" t="s">
        <v>48</v>
      </c>
      <c r="E5071" s="38" t="s">
        <v>48</v>
      </c>
      <c r="F5071" s="38" t="s">
        <v>48</v>
      </c>
      <c r="G5071" s="39">
        <v>0</v>
      </c>
    </row>
    <row r="5072" spans="1:7" ht="30" x14ac:dyDescent="0.2">
      <c r="A5072" s="38" t="s">
        <v>9858</v>
      </c>
      <c r="B5072" s="38" t="s">
        <v>55</v>
      </c>
      <c r="C5072" s="38" t="s">
        <v>9859</v>
      </c>
      <c r="D5072" s="38" t="s">
        <v>48</v>
      </c>
      <c r="E5072" s="38" t="s">
        <v>48</v>
      </c>
      <c r="F5072" s="38" t="s">
        <v>48</v>
      </c>
      <c r="G5072" s="39">
        <v>0</v>
      </c>
    </row>
    <row r="5073" spans="1:7" ht="30" x14ac:dyDescent="0.2">
      <c r="A5073" s="38" t="s">
        <v>9860</v>
      </c>
      <c r="B5073" s="38" t="s">
        <v>55</v>
      </c>
      <c r="C5073" s="38" t="s">
        <v>9861</v>
      </c>
      <c r="D5073" s="38" t="s">
        <v>48</v>
      </c>
      <c r="E5073" s="38" t="s">
        <v>48</v>
      </c>
      <c r="F5073" s="38" t="s">
        <v>48</v>
      </c>
      <c r="G5073" s="39">
        <v>0</v>
      </c>
    </row>
    <row r="5074" spans="1:7" ht="30" x14ac:dyDescent="0.2">
      <c r="A5074" s="38" t="s">
        <v>9862</v>
      </c>
      <c r="B5074" s="38" t="s">
        <v>55</v>
      </c>
      <c r="C5074" s="38" t="s">
        <v>9863</v>
      </c>
      <c r="D5074" s="38" t="s">
        <v>48</v>
      </c>
      <c r="E5074" s="38" t="s">
        <v>48</v>
      </c>
      <c r="F5074" s="38" t="s">
        <v>48</v>
      </c>
      <c r="G5074" s="39">
        <v>0</v>
      </c>
    </row>
    <row r="5075" spans="1:7" ht="15" x14ac:dyDescent="0.2">
      <c r="A5075" s="38" t="s">
        <v>9864</v>
      </c>
      <c r="B5075" s="38" t="s">
        <v>55</v>
      </c>
      <c r="C5075" s="38" t="s">
        <v>9865</v>
      </c>
      <c r="D5075" s="38" t="s">
        <v>48</v>
      </c>
      <c r="E5075" s="38" t="s">
        <v>48</v>
      </c>
      <c r="F5075" s="38" t="s">
        <v>48</v>
      </c>
      <c r="G5075" s="39">
        <v>0</v>
      </c>
    </row>
    <row r="5076" spans="1:7" ht="15" x14ac:dyDescent="0.2">
      <c r="A5076" s="38" t="s">
        <v>9866</v>
      </c>
      <c r="B5076" s="38" t="s">
        <v>55</v>
      </c>
      <c r="C5076" s="38" t="s">
        <v>9867</v>
      </c>
      <c r="D5076" s="38" t="s">
        <v>48</v>
      </c>
      <c r="E5076" s="38" t="s">
        <v>48</v>
      </c>
      <c r="F5076" s="38" t="s">
        <v>48</v>
      </c>
      <c r="G5076" s="39">
        <v>0</v>
      </c>
    </row>
    <row r="5077" spans="1:7" ht="15" x14ac:dyDescent="0.2">
      <c r="A5077" s="38" t="s">
        <v>9868</v>
      </c>
      <c r="B5077" s="38" t="s">
        <v>55</v>
      </c>
      <c r="C5077" s="38" t="s">
        <v>9869</v>
      </c>
      <c r="D5077" s="38" t="s">
        <v>48</v>
      </c>
      <c r="E5077" s="38" t="s">
        <v>48</v>
      </c>
      <c r="F5077" s="38" t="s">
        <v>48</v>
      </c>
      <c r="G5077" s="39">
        <v>0</v>
      </c>
    </row>
    <row r="5078" spans="1:7" ht="15" x14ac:dyDescent="0.2">
      <c r="A5078" s="38" t="s">
        <v>9870</v>
      </c>
      <c r="B5078" s="38" t="s">
        <v>55</v>
      </c>
      <c r="C5078" s="38" t="s">
        <v>9871</v>
      </c>
      <c r="D5078" s="38" t="s">
        <v>48</v>
      </c>
      <c r="E5078" s="38" t="s">
        <v>48</v>
      </c>
      <c r="F5078" s="38" t="s">
        <v>48</v>
      </c>
      <c r="G5078" s="39">
        <v>0</v>
      </c>
    </row>
    <row r="5079" spans="1:7" ht="15" x14ac:dyDescent="0.2">
      <c r="A5079" s="38" t="s">
        <v>9872</v>
      </c>
      <c r="B5079" s="38" t="s">
        <v>55</v>
      </c>
      <c r="C5079" s="38" t="s">
        <v>9873</v>
      </c>
      <c r="D5079" s="38" t="s">
        <v>48</v>
      </c>
      <c r="E5079" s="38" t="s">
        <v>48</v>
      </c>
      <c r="F5079" s="38" t="s">
        <v>48</v>
      </c>
      <c r="G5079" s="39">
        <v>0</v>
      </c>
    </row>
    <row r="5080" spans="1:7" ht="15" x14ac:dyDescent="0.2">
      <c r="A5080" s="38" t="s">
        <v>9874</v>
      </c>
      <c r="B5080" s="38" t="s">
        <v>55</v>
      </c>
      <c r="C5080" s="38" t="s">
        <v>9875</v>
      </c>
      <c r="D5080" s="38" t="s">
        <v>48</v>
      </c>
      <c r="E5080" s="38" t="s">
        <v>48</v>
      </c>
      <c r="F5080" s="38" t="s">
        <v>48</v>
      </c>
      <c r="G5080" s="39">
        <v>0</v>
      </c>
    </row>
    <row r="5081" spans="1:7" ht="15" x14ac:dyDescent="0.2">
      <c r="A5081" s="38" t="s">
        <v>9876</v>
      </c>
      <c r="B5081" s="38" t="s">
        <v>55</v>
      </c>
      <c r="C5081" s="38" t="s">
        <v>9877</v>
      </c>
      <c r="D5081" s="38" t="s">
        <v>48</v>
      </c>
      <c r="E5081" s="38" t="s">
        <v>48</v>
      </c>
      <c r="F5081" s="38" t="s">
        <v>48</v>
      </c>
      <c r="G5081" s="39">
        <v>0</v>
      </c>
    </row>
    <row r="5082" spans="1:7" ht="15" x14ac:dyDescent="0.2">
      <c r="A5082" s="38" t="s">
        <v>9878</v>
      </c>
      <c r="B5082" s="38" t="s">
        <v>55</v>
      </c>
      <c r="C5082" s="38" t="s">
        <v>9879</v>
      </c>
      <c r="D5082" s="38" t="s">
        <v>48</v>
      </c>
      <c r="E5082" s="38" t="s">
        <v>48</v>
      </c>
      <c r="F5082" s="38" t="s">
        <v>48</v>
      </c>
      <c r="G5082" s="39">
        <v>0</v>
      </c>
    </row>
    <row r="5083" spans="1:7" ht="15" x14ac:dyDescent="0.2">
      <c r="A5083" s="38" t="s">
        <v>9880</v>
      </c>
      <c r="B5083" s="38" t="s">
        <v>55</v>
      </c>
      <c r="C5083" s="38" t="s">
        <v>9881</v>
      </c>
      <c r="D5083" s="38" t="s">
        <v>48</v>
      </c>
      <c r="E5083" s="38" t="s">
        <v>48</v>
      </c>
      <c r="F5083" s="38" t="s">
        <v>48</v>
      </c>
      <c r="G5083" s="39">
        <v>0</v>
      </c>
    </row>
    <row r="5084" spans="1:7" ht="15" x14ac:dyDescent="0.2">
      <c r="A5084" s="38" t="s">
        <v>9882</v>
      </c>
      <c r="B5084" s="38" t="s">
        <v>55</v>
      </c>
      <c r="C5084" s="38" t="s">
        <v>9883</v>
      </c>
      <c r="D5084" s="38" t="s">
        <v>48</v>
      </c>
      <c r="E5084" s="38" t="s">
        <v>48</v>
      </c>
      <c r="F5084" s="38" t="s">
        <v>48</v>
      </c>
      <c r="G5084" s="39">
        <v>0</v>
      </c>
    </row>
    <row r="5085" spans="1:7" ht="30" x14ac:dyDescent="0.2">
      <c r="A5085" s="38" t="s">
        <v>9884</v>
      </c>
      <c r="B5085" s="38" t="s">
        <v>55</v>
      </c>
      <c r="C5085" s="38" t="s">
        <v>9885</v>
      </c>
      <c r="D5085" s="38" t="s">
        <v>48</v>
      </c>
      <c r="E5085" s="38" t="s">
        <v>48</v>
      </c>
      <c r="F5085" s="38" t="s">
        <v>48</v>
      </c>
      <c r="G5085" s="39">
        <v>0</v>
      </c>
    </row>
    <row r="5086" spans="1:7" ht="30" x14ac:dyDescent="0.2">
      <c r="A5086" s="38" t="s">
        <v>9886</v>
      </c>
      <c r="B5086" s="38" t="s">
        <v>55</v>
      </c>
      <c r="C5086" s="38" t="s">
        <v>9887</v>
      </c>
      <c r="D5086" s="38" t="s">
        <v>48</v>
      </c>
      <c r="E5086" s="38" t="s">
        <v>48</v>
      </c>
      <c r="F5086" s="38" t="s">
        <v>48</v>
      </c>
      <c r="G5086" s="39">
        <v>0</v>
      </c>
    </row>
    <row r="5087" spans="1:7" ht="30" x14ac:dyDescent="0.2">
      <c r="A5087" s="38" t="s">
        <v>9888</v>
      </c>
      <c r="B5087" s="38" t="s">
        <v>55</v>
      </c>
      <c r="C5087" s="38" t="s">
        <v>9889</v>
      </c>
      <c r="D5087" s="38" t="s">
        <v>48</v>
      </c>
      <c r="E5087" s="38" t="s">
        <v>48</v>
      </c>
      <c r="F5087" s="38" t="s">
        <v>48</v>
      </c>
      <c r="G5087" s="39">
        <v>0</v>
      </c>
    </row>
    <row r="5088" spans="1:7" ht="30" x14ac:dyDescent="0.2">
      <c r="A5088" s="38" t="s">
        <v>9890</v>
      </c>
      <c r="B5088" s="38" t="s">
        <v>55</v>
      </c>
      <c r="C5088" s="38" t="s">
        <v>9891</v>
      </c>
      <c r="D5088" s="38" t="s">
        <v>48</v>
      </c>
      <c r="E5088" s="38" t="s">
        <v>48</v>
      </c>
      <c r="F5088" s="38" t="s">
        <v>48</v>
      </c>
      <c r="G5088" s="39">
        <v>0</v>
      </c>
    </row>
    <row r="5089" spans="1:7" ht="15" x14ac:dyDescent="0.2">
      <c r="A5089" s="38" t="s">
        <v>9892</v>
      </c>
      <c r="B5089" s="38" t="s">
        <v>55</v>
      </c>
      <c r="C5089" s="38" t="s">
        <v>9893</v>
      </c>
      <c r="D5089" s="38" t="s">
        <v>48</v>
      </c>
      <c r="E5089" s="38" t="s">
        <v>48</v>
      </c>
      <c r="F5089" s="38" t="s">
        <v>48</v>
      </c>
      <c r="G5089" s="39">
        <v>0</v>
      </c>
    </row>
    <row r="5090" spans="1:7" ht="15" x14ac:dyDescent="0.2">
      <c r="A5090" s="38" t="s">
        <v>9894</v>
      </c>
      <c r="B5090" s="38" t="s">
        <v>55</v>
      </c>
      <c r="C5090" s="38" t="s">
        <v>9895</v>
      </c>
      <c r="D5090" s="38" t="s">
        <v>48</v>
      </c>
      <c r="E5090" s="38" t="s">
        <v>48</v>
      </c>
      <c r="F5090" s="38" t="s">
        <v>48</v>
      </c>
      <c r="G5090" s="39">
        <v>0</v>
      </c>
    </row>
    <row r="5091" spans="1:7" ht="15" x14ac:dyDescent="0.2">
      <c r="A5091" s="38" t="s">
        <v>9896</v>
      </c>
      <c r="B5091" s="38" t="s">
        <v>55</v>
      </c>
      <c r="C5091" s="38" t="s">
        <v>9897</v>
      </c>
      <c r="D5091" s="38" t="s">
        <v>48</v>
      </c>
      <c r="E5091" s="38" t="s">
        <v>48</v>
      </c>
      <c r="F5091" s="38" t="s">
        <v>48</v>
      </c>
      <c r="G5091" s="39">
        <v>0</v>
      </c>
    </row>
    <row r="5092" spans="1:7" ht="15" x14ac:dyDescent="0.2">
      <c r="A5092" s="38" t="s">
        <v>9898</v>
      </c>
      <c r="B5092" s="38" t="s">
        <v>55</v>
      </c>
      <c r="C5092" s="38" t="s">
        <v>9899</v>
      </c>
      <c r="D5092" s="38" t="s">
        <v>48</v>
      </c>
      <c r="E5092" s="38" t="s">
        <v>48</v>
      </c>
      <c r="F5092" s="38" t="s">
        <v>48</v>
      </c>
      <c r="G5092" s="39">
        <v>0</v>
      </c>
    </row>
    <row r="5093" spans="1:7" ht="15" x14ac:dyDescent="0.2">
      <c r="A5093" s="38" t="s">
        <v>9900</v>
      </c>
      <c r="B5093" s="38" t="s">
        <v>55</v>
      </c>
      <c r="C5093" s="38" t="s">
        <v>9901</v>
      </c>
      <c r="D5093" s="38" t="s">
        <v>48</v>
      </c>
      <c r="E5093" s="38" t="s">
        <v>48</v>
      </c>
      <c r="F5093" s="38" t="s">
        <v>48</v>
      </c>
      <c r="G5093" s="39">
        <v>0</v>
      </c>
    </row>
    <row r="5094" spans="1:7" ht="15" x14ac:dyDescent="0.2">
      <c r="A5094" s="38" t="s">
        <v>9902</v>
      </c>
      <c r="B5094" s="38" t="s">
        <v>55</v>
      </c>
      <c r="C5094" s="38" t="s">
        <v>9903</v>
      </c>
      <c r="D5094" s="38" t="s">
        <v>48</v>
      </c>
      <c r="E5094" s="38" t="s">
        <v>48</v>
      </c>
      <c r="F5094" s="38" t="s">
        <v>48</v>
      </c>
      <c r="G5094" s="39">
        <v>0</v>
      </c>
    </row>
    <row r="5095" spans="1:7" ht="15" x14ac:dyDescent="0.2">
      <c r="A5095" s="38" t="s">
        <v>9904</v>
      </c>
      <c r="B5095" s="38" t="s">
        <v>55</v>
      </c>
      <c r="C5095" s="38" t="s">
        <v>9905</v>
      </c>
      <c r="D5095" s="38" t="s">
        <v>48</v>
      </c>
      <c r="E5095" s="38" t="s">
        <v>48</v>
      </c>
      <c r="F5095" s="38" t="s">
        <v>48</v>
      </c>
      <c r="G5095" s="39">
        <v>0</v>
      </c>
    </row>
    <row r="5096" spans="1:7" ht="15" x14ac:dyDescent="0.2">
      <c r="A5096" s="38" t="s">
        <v>9906</v>
      </c>
      <c r="B5096" s="38" t="s">
        <v>55</v>
      </c>
      <c r="C5096" s="38" t="s">
        <v>9907</v>
      </c>
      <c r="D5096" s="38" t="s">
        <v>48</v>
      </c>
      <c r="E5096" s="38" t="s">
        <v>48</v>
      </c>
      <c r="F5096" s="38" t="s">
        <v>48</v>
      </c>
      <c r="G5096" s="39">
        <v>0</v>
      </c>
    </row>
    <row r="5097" spans="1:7" ht="15" x14ac:dyDescent="0.2">
      <c r="A5097" s="38" t="s">
        <v>9908</v>
      </c>
      <c r="B5097" s="38" t="s">
        <v>55</v>
      </c>
      <c r="C5097" s="38" t="s">
        <v>9909</v>
      </c>
      <c r="D5097" s="38" t="s">
        <v>48</v>
      </c>
      <c r="E5097" s="38" t="s">
        <v>48</v>
      </c>
      <c r="F5097" s="38" t="s">
        <v>48</v>
      </c>
      <c r="G5097" s="39">
        <v>0</v>
      </c>
    </row>
    <row r="5098" spans="1:7" ht="15" x14ac:dyDescent="0.2">
      <c r="A5098" s="38" t="s">
        <v>9910</v>
      </c>
      <c r="B5098" s="38" t="s">
        <v>55</v>
      </c>
      <c r="C5098" s="38" t="s">
        <v>9911</v>
      </c>
      <c r="D5098" s="38" t="s">
        <v>48</v>
      </c>
      <c r="E5098" s="38" t="s">
        <v>48</v>
      </c>
      <c r="F5098" s="38" t="s">
        <v>48</v>
      </c>
      <c r="G5098" s="39">
        <v>0</v>
      </c>
    </row>
    <row r="5099" spans="1:7" ht="15" x14ac:dyDescent="0.2">
      <c r="A5099" s="38" t="s">
        <v>9912</v>
      </c>
      <c r="B5099" s="38" t="s">
        <v>55</v>
      </c>
      <c r="C5099" s="38" t="s">
        <v>9913</v>
      </c>
      <c r="D5099" s="38" t="s">
        <v>48</v>
      </c>
      <c r="E5099" s="38" t="s">
        <v>48</v>
      </c>
      <c r="F5099" s="38" t="s">
        <v>48</v>
      </c>
      <c r="G5099" s="39">
        <v>0</v>
      </c>
    </row>
    <row r="5100" spans="1:7" ht="15" x14ac:dyDescent="0.2">
      <c r="A5100" s="38" t="s">
        <v>9914</v>
      </c>
      <c r="B5100" s="38" t="s">
        <v>55</v>
      </c>
      <c r="C5100" s="38" t="s">
        <v>9915</v>
      </c>
      <c r="D5100" s="38" t="s">
        <v>48</v>
      </c>
      <c r="E5100" s="38" t="s">
        <v>48</v>
      </c>
      <c r="F5100" s="38" t="s">
        <v>48</v>
      </c>
      <c r="G5100" s="39">
        <v>0</v>
      </c>
    </row>
    <row r="5101" spans="1:7" ht="15" x14ac:dyDescent="0.2">
      <c r="A5101" s="38" t="s">
        <v>9916</v>
      </c>
      <c r="B5101" s="38" t="s">
        <v>55</v>
      </c>
      <c r="C5101" s="38" t="s">
        <v>9917</v>
      </c>
      <c r="D5101" s="38" t="s">
        <v>48</v>
      </c>
      <c r="E5101" s="38" t="s">
        <v>48</v>
      </c>
      <c r="F5101" s="38" t="s">
        <v>48</v>
      </c>
      <c r="G5101" s="39">
        <v>0</v>
      </c>
    </row>
    <row r="5102" spans="1:7" ht="15" x14ac:dyDescent="0.2">
      <c r="A5102" s="38" t="s">
        <v>9918</v>
      </c>
      <c r="B5102" s="38" t="s">
        <v>55</v>
      </c>
      <c r="C5102" s="38" t="s">
        <v>9919</v>
      </c>
      <c r="D5102" s="38" t="s">
        <v>48</v>
      </c>
      <c r="E5102" s="38" t="s">
        <v>48</v>
      </c>
      <c r="F5102" s="38" t="s">
        <v>48</v>
      </c>
      <c r="G5102" s="39">
        <v>0</v>
      </c>
    </row>
    <row r="5103" spans="1:7" ht="15" x14ac:dyDescent="0.2">
      <c r="A5103" s="38" t="s">
        <v>9920</v>
      </c>
      <c r="B5103" s="38" t="s">
        <v>55</v>
      </c>
      <c r="C5103" s="38" t="s">
        <v>9921</v>
      </c>
      <c r="D5103" s="38" t="s">
        <v>48</v>
      </c>
      <c r="E5103" s="38" t="s">
        <v>48</v>
      </c>
      <c r="F5103" s="38" t="s">
        <v>48</v>
      </c>
      <c r="G5103" s="39">
        <v>0</v>
      </c>
    </row>
    <row r="5104" spans="1:7" ht="15" x14ac:dyDescent="0.2">
      <c r="A5104" s="38" t="s">
        <v>9922</v>
      </c>
      <c r="B5104" s="38" t="s">
        <v>55</v>
      </c>
      <c r="C5104" s="38" t="s">
        <v>9923</v>
      </c>
      <c r="D5104" s="38" t="s">
        <v>48</v>
      </c>
      <c r="E5104" s="38" t="s">
        <v>48</v>
      </c>
      <c r="F5104" s="38" t="s">
        <v>48</v>
      </c>
      <c r="G5104" s="39">
        <v>0</v>
      </c>
    </row>
    <row r="5105" spans="1:7" ht="30" x14ac:dyDescent="0.2">
      <c r="A5105" s="38" t="s">
        <v>9924</v>
      </c>
      <c r="B5105" s="38" t="s">
        <v>55</v>
      </c>
      <c r="C5105" s="38" t="s">
        <v>9925</v>
      </c>
      <c r="D5105" s="38" t="s">
        <v>48</v>
      </c>
      <c r="E5105" s="38" t="s">
        <v>48</v>
      </c>
      <c r="F5105" s="38" t="s">
        <v>501</v>
      </c>
      <c r="G5105" s="39">
        <v>1</v>
      </c>
    </row>
    <row r="5106" spans="1:7" ht="15" x14ac:dyDescent="0.2">
      <c r="A5106" s="38" t="s">
        <v>9926</v>
      </c>
      <c r="B5106" s="38" t="s">
        <v>55</v>
      </c>
      <c r="C5106" s="38" t="s">
        <v>9927</v>
      </c>
      <c r="D5106" s="38" t="s">
        <v>48</v>
      </c>
      <c r="E5106" s="38" t="s">
        <v>48</v>
      </c>
      <c r="F5106" s="38" t="s">
        <v>48</v>
      </c>
      <c r="G5106" s="39">
        <v>0</v>
      </c>
    </row>
    <row r="5107" spans="1:7" ht="15" x14ac:dyDescent="0.2">
      <c r="A5107" s="38" t="s">
        <v>9928</v>
      </c>
      <c r="B5107" s="38" t="s">
        <v>55</v>
      </c>
      <c r="C5107" s="38" t="s">
        <v>9929</v>
      </c>
      <c r="D5107" s="38" t="s">
        <v>48</v>
      </c>
      <c r="E5107" s="38" t="s">
        <v>48</v>
      </c>
      <c r="F5107" s="38" t="s">
        <v>48</v>
      </c>
      <c r="G5107" s="39">
        <v>0</v>
      </c>
    </row>
    <row r="5108" spans="1:7" ht="15" x14ac:dyDescent="0.2">
      <c r="A5108" s="38" t="s">
        <v>9930</v>
      </c>
      <c r="B5108" s="38" t="s">
        <v>55</v>
      </c>
      <c r="C5108" s="38" t="s">
        <v>9931</v>
      </c>
      <c r="D5108" s="38" t="s">
        <v>48</v>
      </c>
      <c r="E5108" s="38" t="s">
        <v>48</v>
      </c>
      <c r="F5108" s="38" t="s">
        <v>48</v>
      </c>
      <c r="G5108" s="39">
        <v>0</v>
      </c>
    </row>
    <row r="5109" spans="1:7" ht="15" x14ac:dyDescent="0.2">
      <c r="A5109" s="38" t="s">
        <v>9932</v>
      </c>
      <c r="B5109" s="38" t="s">
        <v>55</v>
      </c>
      <c r="C5109" s="38" t="s">
        <v>9933</v>
      </c>
      <c r="D5109" s="38" t="s">
        <v>48</v>
      </c>
      <c r="E5109" s="38" t="s">
        <v>48</v>
      </c>
      <c r="F5109" s="38" t="s">
        <v>48</v>
      </c>
      <c r="G5109" s="39">
        <v>0</v>
      </c>
    </row>
    <row r="5110" spans="1:7" ht="15" x14ac:dyDescent="0.2">
      <c r="A5110" s="38" t="s">
        <v>9934</v>
      </c>
      <c r="B5110" s="38" t="s">
        <v>55</v>
      </c>
      <c r="C5110" s="38" t="s">
        <v>9935</v>
      </c>
      <c r="D5110" s="38" t="s">
        <v>48</v>
      </c>
      <c r="E5110" s="38" t="s">
        <v>48</v>
      </c>
      <c r="F5110" s="38" t="s">
        <v>48</v>
      </c>
      <c r="G5110" s="39">
        <v>0</v>
      </c>
    </row>
    <row r="5111" spans="1:7" ht="15" x14ac:dyDescent="0.2">
      <c r="A5111" s="38" t="s">
        <v>9936</v>
      </c>
      <c r="B5111" s="38" t="s">
        <v>55</v>
      </c>
      <c r="C5111" s="38" t="s">
        <v>9937</v>
      </c>
      <c r="D5111" s="38" t="s">
        <v>48</v>
      </c>
      <c r="E5111" s="38" t="s">
        <v>48</v>
      </c>
      <c r="F5111" s="38" t="s">
        <v>48</v>
      </c>
      <c r="G5111" s="39">
        <v>0</v>
      </c>
    </row>
    <row r="5112" spans="1:7" ht="15" x14ac:dyDescent="0.2">
      <c r="A5112" s="38" t="s">
        <v>9938</v>
      </c>
      <c r="B5112" s="38" t="s">
        <v>55</v>
      </c>
      <c r="C5112" s="38" t="s">
        <v>9939</v>
      </c>
      <c r="D5112" s="38" t="s">
        <v>48</v>
      </c>
      <c r="E5112" s="38" t="s">
        <v>48</v>
      </c>
      <c r="F5112" s="38" t="s">
        <v>48</v>
      </c>
      <c r="G5112" s="39">
        <v>0</v>
      </c>
    </row>
    <row r="5113" spans="1:7" ht="15" x14ac:dyDescent="0.2">
      <c r="A5113" s="38" t="s">
        <v>9940</v>
      </c>
      <c r="B5113" s="38" t="s">
        <v>55</v>
      </c>
      <c r="C5113" s="38" t="s">
        <v>9941</v>
      </c>
      <c r="D5113" s="38" t="s">
        <v>48</v>
      </c>
      <c r="E5113" s="38" t="s">
        <v>48</v>
      </c>
      <c r="F5113" s="38" t="s">
        <v>48</v>
      </c>
      <c r="G5113" s="39">
        <v>0</v>
      </c>
    </row>
    <row r="5114" spans="1:7" ht="15" x14ac:dyDescent="0.2">
      <c r="A5114" s="38" t="s">
        <v>9942</v>
      </c>
      <c r="B5114" s="38" t="s">
        <v>55</v>
      </c>
      <c r="C5114" s="38" t="s">
        <v>9943</v>
      </c>
      <c r="D5114" s="38" t="s">
        <v>48</v>
      </c>
      <c r="E5114" s="38" t="s">
        <v>48</v>
      </c>
      <c r="F5114" s="38" t="s">
        <v>48</v>
      </c>
      <c r="G5114" s="39">
        <v>0</v>
      </c>
    </row>
    <row r="5115" spans="1:7" ht="15" x14ac:dyDescent="0.2">
      <c r="A5115" s="38" t="s">
        <v>9944</v>
      </c>
      <c r="B5115" s="38" t="s">
        <v>55</v>
      </c>
      <c r="C5115" s="38" t="s">
        <v>9945</v>
      </c>
      <c r="D5115" s="38" t="s">
        <v>48</v>
      </c>
      <c r="E5115" s="38" t="s">
        <v>48</v>
      </c>
      <c r="F5115" s="38" t="s">
        <v>48</v>
      </c>
      <c r="G5115" s="39">
        <v>0</v>
      </c>
    </row>
    <row r="5116" spans="1:7" ht="15" x14ac:dyDescent="0.2">
      <c r="A5116" s="38" t="s">
        <v>9946</v>
      </c>
      <c r="B5116" s="38" t="s">
        <v>55</v>
      </c>
      <c r="C5116" s="38" t="s">
        <v>9947</v>
      </c>
      <c r="D5116" s="38" t="s">
        <v>48</v>
      </c>
      <c r="E5116" s="38" t="s">
        <v>48</v>
      </c>
      <c r="F5116" s="38" t="s">
        <v>48</v>
      </c>
      <c r="G5116" s="39">
        <v>0</v>
      </c>
    </row>
    <row r="5117" spans="1:7" ht="15" x14ac:dyDescent="0.2">
      <c r="A5117" s="38" t="s">
        <v>9948</v>
      </c>
      <c r="B5117" s="38" t="s">
        <v>55</v>
      </c>
      <c r="C5117" s="38" t="s">
        <v>9949</v>
      </c>
      <c r="D5117" s="38" t="s">
        <v>48</v>
      </c>
      <c r="E5117" s="38" t="s">
        <v>48</v>
      </c>
      <c r="F5117" s="38" t="s">
        <v>48</v>
      </c>
      <c r="G5117" s="39">
        <v>0</v>
      </c>
    </row>
    <row r="5118" spans="1:7" ht="15" x14ac:dyDescent="0.2">
      <c r="A5118" s="38" t="s">
        <v>9950</v>
      </c>
      <c r="B5118" s="38" t="s">
        <v>55</v>
      </c>
      <c r="C5118" s="38" t="s">
        <v>9951</v>
      </c>
      <c r="D5118" s="38" t="s">
        <v>48</v>
      </c>
      <c r="E5118" s="38" t="s">
        <v>48</v>
      </c>
      <c r="F5118" s="38" t="s">
        <v>48</v>
      </c>
      <c r="G5118" s="39">
        <v>0</v>
      </c>
    </row>
    <row r="5119" spans="1:7" ht="15" x14ac:dyDescent="0.2">
      <c r="A5119" s="38" t="s">
        <v>9952</v>
      </c>
      <c r="B5119" s="38" t="s">
        <v>55</v>
      </c>
      <c r="C5119" s="38" t="s">
        <v>9953</v>
      </c>
      <c r="D5119" s="38" t="s">
        <v>48</v>
      </c>
      <c r="E5119" s="38" t="s">
        <v>48</v>
      </c>
      <c r="F5119" s="38" t="s">
        <v>48</v>
      </c>
      <c r="G5119" s="39">
        <v>0</v>
      </c>
    </row>
    <row r="5120" spans="1:7" ht="15" x14ac:dyDescent="0.2">
      <c r="A5120" s="38" t="s">
        <v>9954</v>
      </c>
      <c r="B5120" s="38" t="s">
        <v>55</v>
      </c>
      <c r="C5120" s="38" t="s">
        <v>9931</v>
      </c>
      <c r="D5120" s="38" t="s">
        <v>48</v>
      </c>
      <c r="E5120" s="38" t="s">
        <v>48</v>
      </c>
      <c r="F5120" s="38" t="s">
        <v>48</v>
      </c>
      <c r="G5120" s="39">
        <v>0</v>
      </c>
    </row>
    <row r="5121" spans="1:7" ht="15" x14ac:dyDescent="0.2">
      <c r="A5121" s="38" t="s">
        <v>9955</v>
      </c>
      <c r="B5121" s="38" t="s">
        <v>55</v>
      </c>
      <c r="C5121" s="38" t="s">
        <v>9956</v>
      </c>
      <c r="D5121" s="38" t="s">
        <v>48</v>
      </c>
      <c r="E5121" s="38" t="s">
        <v>48</v>
      </c>
      <c r="F5121" s="38" t="s">
        <v>48</v>
      </c>
      <c r="G5121" s="39">
        <v>0</v>
      </c>
    </row>
    <row r="5122" spans="1:7" ht="15" x14ac:dyDescent="0.2">
      <c r="A5122" s="38" t="s">
        <v>9957</v>
      </c>
      <c r="B5122" s="38" t="s">
        <v>55</v>
      </c>
      <c r="C5122" s="38" t="s">
        <v>9958</v>
      </c>
      <c r="D5122" s="38" t="s">
        <v>48</v>
      </c>
      <c r="E5122" s="38" t="s">
        <v>48</v>
      </c>
      <c r="F5122" s="38" t="s">
        <v>48</v>
      </c>
      <c r="G5122" s="39">
        <v>0</v>
      </c>
    </row>
    <row r="5123" spans="1:7" ht="15" x14ac:dyDescent="0.2">
      <c r="A5123" s="38" t="s">
        <v>9959</v>
      </c>
      <c r="B5123" s="38" t="s">
        <v>55</v>
      </c>
      <c r="C5123" s="38" t="s">
        <v>9960</v>
      </c>
      <c r="D5123" s="38" t="s">
        <v>48</v>
      </c>
      <c r="E5123" s="38" t="s">
        <v>48</v>
      </c>
      <c r="F5123" s="38" t="s">
        <v>48</v>
      </c>
      <c r="G5123" s="39">
        <v>0</v>
      </c>
    </row>
    <row r="5124" spans="1:7" ht="15" x14ac:dyDescent="0.2">
      <c r="A5124" s="38" t="s">
        <v>9961</v>
      </c>
      <c r="B5124" s="38" t="s">
        <v>55</v>
      </c>
      <c r="C5124" s="38" t="s">
        <v>9962</v>
      </c>
      <c r="D5124" s="38" t="s">
        <v>48</v>
      </c>
      <c r="E5124" s="38" t="s">
        <v>48</v>
      </c>
      <c r="F5124" s="38" t="s">
        <v>48</v>
      </c>
      <c r="G5124" s="39">
        <v>0</v>
      </c>
    </row>
    <row r="5125" spans="1:7" ht="15" x14ac:dyDescent="0.2">
      <c r="A5125" s="38" t="s">
        <v>9963</v>
      </c>
      <c r="B5125" s="38" t="s">
        <v>55</v>
      </c>
      <c r="C5125" s="38" t="s">
        <v>9964</v>
      </c>
      <c r="D5125" s="38" t="s">
        <v>48</v>
      </c>
      <c r="E5125" s="38" t="s">
        <v>48</v>
      </c>
      <c r="F5125" s="38" t="s">
        <v>48</v>
      </c>
      <c r="G5125" s="39">
        <v>0</v>
      </c>
    </row>
    <row r="5126" spans="1:7" ht="15" x14ac:dyDescent="0.2">
      <c r="A5126" s="38" t="s">
        <v>9965</v>
      </c>
      <c r="B5126" s="38" t="s">
        <v>55</v>
      </c>
      <c r="C5126" s="38" t="s">
        <v>9966</v>
      </c>
      <c r="D5126" s="38" t="s">
        <v>48</v>
      </c>
      <c r="E5126" s="38" t="s">
        <v>48</v>
      </c>
      <c r="F5126" s="38" t="s">
        <v>48</v>
      </c>
      <c r="G5126" s="39">
        <v>0</v>
      </c>
    </row>
    <row r="5127" spans="1:7" ht="15" x14ac:dyDescent="0.2">
      <c r="A5127" s="38" t="s">
        <v>9967</v>
      </c>
      <c r="B5127" s="38" t="s">
        <v>55</v>
      </c>
      <c r="C5127" s="38" t="s">
        <v>9968</v>
      </c>
      <c r="D5127" s="38" t="s">
        <v>48</v>
      </c>
      <c r="E5127" s="38" t="s">
        <v>48</v>
      </c>
      <c r="F5127" s="38" t="s">
        <v>48</v>
      </c>
      <c r="G5127" s="39">
        <v>0</v>
      </c>
    </row>
    <row r="5128" spans="1:7" ht="15" x14ac:dyDescent="0.2">
      <c r="A5128" s="38" t="s">
        <v>9969</v>
      </c>
      <c r="B5128" s="38" t="s">
        <v>55</v>
      </c>
      <c r="C5128" s="38" t="s">
        <v>9970</v>
      </c>
      <c r="D5128" s="38" t="s">
        <v>48</v>
      </c>
      <c r="E5128" s="38" t="s">
        <v>48</v>
      </c>
      <c r="F5128" s="38" t="s">
        <v>48</v>
      </c>
      <c r="G5128" s="39">
        <v>0</v>
      </c>
    </row>
    <row r="5129" spans="1:7" ht="30" x14ac:dyDescent="0.2">
      <c r="A5129" s="38" t="s">
        <v>9971</v>
      </c>
      <c r="B5129" s="38" t="s">
        <v>55</v>
      </c>
      <c r="C5129" s="38" t="s">
        <v>9972</v>
      </c>
      <c r="D5129" s="38" t="s">
        <v>48</v>
      </c>
      <c r="E5129" s="38" t="s">
        <v>48</v>
      </c>
      <c r="F5129" s="38" t="s">
        <v>501</v>
      </c>
      <c r="G5129" s="39">
        <v>1</v>
      </c>
    </row>
    <row r="5130" spans="1:7" ht="15" x14ac:dyDescent="0.2">
      <c r="A5130" s="38" t="s">
        <v>9973</v>
      </c>
      <c r="B5130" s="38" t="s">
        <v>55</v>
      </c>
      <c r="C5130" s="38" t="s">
        <v>9974</v>
      </c>
      <c r="D5130" s="38" t="s">
        <v>48</v>
      </c>
      <c r="E5130" s="38" t="s">
        <v>48</v>
      </c>
      <c r="F5130" s="38" t="s">
        <v>48</v>
      </c>
      <c r="G5130" s="39">
        <v>0</v>
      </c>
    </row>
    <row r="5131" spans="1:7" ht="15" x14ac:dyDescent="0.2">
      <c r="A5131" s="38" t="s">
        <v>9975</v>
      </c>
      <c r="B5131" s="38" t="s">
        <v>55</v>
      </c>
      <c r="C5131" s="38" t="s">
        <v>9976</v>
      </c>
      <c r="D5131" s="38" t="s">
        <v>48</v>
      </c>
      <c r="E5131" s="38" t="s">
        <v>48</v>
      </c>
      <c r="F5131" s="38" t="s">
        <v>48</v>
      </c>
      <c r="G5131" s="39">
        <v>0</v>
      </c>
    </row>
    <row r="5132" spans="1:7" ht="15" x14ac:dyDescent="0.2">
      <c r="A5132" s="38" t="s">
        <v>9977</v>
      </c>
      <c r="B5132" s="38" t="s">
        <v>55</v>
      </c>
      <c r="C5132" s="38" t="s">
        <v>9978</v>
      </c>
      <c r="D5132" s="38" t="s">
        <v>48</v>
      </c>
      <c r="E5132" s="38" t="s">
        <v>48</v>
      </c>
      <c r="F5132" s="38" t="s">
        <v>48</v>
      </c>
      <c r="G5132" s="39">
        <v>0</v>
      </c>
    </row>
    <row r="5133" spans="1:7" ht="15" x14ac:dyDescent="0.2">
      <c r="A5133" s="38" t="s">
        <v>9979</v>
      </c>
      <c r="B5133" s="38" t="s">
        <v>55</v>
      </c>
      <c r="C5133" s="38" t="s">
        <v>9980</v>
      </c>
      <c r="D5133" s="38" t="s">
        <v>48</v>
      </c>
      <c r="E5133" s="38" t="s">
        <v>48</v>
      </c>
      <c r="F5133" s="38" t="s">
        <v>48</v>
      </c>
      <c r="G5133" s="39">
        <v>0</v>
      </c>
    </row>
    <row r="5134" spans="1:7" ht="15" x14ac:dyDescent="0.2">
      <c r="A5134" s="38" t="s">
        <v>9981</v>
      </c>
      <c r="B5134" s="38" t="s">
        <v>55</v>
      </c>
      <c r="C5134" s="38" t="s">
        <v>9982</v>
      </c>
      <c r="D5134" s="38" t="s">
        <v>48</v>
      </c>
      <c r="E5134" s="38" t="s">
        <v>48</v>
      </c>
      <c r="F5134" s="38" t="s">
        <v>48</v>
      </c>
      <c r="G5134" s="39">
        <v>0</v>
      </c>
    </row>
    <row r="5135" spans="1:7" ht="15" x14ac:dyDescent="0.2">
      <c r="A5135" s="38" t="s">
        <v>9983</v>
      </c>
      <c r="B5135" s="38" t="s">
        <v>55</v>
      </c>
      <c r="C5135" s="38" t="s">
        <v>9984</v>
      </c>
      <c r="D5135" s="38" t="s">
        <v>48</v>
      </c>
      <c r="E5135" s="38" t="s">
        <v>48</v>
      </c>
      <c r="F5135" s="38" t="s">
        <v>48</v>
      </c>
      <c r="G5135" s="39">
        <v>0</v>
      </c>
    </row>
    <row r="5136" spans="1:7" ht="15" x14ac:dyDescent="0.2">
      <c r="A5136" s="38" t="s">
        <v>9985</v>
      </c>
      <c r="B5136" s="38" t="s">
        <v>55</v>
      </c>
      <c r="C5136" s="38" t="s">
        <v>9986</v>
      </c>
      <c r="D5136" s="38" t="s">
        <v>48</v>
      </c>
      <c r="E5136" s="38" t="s">
        <v>48</v>
      </c>
      <c r="F5136" s="38" t="s">
        <v>48</v>
      </c>
      <c r="G5136" s="39">
        <v>0</v>
      </c>
    </row>
    <row r="5137" spans="1:7" ht="15" x14ac:dyDescent="0.2">
      <c r="A5137" s="38" t="s">
        <v>9987</v>
      </c>
      <c r="B5137" s="38" t="s">
        <v>55</v>
      </c>
      <c r="C5137" s="38" t="s">
        <v>9988</v>
      </c>
      <c r="D5137" s="38" t="s">
        <v>48</v>
      </c>
      <c r="E5137" s="38" t="s">
        <v>48</v>
      </c>
      <c r="F5137" s="38" t="s">
        <v>48</v>
      </c>
      <c r="G5137" s="39">
        <v>0</v>
      </c>
    </row>
    <row r="5138" spans="1:7" ht="15" x14ac:dyDescent="0.2">
      <c r="A5138" s="38" t="s">
        <v>9989</v>
      </c>
      <c r="B5138" s="38" t="s">
        <v>55</v>
      </c>
      <c r="C5138" s="38" t="s">
        <v>9990</v>
      </c>
      <c r="D5138" s="38" t="s">
        <v>48</v>
      </c>
      <c r="E5138" s="38" t="s">
        <v>48</v>
      </c>
      <c r="F5138" s="38" t="s">
        <v>48</v>
      </c>
      <c r="G5138" s="39">
        <v>0</v>
      </c>
    </row>
    <row r="5139" spans="1:7" ht="15" x14ac:dyDescent="0.2">
      <c r="A5139" s="38" t="s">
        <v>9991</v>
      </c>
      <c r="B5139" s="38" t="s">
        <v>55</v>
      </c>
      <c r="C5139" s="38" t="s">
        <v>9992</v>
      </c>
      <c r="D5139" s="38" t="s">
        <v>48</v>
      </c>
      <c r="E5139" s="38" t="s">
        <v>48</v>
      </c>
      <c r="F5139" s="38" t="s">
        <v>48</v>
      </c>
      <c r="G5139" s="39">
        <v>0</v>
      </c>
    </row>
    <row r="5140" spans="1:7" ht="15" x14ac:dyDescent="0.2">
      <c r="A5140" s="38" t="s">
        <v>9993</v>
      </c>
      <c r="B5140" s="38" t="s">
        <v>55</v>
      </c>
      <c r="C5140" s="38" t="s">
        <v>9994</v>
      </c>
      <c r="D5140" s="38" t="s">
        <v>48</v>
      </c>
      <c r="E5140" s="38" t="s">
        <v>48</v>
      </c>
      <c r="F5140" s="38" t="s">
        <v>48</v>
      </c>
      <c r="G5140" s="39">
        <v>0</v>
      </c>
    </row>
    <row r="5141" spans="1:7" ht="15" x14ac:dyDescent="0.2">
      <c r="A5141" s="38" t="s">
        <v>9995</v>
      </c>
      <c r="B5141" s="38" t="s">
        <v>55</v>
      </c>
      <c r="C5141" s="38" t="s">
        <v>9996</v>
      </c>
      <c r="D5141" s="38" t="s">
        <v>48</v>
      </c>
      <c r="E5141" s="38" t="s">
        <v>48</v>
      </c>
      <c r="F5141" s="38" t="s">
        <v>48</v>
      </c>
      <c r="G5141" s="39">
        <v>0</v>
      </c>
    </row>
    <row r="5142" spans="1:7" ht="15" x14ac:dyDescent="0.2">
      <c r="A5142" s="38" t="s">
        <v>9997</v>
      </c>
      <c r="B5142" s="38" t="s">
        <v>55</v>
      </c>
      <c r="C5142" s="38" t="s">
        <v>9998</v>
      </c>
      <c r="D5142" s="38" t="s">
        <v>48</v>
      </c>
      <c r="E5142" s="38" t="s">
        <v>48</v>
      </c>
      <c r="F5142" s="38" t="s">
        <v>48</v>
      </c>
      <c r="G5142" s="39">
        <v>0</v>
      </c>
    </row>
    <row r="5143" spans="1:7" ht="15" x14ac:dyDescent="0.2">
      <c r="A5143" s="38" t="s">
        <v>9999</v>
      </c>
      <c r="B5143" s="38" t="s">
        <v>55</v>
      </c>
      <c r="C5143" s="38" t="s">
        <v>10000</v>
      </c>
      <c r="D5143" s="38" t="s">
        <v>48</v>
      </c>
      <c r="E5143" s="38" t="s">
        <v>48</v>
      </c>
      <c r="F5143" s="38" t="s">
        <v>48</v>
      </c>
      <c r="G5143" s="39">
        <v>0</v>
      </c>
    </row>
    <row r="5144" spans="1:7" ht="15" x14ac:dyDescent="0.2">
      <c r="A5144" s="38" t="s">
        <v>10001</v>
      </c>
      <c r="B5144" s="38" t="s">
        <v>55</v>
      </c>
      <c r="C5144" s="38" t="s">
        <v>10002</v>
      </c>
      <c r="D5144" s="38" t="s">
        <v>48</v>
      </c>
      <c r="E5144" s="38" t="s">
        <v>48</v>
      </c>
      <c r="F5144" s="38" t="s">
        <v>48</v>
      </c>
      <c r="G5144" s="39">
        <v>0</v>
      </c>
    </row>
    <row r="5145" spans="1:7" ht="15" x14ac:dyDescent="0.2">
      <c r="A5145" s="38" t="s">
        <v>10003</v>
      </c>
      <c r="B5145" s="38" t="s">
        <v>55</v>
      </c>
      <c r="C5145" s="38" t="s">
        <v>10004</v>
      </c>
      <c r="D5145" s="38" t="s">
        <v>48</v>
      </c>
      <c r="E5145" s="38" t="s">
        <v>48</v>
      </c>
      <c r="F5145" s="38" t="s">
        <v>48</v>
      </c>
      <c r="G5145" s="39">
        <v>0</v>
      </c>
    </row>
    <row r="5146" spans="1:7" ht="15" x14ac:dyDescent="0.2">
      <c r="A5146" s="38" t="s">
        <v>10005</v>
      </c>
      <c r="B5146" s="38" t="s">
        <v>55</v>
      </c>
      <c r="C5146" s="38" t="s">
        <v>10006</v>
      </c>
      <c r="D5146" s="38" t="s">
        <v>48</v>
      </c>
      <c r="E5146" s="38" t="s">
        <v>48</v>
      </c>
      <c r="F5146" s="38" t="s">
        <v>48</v>
      </c>
      <c r="G5146" s="39">
        <v>0</v>
      </c>
    </row>
    <row r="5147" spans="1:7" ht="15" x14ac:dyDescent="0.2">
      <c r="A5147" s="38" t="s">
        <v>10007</v>
      </c>
      <c r="B5147" s="38" t="s">
        <v>55</v>
      </c>
      <c r="C5147" s="38" t="s">
        <v>10008</v>
      </c>
      <c r="D5147" s="38" t="s">
        <v>48</v>
      </c>
      <c r="E5147" s="38" t="s">
        <v>48</v>
      </c>
      <c r="F5147" s="38" t="s">
        <v>48</v>
      </c>
      <c r="G5147" s="39">
        <v>0</v>
      </c>
    </row>
    <row r="5148" spans="1:7" ht="15" x14ac:dyDescent="0.2">
      <c r="A5148" s="38" t="s">
        <v>10009</v>
      </c>
      <c r="B5148" s="38" t="s">
        <v>55</v>
      </c>
      <c r="C5148" s="38" t="s">
        <v>10010</v>
      </c>
      <c r="D5148" s="38" t="s">
        <v>48</v>
      </c>
      <c r="E5148" s="38" t="s">
        <v>48</v>
      </c>
      <c r="F5148" s="38" t="s">
        <v>48</v>
      </c>
      <c r="G5148" s="39">
        <v>0</v>
      </c>
    </row>
    <row r="5149" spans="1:7" ht="15" x14ac:dyDescent="0.2">
      <c r="A5149" s="38" t="s">
        <v>10011</v>
      </c>
      <c r="B5149" s="38" t="s">
        <v>55</v>
      </c>
      <c r="C5149" s="38" t="s">
        <v>10012</v>
      </c>
      <c r="D5149" s="38" t="s">
        <v>48</v>
      </c>
      <c r="E5149" s="38" t="s">
        <v>48</v>
      </c>
      <c r="F5149" s="38" t="s">
        <v>48</v>
      </c>
      <c r="G5149" s="39">
        <v>0</v>
      </c>
    </row>
    <row r="5150" spans="1:7" ht="15" x14ac:dyDescent="0.2">
      <c r="A5150" s="38" t="s">
        <v>10013</v>
      </c>
      <c r="B5150" s="38" t="s">
        <v>55</v>
      </c>
      <c r="C5150" s="38" t="s">
        <v>10014</v>
      </c>
      <c r="D5150" s="38" t="s">
        <v>48</v>
      </c>
      <c r="E5150" s="38" t="s">
        <v>48</v>
      </c>
      <c r="F5150" s="38" t="s">
        <v>48</v>
      </c>
      <c r="G5150" s="39">
        <v>0</v>
      </c>
    </row>
    <row r="5151" spans="1:7" ht="15" x14ac:dyDescent="0.2">
      <c r="A5151" s="38" t="s">
        <v>10015</v>
      </c>
      <c r="B5151" s="38" t="s">
        <v>55</v>
      </c>
      <c r="C5151" s="38" t="s">
        <v>10016</v>
      </c>
      <c r="D5151" s="38" t="s">
        <v>48</v>
      </c>
      <c r="E5151" s="38" t="s">
        <v>48</v>
      </c>
      <c r="F5151" s="38" t="s">
        <v>48</v>
      </c>
      <c r="G5151" s="39">
        <v>0</v>
      </c>
    </row>
    <row r="5152" spans="1:7" ht="15" x14ac:dyDescent="0.2">
      <c r="A5152" s="38" t="s">
        <v>10017</v>
      </c>
      <c r="B5152" s="38" t="s">
        <v>55</v>
      </c>
      <c r="C5152" s="38" t="s">
        <v>10018</v>
      </c>
      <c r="D5152" s="38" t="s">
        <v>48</v>
      </c>
      <c r="E5152" s="38" t="s">
        <v>48</v>
      </c>
      <c r="F5152" s="38" t="s">
        <v>48</v>
      </c>
      <c r="G5152" s="39">
        <v>0</v>
      </c>
    </row>
    <row r="5153" spans="1:7" ht="15" x14ac:dyDescent="0.2">
      <c r="A5153" s="38" t="s">
        <v>10019</v>
      </c>
      <c r="B5153" s="38" t="s">
        <v>55</v>
      </c>
      <c r="C5153" s="38" t="s">
        <v>10020</v>
      </c>
      <c r="D5153" s="38" t="s">
        <v>48</v>
      </c>
      <c r="E5153" s="38" t="s">
        <v>48</v>
      </c>
      <c r="F5153" s="38" t="s">
        <v>48</v>
      </c>
      <c r="G5153" s="39">
        <v>0</v>
      </c>
    </row>
    <row r="5154" spans="1:7" ht="15" x14ac:dyDescent="0.2">
      <c r="A5154" s="38" t="s">
        <v>10021</v>
      </c>
      <c r="B5154" s="38" t="s">
        <v>55</v>
      </c>
      <c r="C5154" s="38" t="s">
        <v>10022</v>
      </c>
      <c r="D5154" s="38" t="s">
        <v>48</v>
      </c>
      <c r="E5154" s="38" t="s">
        <v>48</v>
      </c>
      <c r="F5154" s="38" t="s">
        <v>48</v>
      </c>
      <c r="G5154" s="39">
        <v>0</v>
      </c>
    </row>
    <row r="5155" spans="1:7" ht="15" x14ac:dyDescent="0.2">
      <c r="A5155" s="38" t="s">
        <v>10023</v>
      </c>
      <c r="B5155" s="38" t="s">
        <v>55</v>
      </c>
      <c r="C5155" s="38" t="s">
        <v>10024</v>
      </c>
      <c r="D5155" s="38" t="s">
        <v>48</v>
      </c>
      <c r="E5155" s="38" t="s">
        <v>48</v>
      </c>
      <c r="F5155" s="38" t="s">
        <v>48</v>
      </c>
      <c r="G5155" s="39">
        <v>0</v>
      </c>
    </row>
    <row r="5156" spans="1:7" ht="15" x14ac:dyDescent="0.2">
      <c r="A5156" s="38" t="s">
        <v>10025</v>
      </c>
      <c r="B5156" s="38" t="s">
        <v>55</v>
      </c>
      <c r="C5156" s="38" t="s">
        <v>10026</v>
      </c>
      <c r="D5156" s="38" t="s">
        <v>48</v>
      </c>
      <c r="E5156" s="38" t="s">
        <v>48</v>
      </c>
      <c r="F5156" s="38" t="s">
        <v>48</v>
      </c>
      <c r="G5156" s="39">
        <v>0</v>
      </c>
    </row>
    <row r="5157" spans="1:7" ht="15" x14ac:dyDescent="0.2">
      <c r="A5157" s="38" t="s">
        <v>10027</v>
      </c>
      <c r="B5157" s="38" t="s">
        <v>55</v>
      </c>
      <c r="C5157" s="38" t="s">
        <v>10028</v>
      </c>
      <c r="D5157" s="38" t="s">
        <v>48</v>
      </c>
      <c r="E5157" s="38" t="s">
        <v>48</v>
      </c>
      <c r="F5157" s="38" t="s">
        <v>48</v>
      </c>
      <c r="G5157" s="39">
        <v>0</v>
      </c>
    </row>
    <row r="5158" spans="1:7" ht="15" x14ac:dyDescent="0.2">
      <c r="A5158" s="38" t="s">
        <v>10029</v>
      </c>
      <c r="B5158" s="38" t="s">
        <v>55</v>
      </c>
      <c r="C5158" s="38" t="s">
        <v>10030</v>
      </c>
      <c r="D5158" s="38" t="s">
        <v>48</v>
      </c>
      <c r="E5158" s="38" t="s">
        <v>48</v>
      </c>
      <c r="F5158" s="38" t="s">
        <v>48</v>
      </c>
      <c r="G5158" s="39">
        <v>0</v>
      </c>
    </row>
    <row r="5159" spans="1:7" ht="15" x14ac:dyDescent="0.2">
      <c r="A5159" s="38" t="s">
        <v>10031</v>
      </c>
      <c r="B5159" s="38" t="s">
        <v>55</v>
      </c>
      <c r="C5159" s="38" t="s">
        <v>10032</v>
      </c>
      <c r="D5159" s="38" t="s">
        <v>48</v>
      </c>
      <c r="E5159" s="38" t="s">
        <v>48</v>
      </c>
      <c r="F5159" s="38" t="s">
        <v>48</v>
      </c>
      <c r="G5159" s="39">
        <v>0</v>
      </c>
    </row>
    <row r="5160" spans="1:7" ht="15" x14ac:dyDescent="0.2">
      <c r="A5160" s="38" t="s">
        <v>10033</v>
      </c>
      <c r="B5160" s="38" t="s">
        <v>55</v>
      </c>
      <c r="C5160" s="38" t="s">
        <v>10034</v>
      </c>
      <c r="D5160" s="38" t="s">
        <v>48</v>
      </c>
      <c r="E5160" s="38" t="s">
        <v>48</v>
      </c>
      <c r="F5160" s="38" t="s">
        <v>48</v>
      </c>
      <c r="G5160" s="39">
        <v>0</v>
      </c>
    </row>
    <row r="5161" spans="1:7" ht="15" x14ac:dyDescent="0.2">
      <c r="A5161" s="38" t="s">
        <v>10035</v>
      </c>
      <c r="B5161" s="38" t="s">
        <v>55</v>
      </c>
      <c r="C5161" s="38" t="s">
        <v>10036</v>
      </c>
      <c r="D5161" s="38" t="s">
        <v>48</v>
      </c>
      <c r="E5161" s="38" t="s">
        <v>48</v>
      </c>
      <c r="F5161" s="38" t="s">
        <v>48</v>
      </c>
      <c r="G5161" s="39">
        <v>0</v>
      </c>
    </row>
    <row r="5162" spans="1:7" ht="15" x14ac:dyDescent="0.2">
      <c r="A5162" s="38" t="s">
        <v>10037</v>
      </c>
      <c r="B5162" s="38" t="s">
        <v>55</v>
      </c>
      <c r="C5162" s="38" t="s">
        <v>10038</v>
      </c>
      <c r="D5162" s="38" t="s">
        <v>48</v>
      </c>
      <c r="E5162" s="38" t="s">
        <v>48</v>
      </c>
      <c r="F5162" s="38" t="s">
        <v>48</v>
      </c>
      <c r="G5162" s="39">
        <v>0</v>
      </c>
    </row>
    <row r="5163" spans="1:7" ht="15" x14ac:dyDescent="0.2">
      <c r="A5163" s="38" t="s">
        <v>10039</v>
      </c>
      <c r="B5163" s="38" t="s">
        <v>55</v>
      </c>
      <c r="C5163" s="38" t="s">
        <v>10040</v>
      </c>
      <c r="D5163" s="38" t="s">
        <v>48</v>
      </c>
      <c r="E5163" s="38" t="s">
        <v>48</v>
      </c>
      <c r="F5163" s="38" t="s">
        <v>48</v>
      </c>
      <c r="G5163" s="39">
        <v>0</v>
      </c>
    </row>
    <row r="5164" spans="1:7" ht="15" x14ac:dyDescent="0.2">
      <c r="A5164" s="38" t="s">
        <v>10041</v>
      </c>
      <c r="B5164" s="38" t="s">
        <v>55</v>
      </c>
      <c r="C5164" s="38" t="s">
        <v>10042</v>
      </c>
      <c r="D5164" s="38" t="s">
        <v>48</v>
      </c>
      <c r="E5164" s="38" t="s">
        <v>48</v>
      </c>
      <c r="F5164" s="38" t="s">
        <v>48</v>
      </c>
      <c r="G5164" s="39">
        <v>0</v>
      </c>
    </row>
    <row r="5165" spans="1:7" ht="15" x14ac:dyDescent="0.2">
      <c r="A5165" s="38" t="s">
        <v>10043</v>
      </c>
      <c r="B5165" s="38" t="s">
        <v>55</v>
      </c>
      <c r="C5165" s="38" t="s">
        <v>10044</v>
      </c>
      <c r="D5165" s="38" t="s">
        <v>48</v>
      </c>
      <c r="E5165" s="38" t="s">
        <v>48</v>
      </c>
      <c r="F5165" s="38" t="s">
        <v>48</v>
      </c>
      <c r="G5165" s="39">
        <v>0</v>
      </c>
    </row>
    <row r="5166" spans="1:7" ht="15" x14ac:dyDescent="0.2">
      <c r="A5166" s="38" t="s">
        <v>10045</v>
      </c>
      <c r="B5166" s="38" t="s">
        <v>55</v>
      </c>
      <c r="C5166" s="38" t="s">
        <v>10046</v>
      </c>
      <c r="D5166" s="38" t="s">
        <v>48</v>
      </c>
      <c r="E5166" s="38" t="s">
        <v>48</v>
      </c>
      <c r="F5166" s="38" t="s">
        <v>48</v>
      </c>
      <c r="G5166" s="39">
        <v>0</v>
      </c>
    </row>
    <row r="5167" spans="1:7" ht="15" x14ac:dyDescent="0.2">
      <c r="A5167" s="38" t="s">
        <v>10047</v>
      </c>
      <c r="B5167" s="38" t="s">
        <v>55</v>
      </c>
      <c r="C5167" s="38" t="s">
        <v>10048</v>
      </c>
      <c r="D5167" s="38" t="s">
        <v>48</v>
      </c>
      <c r="E5167" s="38" t="s">
        <v>48</v>
      </c>
      <c r="F5167" s="38" t="s">
        <v>48</v>
      </c>
      <c r="G5167" s="39">
        <v>0</v>
      </c>
    </row>
    <row r="5168" spans="1:7" ht="30" x14ac:dyDescent="0.2">
      <c r="A5168" s="38" t="s">
        <v>10049</v>
      </c>
      <c r="B5168" s="38" t="s">
        <v>55</v>
      </c>
      <c r="C5168" s="38" t="s">
        <v>10050</v>
      </c>
      <c r="D5168" s="38" t="s">
        <v>48</v>
      </c>
      <c r="E5168" s="38" t="s">
        <v>48</v>
      </c>
      <c r="F5168" s="38" t="s">
        <v>501</v>
      </c>
      <c r="G5168" s="39">
        <v>1</v>
      </c>
    </row>
    <row r="5169" spans="1:7" ht="15" x14ac:dyDescent="0.2">
      <c r="A5169" s="38" t="s">
        <v>10051</v>
      </c>
      <c r="B5169" s="38" t="s">
        <v>55</v>
      </c>
      <c r="C5169" s="38" t="s">
        <v>10052</v>
      </c>
      <c r="D5169" s="38" t="s">
        <v>48</v>
      </c>
      <c r="E5169" s="38" t="s">
        <v>48</v>
      </c>
      <c r="F5169" s="38" t="s">
        <v>48</v>
      </c>
      <c r="G5169" s="39">
        <v>0</v>
      </c>
    </row>
    <row r="5170" spans="1:7" ht="15" x14ac:dyDescent="0.2">
      <c r="A5170" s="38" t="s">
        <v>10053</v>
      </c>
      <c r="B5170" s="38" t="s">
        <v>55</v>
      </c>
      <c r="C5170" s="38" t="s">
        <v>10054</v>
      </c>
      <c r="D5170" s="38" t="s">
        <v>48</v>
      </c>
      <c r="E5170" s="38" t="s">
        <v>48</v>
      </c>
      <c r="F5170" s="38" t="s">
        <v>48</v>
      </c>
      <c r="G5170" s="39">
        <v>0</v>
      </c>
    </row>
    <row r="5171" spans="1:7" ht="15" x14ac:dyDescent="0.2">
      <c r="A5171" s="38" t="s">
        <v>10055</v>
      </c>
      <c r="B5171" s="38" t="s">
        <v>55</v>
      </c>
      <c r="C5171" s="38" t="s">
        <v>10056</v>
      </c>
      <c r="D5171" s="38" t="s">
        <v>48</v>
      </c>
      <c r="E5171" s="38" t="s">
        <v>48</v>
      </c>
      <c r="F5171" s="38" t="s">
        <v>48</v>
      </c>
      <c r="G5171" s="39">
        <v>0</v>
      </c>
    </row>
    <row r="5172" spans="1:7" ht="15" x14ac:dyDescent="0.2">
      <c r="A5172" s="38" t="s">
        <v>10057</v>
      </c>
      <c r="B5172" s="38" t="s">
        <v>55</v>
      </c>
      <c r="C5172" s="38" t="s">
        <v>10058</v>
      </c>
      <c r="D5172" s="38" t="s">
        <v>48</v>
      </c>
      <c r="E5172" s="38" t="s">
        <v>48</v>
      </c>
      <c r="F5172" s="38" t="s">
        <v>48</v>
      </c>
      <c r="G5172" s="39">
        <v>0</v>
      </c>
    </row>
    <row r="5173" spans="1:7" ht="15" x14ac:dyDescent="0.2">
      <c r="A5173" s="38" t="s">
        <v>10059</v>
      </c>
      <c r="B5173" s="38" t="s">
        <v>55</v>
      </c>
      <c r="C5173" s="38" t="s">
        <v>10060</v>
      </c>
      <c r="D5173" s="38" t="s">
        <v>48</v>
      </c>
      <c r="E5173" s="38" t="s">
        <v>48</v>
      </c>
      <c r="F5173" s="38" t="s">
        <v>48</v>
      </c>
      <c r="G5173" s="39">
        <v>0</v>
      </c>
    </row>
    <row r="5174" spans="1:7" ht="15" x14ac:dyDescent="0.2">
      <c r="A5174" s="38" t="s">
        <v>10061</v>
      </c>
      <c r="B5174" s="38" t="s">
        <v>55</v>
      </c>
      <c r="C5174" s="38" t="s">
        <v>10062</v>
      </c>
      <c r="D5174" s="38" t="s">
        <v>48</v>
      </c>
      <c r="E5174" s="38" t="s">
        <v>48</v>
      </c>
      <c r="F5174" s="38" t="s">
        <v>48</v>
      </c>
      <c r="G5174" s="39">
        <v>0</v>
      </c>
    </row>
    <row r="5175" spans="1:7" ht="15" x14ac:dyDescent="0.2">
      <c r="A5175" s="38" t="s">
        <v>10063</v>
      </c>
      <c r="B5175" s="38" t="s">
        <v>55</v>
      </c>
      <c r="C5175" s="38" t="s">
        <v>10064</v>
      </c>
      <c r="D5175" s="38" t="s">
        <v>48</v>
      </c>
      <c r="E5175" s="38" t="s">
        <v>48</v>
      </c>
      <c r="F5175" s="38" t="s">
        <v>48</v>
      </c>
      <c r="G5175" s="39">
        <v>0</v>
      </c>
    </row>
    <row r="5176" spans="1:7" ht="15" x14ac:dyDescent="0.2">
      <c r="A5176" s="38" t="s">
        <v>10065</v>
      </c>
      <c r="B5176" s="38" t="s">
        <v>55</v>
      </c>
      <c r="C5176" s="38" t="s">
        <v>10066</v>
      </c>
      <c r="D5176" s="38" t="s">
        <v>48</v>
      </c>
      <c r="E5176" s="38" t="s">
        <v>48</v>
      </c>
      <c r="F5176" s="38" t="s">
        <v>48</v>
      </c>
      <c r="G5176" s="39">
        <v>0</v>
      </c>
    </row>
    <row r="5177" spans="1:7" ht="15" x14ac:dyDescent="0.2">
      <c r="A5177" s="38" t="s">
        <v>10067</v>
      </c>
      <c r="B5177" s="38" t="s">
        <v>55</v>
      </c>
      <c r="C5177" s="38" t="s">
        <v>10068</v>
      </c>
      <c r="D5177" s="38" t="s">
        <v>48</v>
      </c>
      <c r="E5177" s="38" t="s">
        <v>48</v>
      </c>
      <c r="F5177" s="38" t="s">
        <v>48</v>
      </c>
      <c r="G5177" s="39">
        <v>0</v>
      </c>
    </row>
    <row r="5178" spans="1:7" ht="15" x14ac:dyDescent="0.2">
      <c r="A5178" s="38" t="s">
        <v>10069</v>
      </c>
      <c r="B5178" s="38" t="s">
        <v>55</v>
      </c>
      <c r="C5178" s="38" t="s">
        <v>10070</v>
      </c>
      <c r="D5178" s="38" t="s">
        <v>48</v>
      </c>
      <c r="E5178" s="38" t="s">
        <v>48</v>
      </c>
      <c r="F5178" s="38" t="s">
        <v>48</v>
      </c>
      <c r="G5178" s="39">
        <v>0</v>
      </c>
    </row>
    <row r="5179" spans="1:7" ht="15" x14ac:dyDescent="0.2">
      <c r="A5179" s="38" t="s">
        <v>10071</v>
      </c>
      <c r="B5179" s="38" t="s">
        <v>55</v>
      </c>
      <c r="C5179" s="38" t="s">
        <v>10072</v>
      </c>
      <c r="D5179" s="38" t="s">
        <v>48</v>
      </c>
      <c r="E5179" s="38" t="s">
        <v>48</v>
      </c>
      <c r="F5179" s="38" t="s">
        <v>48</v>
      </c>
      <c r="G5179" s="39">
        <v>0</v>
      </c>
    </row>
    <row r="5180" spans="1:7" ht="15" x14ac:dyDescent="0.2">
      <c r="A5180" s="38" t="s">
        <v>10073</v>
      </c>
      <c r="B5180" s="38" t="s">
        <v>55</v>
      </c>
      <c r="C5180" s="38" t="s">
        <v>10074</v>
      </c>
      <c r="D5180" s="38" t="s">
        <v>48</v>
      </c>
      <c r="E5180" s="38" t="s">
        <v>48</v>
      </c>
      <c r="F5180" s="38" t="s">
        <v>48</v>
      </c>
      <c r="G5180" s="39">
        <v>0</v>
      </c>
    </row>
    <row r="5181" spans="1:7" ht="15" x14ac:dyDescent="0.2">
      <c r="A5181" s="38" t="s">
        <v>10075</v>
      </c>
      <c r="B5181" s="38" t="s">
        <v>55</v>
      </c>
      <c r="C5181" s="38" t="s">
        <v>10076</v>
      </c>
      <c r="D5181" s="38" t="s">
        <v>48</v>
      </c>
      <c r="E5181" s="38" t="s">
        <v>48</v>
      </c>
      <c r="F5181" s="38" t="s">
        <v>48</v>
      </c>
      <c r="G5181" s="39">
        <v>0</v>
      </c>
    </row>
    <row r="5182" spans="1:7" ht="15" x14ac:dyDescent="0.2">
      <c r="A5182" s="38" t="s">
        <v>10077</v>
      </c>
      <c r="B5182" s="38" t="s">
        <v>55</v>
      </c>
      <c r="C5182" s="38" t="s">
        <v>10078</v>
      </c>
      <c r="D5182" s="38" t="s">
        <v>48</v>
      </c>
      <c r="E5182" s="38" t="s">
        <v>48</v>
      </c>
      <c r="F5182" s="38" t="s">
        <v>48</v>
      </c>
      <c r="G5182" s="39">
        <v>0</v>
      </c>
    </row>
    <row r="5183" spans="1:7" ht="15" x14ac:dyDescent="0.2">
      <c r="A5183" s="38" t="s">
        <v>10079</v>
      </c>
      <c r="B5183" s="38" t="s">
        <v>55</v>
      </c>
      <c r="C5183" s="38" t="s">
        <v>10080</v>
      </c>
      <c r="D5183" s="38" t="s">
        <v>48</v>
      </c>
      <c r="E5183" s="38" t="s">
        <v>48</v>
      </c>
      <c r="F5183" s="38" t="s">
        <v>48</v>
      </c>
      <c r="G5183" s="39">
        <v>0</v>
      </c>
    </row>
    <row r="5184" spans="1:7" ht="15" x14ac:dyDescent="0.2">
      <c r="A5184" s="38" t="s">
        <v>10081</v>
      </c>
      <c r="B5184" s="38" t="s">
        <v>55</v>
      </c>
      <c r="C5184" s="38" t="s">
        <v>10082</v>
      </c>
      <c r="D5184" s="38" t="s">
        <v>48</v>
      </c>
      <c r="E5184" s="38" t="s">
        <v>48</v>
      </c>
      <c r="F5184" s="38" t="s">
        <v>48</v>
      </c>
      <c r="G5184" s="39">
        <v>0</v>
      </c>
    </row>
    <row r="5185" spans="1:7" ht="15" x14ac:dyDescent="0.2">
      <c r="A5185" s="38" t="s">
        <v>10083</v>
      </c>
      <c r="B5185" s="38" t="s">
        <v>55</v>
      </c>
      <c r="C5185" s="38" t="s">
        <v>10084</v>
      </c>
      <c r="D5185" s="38" t="s">
        <v>48</v>
      </c>
      <c r="E5185" s="38" t="s">
        <v>48</v>
      </c>
      <c r="F5185" s="38" t="s">
        <v>48</v>
      </c>
      <c r="G5185" s="39">
        <v>0</v>
      </c>
    </row>
    <row r="5186" spans="1:7" ht="15" x14ac:dyDescent="0.2">
      <c r="A5186" s="38" t="s">
        <v>10085</v>
      </c>
      <c r="B5186" s="38" t="s">
        <v>55</v>
      </c>
      <c r="C5186" s="38" t="s">
        <v>10086</v>
      </c>
      <c r="D5186" s="38" t="s">
        <v>48</v>
      </c>
      <c r="E5186" s="38" t="s">
        <v>48</v>
      </c>
      <c r="F5186" s="38" t="s">
        <v>48</v>
      </c>
      <c r="G5186" s="39">
        <v>0</v>
      </c>
    </row>
    <row r="5187" spans="1:7" ht="15" x14ac:dyDescent="0.2">
      <c r="A5187" s="38" t="s">
        <v>10087</v>
      </c>
      <c r="B5187" s="38" t="s">
        <v>55</v>
      </c>
      <c r="C5187" s="38" t="s">
        <v>10088</v>
      </c>
      <c r="D5187" s="38" t="s">
        <v>48</v>
      </c>
      <c r="E5187" s="38" t="s">
        <v>48</v>
      </c>
      <c r="F5187" s="38" t="s">
        <v>48</v>
      </c>
      <c r="G5187" s="39">
        <v>0</v>
      </c>
    </row>
    <row r="5188" spans="1:7" ht="15" x14ac:dyDescent="0.2">
      <c r="A5188" s="38" t="s">
        <v>10089</v>
      </c>
      <c r="B5188" s="38" t="s">
        <v>55</v>
      </c>
      <c r="C5188" s="38" t="s">
        <v>10090</v>
      </c>
      <c r="D5188" s="38" t="s">
        <v>48</v>
      </c>
      <c r="E5188" s="38" t="s">
        <v>48</v>
      </c>
      <c r="F5188" s="38" t="s">
        <v>48</v>
      </c>
      <c r="G5188" s="39">
        <v>0</v>
      </c>
    </row>
    <row r="5189" spans="1:7" ht="15" x14ac:dyDescent="0.2">
      <c r="A5189" s="38" t="s">
        <v>10091</v>
      </c>
      <c r="B5189" s="38" t="s">
        <v>55</v>
      </c>
      <c r="C5189" s="38" t="s">
        <v>10092</v>
      </c>
      <c r="D5189" s="38" t="s">
        <v>48</v>
      </c>
      <c r="E5189" s="38" t="s">
        <v>48</v>
      </c>
      <c r="F5189" s="38" t="s">
        <v>48</v>
      </c>
      <c r="G5189" s="39">
        <v>0</v>
      </c>
    </row>
    <row r="5190" spans="1:7" ht="15" x14ac:dyDescent="0.2">
      <c r="A5190" s="38" t="s">
        <v>10093</v>
      </c>
      <c r="B5190" s="38" t="s">
        <v>55</v>
      </c>
      <c r="C5190" s="38" t="s">
        <v>10094</v>
      </c>
      <c r="D5190" s="38" t="s">
        <v>48</v>
      </c>
      <c r="E5190" s="38" t="s">
        <v>48</v>
      </c>
      <c r="F5190" s="38" t="s">
        <v>48</v>
      </c>
      <c r="G5190" s="39">
        <v>0</v>
      </c>
    </row>
    <row r="5191" spans="1:7" ht="15" x14ac:dyDescent="0.2">
      <c r="A5191" s="38" t="s">
        <v>10095</v>
      </c>
      <c r="B5191" s="38" t="s">
        <v>55</v>
      </c>
      <c r="C5191" s="38" t="s">
        <v>10096</v>
      </c>
      <c r="D5191" s="38" t="s">
        <v>48</v>
      </c>
      <c r="E5191" s="38" t="s">
        <v>48</v>
      </c>
      <c r="F5191" s="38" t="s">
        <v>48</v>
      </c>
      <c r="G5191" s="39">
        <v>0</v>
      </c>
    </row>
    <row r="5192" spans="1:7" ht="15" x14ac:dyDescent="0.2">
      <c r="A5192" s="38" t="s">
        <v>10097</v>
      </c>
      <c r="B5192" s="38" t="s">
        <v>55</v>
      </c>
      <c r="C5192" s="38" t="s">
        <v>10098</v>
      </c>
      <c r="D5192" s="38" t="s">
        <v>48</v>
      </c>
      <c r="E5192" s="38" t="s">
        <v>48</v>
      </c>
      <c r="F5192" s="38" t="s">
        <v>48</v>
      </c>
      <c r="G5192" s="39">
        <v>0</v>
      </c>
    </row>
    <row r="5193" spans="1:7" ht="30" x14ac:dyDescent="0.2">
      <c r="A5193" s="38" t="s">
        <v>10099</v>
      </c>
      <c r="B5193" s="38" t="s">
        <v>55</v>
      </c>
      <c r="C5193" s="38" t="s">
        <v>10100</v>
      </c>
      <c r="D5193" s="38" t="s">
        <v>48</v>
      </c>
      <c r="E5193" s="38" t="s">
        <v>48</v>
      </c>
      <c r="F5193" s="38" t="s">
        <v>48</v>
      </c>
      <c r="G5193" s="39">
        <v>0</v>
      </c>
    </row>
    <row r="5194" spans="1:7" ht="30" x14ac:dyDescent="0.2">
      <c r="A5194" s="38" t="s">
        <v>10101</v>
      </c>
      <c r="B5194" s="38" t="s">
        <v>55</v>
      </c>
      <c r="C5194" s="38" t="s">
        <v>10102</v>
      </c>
      <c r="D5194" s="38" t="s">
        <v>48</v>
      </c>
      <c r="E5194" s="38" t="s">
        <v>48</v>
      </c>
      <c r="F5194" s="38" t="s">
        <v>48</v>
      </c>
      <c r="G5194" s="39">
        <v>0</v>
      </c>
    </row>
    <row r="5195" spans="1:7" ht="30" x14ac:dyDescent="0.2">
      <c r="A5195" s="38" t="s">
        <v>10103</v>
      </c>
      <c r="B5195" s="38" t="s">
        <v>55</v>
      </c>
      <c r="C5195" s="38" t="s">
        <v>10104</v>
      </c>
      <c r="D5195" s="38" t="s">
        <v>48</v>
      </c>
      <c r="E5195" s="38" t="s">
        <v>48</v>
      </c>
      <c r="F5195" s="38" t="s">
        <v>48</v>
      </c>
      <c r="G5195" s="39">
        <v>0</v>
      </c>
    </row>
    <row r="5196" spans="1:7" ht="15" x14ac:dyDescent="0.2">
      <c r="A5196" s="38" t="s">
        <v>10105</v>
      </c>
      <c r="B5196" s="38" t="s">
        <v>55</v>
      </c>
      <c r="C5196" s="38" t="s">
        <v>10106</v>
      </c>
      <c r="D5196" s="38" t="s">
        <v>48</v>
      </c>
      <c r="E5196" s="38" t="s">
        <v>48</v>
      </c>
      <c r="F5196" s="38" t="s">
        <v>48</v>
      </c>
      <c r="G5196" s="39">
        <v>0</v>
      </c>
    </row>
    <row r="5197" spans="1:7" ht="15" x14ac:dyDescent="0.2">
      <c r="A5197" s="38" t="s">
        <v>10107</v>
      </c>
      <c r="B5197" s="38" t="s">
        <v>55</v>
      </c>
      <c r="C5197" s="38" t="s">
        <v>10108</v>
      </c>
      <c r="D5197" s="38" t="s">
        <v>48</v>
      </c>
      <c r="E5197" s="38" t="s">
        <v>48</v>
      </c>
      <c r="F5197" s="38" t="s">
        <v>48</v>
      </c>
      <c r="G5197" s="39">
        <v>0</v>
      </c>
    </row>
    <row r="5198" spans="1:7" ht="15" x14ac:dyDescent="0.2">
      <c r="A5198" s="38" t="s">
        <v>10109</v>
      </c>
      <c r="B5198" s="38" t="s">
        <v>55</v>
      </c>
      <c r="C5198" s="38" t="s">
        <v>10110</v>
      </c>
      <c r="D5198" s="38" t="s">
        <v>48</v>
      </c>
      <c r="E5198" s="38" t="s">
        <v>48</v>
      </c>
      <c r="F5198" s="38" t="s">
        <v>48</v>
      </c>
      <c r="G5198" s="39">
        <v>0</v>
      </c>
    </row>
    <row r="5199" spans="1:7" ht="15" x14ac:dyDescent="0.2">
      <c r="A5199" s="38" t="s">
        <v>10111</v>
      </c>
      <c r="B5199" s="38" t="s">
        <v>55</v>
      </c>
      <c r="C5199" s="38" t="s">
        <v>10112</v>
      </c>
      <c r="D5199" s="38" t="s">
        <v>48</v>
      </c>
      <c r="E5199" s="38" t="s">
        <v>48</v>
      </c>
      <c r="F5199" s="38" t="s">
        <v>48</v>
      </c>
      <c r="G5199" s="39">
        <v>0</v>
      </c>
    </row>
    <row r="5200" spans="1:7" ht="15" x14ac:dyDescent="0.2">
      <c r="A5200" s="38" t="s">
        <v>10113</v>
      </c>
      <c r="B5200" s="38" t="s">
        <v>55</v>
      </c>
      <c r="C5200" s="38" t="s">
        <v>10114</v>
      </c>
      <c r="D5200" s="38" t="s">
        <v>48</v>
      </c>
      <c r="E5200" s="38" t="s">
        <v>48</v>
      </c>
      <c r="F5200" s="38" t="s">
        <v>48</v>
      </c>
      <c r="G5200" s="39">
        <v>0</v>
      </c>
    </row>
    <row r="5201" spans="1:7" ht="15" x14ac:dyDescent="0.2">
      <c r="A5201" s="38" t="s">
        <v>10115</v>
      </c>
      <c r="B5201" s="38" t="s">
        <v>55</v>
      </c>
      <c r="C5201" s="38" t="s">
        <v>10116</v>
      </c>
      <c r="D5201" s="38" t="s">
        <v>48</v>
      </c>
      <c r="E5201" s="38" t="s">
        <v>48</v>
      </c>
      <c r="F5201" s="38" t="s">
        <v>48</v>
      </c>
      <c r="G5201" s="39">
        <v>0</v>
      </c>
    </row>
    <row r="5202" spans="1:7" ht="15" x14ac:dyDescent="0.2">
      <c r="A5202" s="38" t="s">
        <v>10117</v>
      </c>
      <c r="B5202" s="38" t="s">
        <v>55</v>
      </c>
      <c r="C5202" s="38" t="s">
        <v>10118</v>
      </c>
      <c r="D5202" s="38" t="s">
        <v>48</v>
      </c>
      <c r="E5202" s="38" t="s">
        <v>48</v>
      </c>
      <c r="F5202" s="38" t="s">
        <v>48</v>
      </c>
      <c r="G5202" s="39">
        <v>0</v>
      </c>
    </row>
    <row r="5203" spans="1:7" ht="15" x14ac:dyDescent="0.2">
      <c r="A5203" s="38" t="s">
        <v>10119</v>
      </c>
      <c r="B5203" s="38" t="s">
        <v>55</v>
      </c>
      <c r="C5203" s="38" t="s">
        <v>10120</v>
      </c>
      <c r="D5203" s="38" t="s">
        <v>48</v>
      </c>
      <c r="E5203" s="38" t="s">
        <v>48</v>
      </c>
      <c r="F5203" s="38" t="s">
        <v>48</v>
      </c>
      <c r="G5203" s="39">
        <v>0</v>
      </c>
    </row>
    <row r="5204" spans="1:7" ht="15" x14ac:dyDescent="0.2">
      <c r="A5204" s="38" t="s">
        <v>10121</v>
      </c>
      <c r="B5204" s="38" t="s">
        <v>55</v>
      </c>
      <c r="C5204" s="38" t="s">
        <v>10122</v>
      </c>
      <c r="D5204" s="38" t="s">
        <v>48</v>
      </c>
      <c r="E5204" s="38" t="s">
        <v>48</v>
      </c>
      <c r="F5204" s="38" t="s">
        <v>48</v>
      </c>
      <c r="G5204" s="39">
        <v>0</v>
      </c>
    </row>
    <row r="5205" spans="1:7" ht="15" x14ac:dyDescent="0.2">
      <c r="A5205" s="38" t="s">
        <v>10123</v>
      </c>
      <c r="B5205" s="38" t="s">
        <v>55</v>
      </c>
      <c r="C5205" s="38" t="s">
        <v>10124</v>
      </c>
      <c r="D5205" s="38" t="s">
        <v>48</v>
      </c>
      <c r="E5205" s="38" t="s">
        <v>48</v>
      </c>
      <c r="F5205" s="38" t="s">
        <v>48</v>
      </c>
      <c r="G5205" s="39">
        <v>0</v>
      </c>
    </row>
    <row r="5206" spans="1:7" ht="15" x14ac:dyDescent="0.2">
      <c r="A5206" s="38" t="s">
        <v>10125</v>
      </c>
      <c r="B5206" s="38" t="s">
        <v>55</v>
      </c>
      <c r="C5206" s="38" t="s">
        <v>10126</v>
      </c>
      <c r="D5206" s="38" t="s">
        <v>48</v>
      </c>
      <c r="E5206" s="38" t="s">
        <v>48</v>
      </c>
      <c r="F5206" s="38" t="s">
        <v>48</v>
      </c>
      <c r="G5206" s="39">
        <v>0</v>
      </c>
    </row>
    <row r="5207" spans="1:7" ht="15" x14ac:dyDescent="0.2">
      <c r="A5207" s="38" t="s">
        <v>10127</v>
      </c>
      <c r="B5207" s="38" t="s">
        <v>55</v>
      </c>
      <c r="C5207" s="38" t="s">
        <v>10128</v>
      </c>
      <c r="D5207" s="38" t="s">
        <v>48</v>
      </c>
      <c r="E5207" s="38" t="s">
        <v>48</v>
      </c>
      <c r="F5207" s="38" t="s">
        <v>48</v>
      </c>
      <c r="G5207" s="39">
        <v>0</v>
      </c>
    </row>
    <row r="5208" spans="1:7" ht="15" x14ac:dyDescent="0.2">
      <c r="A5208" s="38" t="s">
        <v>10129</v>
      </c>
      <c r="B5208" s="38" t="s">
        <v>55</v>
      </c>
      <c r="C5208" s="38" t="s">
        <v>10130</v>
      </c>
      <c r="D5208" s="38" t="s">
        <v>48</v>
      </c>
      <c r="E5208" s="38" t="s">
        <v>48</v>
      </c>
      <c r="F5208" s="38" t="s">
        <v>48</v>
      </c>
      <c r="G5208" s="39">
        <v>0</v>
      </c>
    </row>
    <row r="5209" spans="1:7" ht="15" x14ac:dyDescent="0.2">
      <c r="A5209" s="38" t="s">
        <v>10131</v>
      </c>
      <c r="B5209" s="38" t="s">
        <v>55</v>
      </c>
      <c r="C5209" s="38" t="s">
        <v>10132</v>
      </c>
      <c r="D5209" s="38" t="s">
        <v>48</v>
      </c>
      <c r="E5209" s="38" t="s">
        <v>48</v>
      </c>
      <c r="F5209" s="38" t="s">
        <v>48</v>
      </c>
      <c r="G5209" s="39">
        <v>0</v>
      </c>
    </row>
    <row r="5210" spans="1:7" ht="15" x14ac:dyDescent="0.2">
      <c r="A5210" s="38" t="s">
        <v>10133</v>
      </c>
      <c r="B5210" s="38" t="s">
        <v>55</v>
      </c>
      <c r="C5210" s="38" t="s">
        <v>10134</v>
      </c>
      <c r="D5210" s="38" t="s">
        <v>48</v>
      </c>
      <c r="E5210" s="38" t="s">
        <v>48</v>
      </c>
      <c r="F5210" s="38" t="s">
        <v>48</v>
      </c>
      <c r="G5210" s="39">
        <v>0</v>
      </c>
    </row>
    <row r="5211" spans="1:7" ht="15" x14ac:dyDescent="0.2">
      <c r="A5211" s="38" t="s">
        <v>10135</v>
      </c>
      <c r="B5211" s="38" t="s">
        <v>55</v>
      </c>
      <c r="C5211" s="38" t="s">
        <v>10136</v>
      </c>
      <c r="D5211" s="38" t="s">
        <v>48</v>
      </c>
      <c r="E5211" s="38" t="s">
        <v>48</v>
      </c>
      <c r="F5211" s="38" t="s">
        <v>3515</v>
      </c>
      <c r="G5211" s="39">
        <v>1</v>
      </c>
    </row>
    <row r="5212" spans="1:7" ht="15" x14ac:dyDescent="0.2">
      <c r="A5212" s="38" t="s">
        <v>10137</v>
      </c>
      <c r="B5212" s="38" t="s">
        <v>55</v>
      </c>
      <c r="C5212" s="38" t="s">
        <v>10138</v>
      </c>
      <c r="D5212" s="38" t="s">
        <v>48</v>
      </c>
      <c r="E5212" s="38" t="s">
        <v>48</v>
      </c>
      <c r="F5212" s="38" t="s">
        <v>3515</v>
      </c>
      <c r="G5212" s="39">
        <v>1</v>
      </c>
    </row>
    <row r="5213" spans="1:7" ht="15" x14ac:dyDescent="0.2">
      <c r="A5213" s="38" t="s">
        <v>10139</v>
      </c>
      <c r="B5213" s="38" t="s">
        <v>55</v>
      </c>
      <c r="C5213" s="38" t="s">
        <v>10140</v>
      </c>
      <c r="D5213" s="38" t="s">
        <v>48</v>
      </c>
      <c r="E5213" s="38" t="s">
        <v>48</v>
      </c>
      <c r="F5213" s="38" t="s">
        <v>48</v>
      </c>
      <c r="G5213" s="39">
        <v>0</v>
      </c>
    </row>
    <row r="5214" spans="1:7" ht="15" x14ac:dyDescent="0.2">
      <c r="A5214" s="38" t="s">
        <v>10141</v>
      </c>
      <c r="B5214" s="38" t="s">
        <v>55</v>
      </c>
      <c r="C5214" s="38" t="s">
        <v>10142</v>
      </c>
      <c r="D5214" s="38" t="s">
        <v>48</v>
      </c>
      <c r="E5214" s="38" t="s">
        <v>48</v>
      </c>
      <c r="F5214" s="38" t="s">
        <v>48</v>
      </c>
      <c r="G5214" s="39">
        <v>0</v>
      </c>
    </row>
    <row r="5215" spans="1:7" ht="15" x14ac:dyDescent="0.2">
      <c r="A5215" s="38" t="s">
        <v>10143</v>
      </c>
      <c r="B5215" s="38" t="s">
        <v>55</v>
      </c>
      <c r="C5215" s="38" t="s">
        <v>10144</v>
      </c>
      <c r="D5215" s="38" t="s">
        <v>48</v>
      </c>
      <c r="E5215" s="38" t="s">
        <v>48</v>
      </c>
      <c r="F5215" s="38" t="s">
        <v>48</v>
      </c>
      <c r="G5215" s="39">
        <v>0</v>
      </c>
    </row>
    <row r="5216" spans="1:7" ht="15" x14ac:dyDescent="0.2">
      <c r="A5216" s="38" t="s">
        <v>10145</v>
      </c>
      <c r="B5216" s="38" t="s">
        <v>55</v>
      </c>
      <c r="C5216" s="38" t="s">
        <v>10146</v>
      </c>
      <c r="D5216" s="38" t="s">
        <v>48</v>
      </c>
      <c r="E5216" s="38" t="s">
        <v>48</v>
      </c>
      <c r="F5216" s="38" t="s">
        <v>48</v>
      </c>
      <c r="G5216" s="39">
        <v>0</v>
      </c>
    </row>
    <row r="5217" spans="1:7" ht="15" x14ac:dyDescent="0.2">
      <c r="A5217" s="38" t="s">
        <v>10147</v>
      </c>
      <c r="B5217" s="38" t="s">
        <v>55</v>
      </c>
      <c r="C5217" s="38" t="s">
        <v>10148</v>
      </c>
      <c r="D5217" s="38" t="s">
        <v>48</v>
      </c>
      <c r="E5217" s="38" t="s">
        <v>48</v>
      </c>
      <c r="F5217" s="38" t="s">
        <v>48</v>
      </c>
      <c r="G5217" s="39">
        <v>0</v>
      </c>
    </row>
    <row r="5218" spans="1:7" ht="15" x14ac:dyDescent="0.2">
      <c r="A5218" s="38" t="s">
        <v>10149</v>
      </c>
      <c r="B5218" s="38" t="s">
        <v>55</v>
      </c>
      <c r="C5218" s="38" t="s">
        <v>10150</v>
      </c>
      <c r="D5218" s="38" t="s">
        <v>48</v>
      </c>
      <c r="E5218" s="38" t="s">
        <v>48</v>
      </c>
      <c r="F5218" s="38" t="s">
        <v>48</v>
      </c>
      <c r="G5218" s="39">
        <v>0</v>
      </c>
    </row>
    <row r="5219" spans="1:7" ht="15" x14ac:dyDescent="0.2">
      <c r="A5219" s="38" t="s">
        <v>10151</v>
      </c>
      <c r="B5219" s="38" t="s">
        <v>55</v>
      </c>
      <c r="C5219" s="38" t="s">
        <v>10152</v>
      </c>
      <c r="D5219" s="38" t="s">
        <v>48</v>
      </c>
      <c r="E5219" s="38" t="s">
        <v>48</v>
      </c>
      <c r="F5219" s="38" t="s">
        <v>48</v>
      </c>
      <c r="G5219" s="39">
        <v>0</v>
      </c>
    </row>
    <row r="5220" spans="1:7" ht="15" x14ac:dyDescent="0.2">
      <c r="A5220" s="38" t="s">
        <v>10153</v>
      </c>
      <c r="B5220" s="38" t="s">
        <v>55</v>
      </c>
      <c r="C5220" s="38" t="s">
        <v>10154</v>
      </c>
      <c r="D5220" s="38" t="s">
        <v>48</v>
      </c>
      <c r="E5220" s="38" t="s">
        <v>48</v>
      </c>
      <c r="F5220" s="38" t="s">
        <v>48</v>
      </c>
      <c r="G5220" s="39">
        <v>0</v>
      </c>
    </row>
    <row r="5221" spans="1:7" ht="15" x14ac:dyDescent="0.2">
      <c r="A5221" s="38" t="s">
        <v>10155</v>
      </c>
      <c r="B5221" s="38" t="s">
        <v>55</v>
      </c>
      <c r="C5221" s="38" t="s">
        <v>10156</v>
      </c>
      <c r="D5221" s="38" t="s">
        <v>48</v>
      </c>
      <c r="E5221" s="38" t="s">
        <v>48</v>
      </c>
      <c r="F5221" s="38" t="s">
        <v>48</v>
      </c>
      <c r="G5221" s="39">
        <v>0</v>
      </c>
    </row>
    <row r="5222" spans="1:7" ht="15" x14ac:dyDescent="0.2">
      <c r="A5222" s="38" t="s">
        <v>10157</v>
      </c>
      <c r="B5222" s="38" t="s">
        <v>55</v>
      </c>
      <c r="C5222" s="38" t="s">
        <v>10158</v>
      </c>
      <c r="D5222" s="38" t="s">
        <v>48</v>
      </c>
      <c r="E5222" s="38" t="s">
        <v>48</v>
      </c>
      <c r="F5222" s="38" t="s">
        <v>48</v>
      </c>
      <c r="G5222" s="39">
        <v>0</v>
      </c>
    </row>
    <row r="5223" spans="1:7" ht="15" x14ac:dyDescent="0.2">
      <c r="A5223" s="38" t="s">
        <v>10159</v>
      </c>
      <c r="B5223" s="38" t="s">
        <v>55</v>
      </c>
      <c r="C5223" s="38" t="s">
        <v>10160</v>
      </c>
      <c r="D5223" s="38" t="s">
        <v>48</v>
      </c>
      <c r="E5223" s="38" t="s">
        <v>48</v>
      </c>
      <c r="F5223" s="38" t="s">
        <v>48</v>
      </c>
      <c r="G5223" s="39">
        <v>0</v>
      </c>
    </row>
    <row r="5224" spans="1:7" ht="15" x14ac:dyDescent="0.2">
      <c r="A5224" s="38" t="s">
        <v>10161</v>
      </c>
      <c r="B5224" s="38" t="s">
        <v>55</v>
      </c>
      <c r="C5224" s="38" t="s">
        <v>10162</v>
      </c>
      <c r="D5224" s="38" t="s">
        <v>48</v>
      </c>
      <c r="E5224" s="38" t="s">
        <v>48</v>
      </c>
      <c r="F5224" s="38" t="s">
        <v>48</v>
      </c>
      <c r="G5224" s="39">
        <v>0</v>
      </c>
    </row>
    <row r="5225" spans="1:7" ht="15" x14ac:dyDescent="0.2">
      <c r="A5225" s="38" t="s">
        <v>10163</v>
      </c>
      <c r="B5225" s="38" t="s">
        <v>55</v>
      </c>
      <c r="C5225" s="38" t="s">
        <v>10164</v>
      </c>
      <c r="D5225" s="38" t="s">
        <v>48</v>
      </c>
      <c r="E5225" s="38" t="s">
        <v>48</v>
      </c>
      <c r="F5225" s="38" t="s">
        <v>48</v>
      </c>
      <c r="G5225" s="39">
        <v>0</v>
      </c>
    </row>
    <row r="5226" spans="1:7" ht="15" x14ac:dyDescent="0.2">
      <c r="A5226" s="38" t="s">
        <v>10165</v>
      </c>
      <c r="B5226" s="38" t="s">
        <v>55</v>
      </c>
      <c r="C5226" s="38" t="s">
        <v>10166</v>
      </c>
      <c r="D5226" s="38" t="s">
        <v>48</v>
      </c>
      <c r="E5226" s="38" t="s">
        <v>48</v>
      </c>
      <c r="F5226" s="38" t="s">
        <v>48</v>
      </c>
      <c r="G5226" s="39">
        <v>0</v>
      </c>
    </row>
    <row r="5227" spans="1:7" ht="15" x14ac:dyDescent="0.2">
      <c r="A5227" s="38" t="s">
        <v>10167</v>
      </c>
      <c r="B5227" s="38" t="s">
        <v>55</v>
      </c>
      <c r="C5227" s="38" t="s">
        <v>10168</v>
      </c>
      <c r="D5227" s="38" t="s">
        <v>48</v>
      </c>
      <c r="E5227" s="38" t="s">
        <v>48</v>
      </c>
      <c r="F5227" s="38" t="s">
        <v>48</v>
      </c>
      <c r="G5227" s="39">
        <v>0</v>
      </c>
    </row>
    <row r="5228" spans="1:7" ht="15" x14ac:dyDescent="0.2">
      <c r="A5228" s="38" t="s">
        <v>10169</v>
      </c>
      <c r="B5228" s="38" t="s">
        <v>55</v>
      </c>
      <c r="C5228" s="38" t="s">
        <v>10170</v>
      </c>
      <c r="D5228" s="38" t="s">
        <v>48</v>
      </c>
      <c r="E5228" s="38" t="s">
        <v>48</v>
      </c>
      <c r="F5228" s="38" t="s">
        <v>48</v>
      </c>
      <c r="G5228" s="39">
        <v>0</v>
      </c>
    </row>
    <row r="5229" spans="1:7" ht="15" x14ac:dyDescent="0.2">
      <c r="A5229" s="38" t="s">
        <v>10171</v>
      </c>
      <c r="B5229" s="38" t="s">
        <v>55</v>
      </c>
      <c r="C5229" s="38" t="s">
        <v>10172</v>
      </c>
      <c r="D5229" s="38" t="s">
        <v>48</v>
      </c>
      <c r="E5229" s="38" t="s">
        <v>48</v>
      </c>
      <c r="F5229" s="38" t="s">
        <v>48</v>
      </c>
      <c r="G5229" s="39">
        <v>0</v>
      </c>
    </row>
    <row r="5230" spans="1:7" ht="15" x14ac:dyDescent="0.2">
      <c r="A5230" s="38" t="s">
        <v>10173</v>
      </c>
      <c r="B5230" s="38" t="s">
        <v>55</v>
      </c>
      <c r="C5230" s="38" t="s">
        <v>10174</v>
      </c>
      <c r="D5230" s="38" t="s">
        <v>48</v>
      </c>
      <c r="E5230" s="38" t="s">
        <v>48</v>
      </c>
      <c r="F5230" s="38" t="s">
        <v>48</v>
      </c>
      <c r="G5230" s="39">
        <v>0</v>
      </c>
    </row>
    <row r="5231" spans="1:7" ht="15" x14ac:dyDescent="0.2">
      <c r="A5231" s="38" t="s">
        <v>10175</v>
      </c>
      <c r="B5231" s="38" t="s">
        <v>55</v>
      </c>
      <c r="C5231" s="38" t="s">
        <v>10176</v>
      </c>
      <c r="D5231" s="38" t="s">
        <v>48</v>
      </c>
      <c r="E5231" s="38" t="s">
        <v>48</v>
      </c>
      <c r="F5231" s="38" t="s">
        <v>48</v>
      </c>
      <c r="G5231" s="39">
        <v>0</v>
      </c>
    </row>
    <row r="5232" spans="1:7" ht="15" x14ac:dyDescent="0.2">
      <c r="A5232" s="38" t="s">
        <v>10177</v>
      </c>
      <c r="B5232" s="38" t="s">
        <v>55</v>
      </c>
      <c r="C5232" s="38" t="s">
        <v>10178</v>
      </c>
      <c r="D5232" s="38" t="s">
        <v>48</v>
      </c>
      <c r="E5232" s="38" t="s">
        <v>48</v>
      </c>
      <c r="F5232" s="38" t="s">
        <v>48</v>
      </c>
      <c r="G5232" s="39">
        <v>0</v>
      </c>
    </row>
    <row r="5233" spans="1:7" ht="15" x14ac:dyDescent="0.2">
      <c r="A5233" s="38" t="s">
        <v>10179</v>
      </c>
      <c r="B5233" s="38" t="s">
        <v>55</v>
      </c>
      <c r="C5233" s="38" t="s">
        <v>10180</v>
      </c>
      <c r="D5233" s="38" t="s">
        <v>48</v>
      </c>
      <c r="E5233" s="38" t="s">
        <v>48</v>
      </c>
      <c r="F5233" s="38" t="s">
        <v>48</v>
      </c>
      <c r="G5233" s="39">
        <v>0</v>
      </c>
    </row>
    <row r="5234" spans="1:7" ht="15" x14ac:dyDescent="0.2">
      <c r="A5234" s="38" t="s">
        <v>10181</v>
      </c>
      <c r="B5234" s="38" t="s">
        <v>55</v>
      </c>
      <c r="C5234" s="38" t="s">
        <v>10182</v>
      </c>
      <c r="D5234" s="38" t="s">
        <v>48</v>
      </c>
      <c r="E5234" s="38" t="s">
        <v>48</v>
      </c>
      <c r="F5234" s="38" t="s">
        <v>48</v>
      </c>
      <c r="G5234" s="39">
        <v>0</v>
      </c>
    </row>
    <row r="5235" spans="1:7" ht="15" x14ac:dyDescent="0.2">
      <c r="A5235" s="38" t="s">
        <v>10183</v>
      </c>
      <c r="B5235" s="38" t="s">
        <v>55</v>
      </c>
      <c r="C5235" s="38" t="s">
        <v>10184</v>
      </c>
      <c r="D5235" s="38" t="s">
        <v>48</v>
      </c>
      <c r="E5235" s="38" t="s">
        <v>48</v>
      </c>
      <c r="F5235" s="38" t="s">
        <v>48</v>
      </c>
      <c r="G5235" s="39">
        <v>0</v>
      </c>
    </row>
    <row r="5236" spans="1:7" ht="15" x14ac:dyDescent="0.2">
      <c r="A5236" s="38" t="s">
        <v>10185</v>
      </c>
      <c r="B5236" s="38" t="s">
        <v>55</v>
      </c>
      <c r="C5236" s="38" t="s">
        <v>10186</v>
      </c>
      <c r="D5236" s="38" t="s">
        <v>48</v>
      </c>
      <c r="E5236" s="38" t="s">
        <v>48</v>
      </c>
      <c r="F5236" s="38" t="s">
        <v>48</v>
      </c>
      <c r="G5236" s="39">
        <v>0</v>
      </c>
    </row>
    <row r="5237" spans="1:7" ht="15" x14ac:dyDescent="0.2">
      <c r="A5237" s="38" t="s">
        <v>10187</v>
      </c>
      <c r="B5237" s="38" t="s">
        <v>55</v>
      </c>
      <c r="C5237" s="38" t="s">
        <v>10188</v>
      </c>
      <c r="D5237" s="38" t="s">
        <v>48</v>
      </c>
      <c r="E5237" s="38" t="s">
        <v>48</v>
      </c>
      <c r="F5237" s="38" t="s">
        <v>48</v>
      </c>
      <c r="G5237" s="39">
        <v>0</v>
      </c>
    </row>
    <row r="5238" spans="1:7" ht="15" x14ac:dyDescent="0.2">
      <c r="A5238" s="38" t="s">
        <v>10189</v>
      </c>
      <c r="B5238" s="38" t="s">
        <v>55</v>
      </c>
      <c r="C5238" s="38" t="s">
        <v>10190</v>
      </c>
      <c r="D5238" s="38" t="s">
        <v>48</v>
      </c>
      <c r="E5238" s="38" t="s">
        <v>48</v>
      </c>
      <c r="F5238" s="38" t="s">
        <v>48</v>
      </c>
      <c r="G5238" s="39">
        <v>0</v>
      </c>
    </row>
    <row r="5239" spans="1:7" ht="15" x14ac:dyDescent="0.2">
      <c r="A5239" s="38" t="s">
        <v>10191</v>
      </c>
      <c r="B5239" s="38" t="s">
        <v>55</v>
      </c>
      <c r="C5239" s="38" t="s">
        <v>10192</v>
      </c>
      <c r="D5239" s="38" t="s">
        <v>48</v>
      </c>
      <c r="E5239" s="38" t="s">
        <v>48</v>
      </c>
      <c r="F5239" s="38" t="s">
        <v>48</v>
      </c>
      <c r="G5239" s="39">
        <v>0</v>
      </c>
    </row>
    <row r="5240" spans="1:7" ht="15" x14ac:dyDescent="0.2">
      <c r="A5240" s="38" t="s">
        <v>10193</v>
      </c>
      <c r="B5240" s="38" t="s">
        <v>55</v>
      </c>
      <c r="C5240" s="38" t="s">
        <v>10194</v>
      </c>
      <c r="D5240" s="38" t="s">
        <v>48</v>
      </c>
      <c r="E5240" s="38" t="s">
        <v>48</v>
      </c>
      <c r="F5240" s="38" t="s">
        <v>48</v>
      </c>
      <c r="G5240" s="39">
        <v>0</v>
      </c>
    </row>
    <row r="5241" spans="1:7" ht="15" x14ac:dyDescent="0.2">
      <c r="A5241" s="38" t="s">
        <v>10195</v>
      </c>
      <c r="B5241" s="38" t="s">
        <v>55</v>
      </c>
      <c r="C5241" s="38" t="s">
        <v>10196</v>
      </c>
      <c r="D5241" s="38" t="s">
        <v>48</v>
      </c>
      <c r="E5241" s="38" t="s">
        <v>48</v>
      </c>
      <c r="F5241" s="38" t="s">
        <v>48</v>
      </c>
      <c r="G5241" s="39">
        <v>0</v>
      </c>
    </row>
    <row r="5242" spans="1:7" ht="15" x14ac:dyDescent="0.2">
      <c r="A5242" s="38" t="s">
        <v>10197</v>
      </c>
      <c r="B5242" s="38" t="s">
        <v>55</v>
      </c>
      <c r="C5242" s="38" t="s">
        <v>10198</v>
      </c>
      <c r="D5242" s="38" t="s">
        <v>48</v>
      </c>
      <c r="E5242" s="38" t="s">
        <v>48</v>
      </c>
      <c r="F5242" s="38" t="s">
        <v>48</v>
      </c>
      <c r="G5242" s="39">
        <v>0</v>
      </c>
    </row>
    <row r="5243" spans="1:7" ht="15" x14ac:dyDescent="0.2">
      <c r="A5243" s="38" t="s">
        <v>10199</v>
      </c>
      <c r="B5243" s="38" t="s">
        <v>55</v>
      </c>
      <c r="C5243" s="38" t="s">
        <v>10200</v>
      </c>
      <c r="D5243" s="38" t="s">
        <v>48</v>
      </c>
      <c r="E5243" s="38" t="s">
        <v>48</v>
      </c>
      <c r="F5243" s="38" t="s">
        <v>48</v>
      </c>
      <c r="G5243" s="39">
        <v>0</v>
      </c>
    </row>
    <row r="5244" spans="1:7" ht="15" x14ac:dyDescent="0.2">
      <c r="A5244" s="38" t="s">
        <v>10201</v>
      </c>
      <c r="B5244" s="38" t="s">
        <v>55</v>
      </c>
      <c r="C5244" s="38" t="s">
        <v>10202</v>
      </c>
      <c r="D5244" s="38" t="s">
        <v>48</v>
      </c>
      <c r="E5244" s="38" t="s">
        <v>48</v>
      </c>
      <c r="F5244" s="38" t="s">
        <v>48</v>
      </c>
      <c r="G5244" s="39">
        <v>0</v>
      </c>
    </row>
    <row r="5245" spans="1:7" ht="15" x14ac:dyDescent="0.2">
      <c r="A5245" s="38" t="s">
        <v>10203</v>
      </c>
      <c r="B5245" s="38" t="s">
        <v>55</v>
      </c>
      <c r="C5245" s="38" t="s">
        <v>10204</v>
      </c>
      <c r="D5245" s="38" t="s">
        <v>48</v>
      </c>
      <c r="E5245" s="38" t="s">
        <v>48</v>
      </c>
      <c r="F5245" s="38" t="s">
        <v>48</v>
      </c>
      <c r="G5245" s="39">
        <v>0</v>
      </c>
    </row>
    <row r="5246" spans="1:7" ht="15" x14ac:dyDescent="0.2">
      <c r="A5246" s="38" t="s">
        <v>10205</v>
      </c>
      <c r="B5246" s="38" t="s">
        <v>55</v>
      </c>
      <c r="C5246" s="38" t="s">
        <v>10206</v>
      </c>
      <c r="D5246" s="38" t="s">
        <v>48</v>
      </c>
      <c r="E5246" s="38" t="s">
        <v>48</v>
      </c>
      <c r="F5246" s="38" t="s">
        <v>48</v>
      </c>
      <c r="G5246" s="39">
        <v>0</v>
      </c>
    </row>
    <row r="5247" spans="1:7" ht="15" x14ac:dyDescent="0.2">
      <c r="A5247" s="38" t="s">
        <v>10207</v>
      </c>
      <c r="B5247" s="38" t="s">
        <v>55</v>
      </c>
      <c r="C5247" s="38" t="s">
        <v>10208</v>
      </c>
      <c r="D5247" s="38" t="s">
        <v>48</v>
      </c>
      <c r="E5247" s="38" t="s">
        <v>48</v>
      </c>
      <c r="F5247" s="38" t="s">
        <v>48</v>
      </c>
      <c r="G5247" s="39">
        <v>0</v>
      </c>
    </row>
    <row r="5248" spans="1:7" ht="15" x14ac:dyDescent="0.2">
      <c r="A5248" s="38" t="s">
        <v>10209</v>
      </c>
      <c r="B5248" s="38" t="s">
        <v>55</v>
      </c>
      <c r="C5248" s="38" t="s">
        <v>10210</v>
      </c>
      <c r="D5248" s="38" t="s">
        <v>48</v>
      </c>
      <c r="E5248" s="38" t="s">
        <v>48</v>
      </c>
      <c r="F5248" s="38" t="s">
        <v>48</v>
      </c>
      <c r="G5248" s="39">
        <v>0</v>
      </c>
    </row>
    <row r="5249" spans="1:7" ht="15" x14ac:dyDescent="0.2">
      <c r="A5249" s="38" t="s">
        <v>10211</v>
      </c>
      <c r="B5249" s="38" t="s">
        <v>55</v>
      </c>
      <c r="C5249" s="38" t="s">
        <v>10212</v>
      </c>
      <c r="D5249" s="38" t="s">
        <v>48</v>
      </c>
      <c r="E5249" s="38" t="s">
        <v>48</v>
      </c>
      <c r="F5249" s="38" t="s">
        <v>48</v>
      </c>
      <c r="G5249" s="39">
        <v>0</v>
      </c>
    </row>
    <row r="5250" spans="1:7" ht="15" x14ac:dyDescent="0.2">
      <c r="A5250" s="38" t="s">
        <v>10213</v>
      </c>
      <c r="B5250" s="38" t="s">
        <v>55</v>
      </c>
      <c r="C5250" s="38" t="s">
        <v>10214</v>
      </c>
      <c r="D5250" s="38" t="s">
        <v>48</v>
      </c>
      <c r="E5250" s="38" t="s">
        <v>48</v>
      </c>
      <c r="F5250" s="38" t="s">
        <v>48</v>
      </c>
      <c r="G5250" s="39">
        <v>0</v>
      </c>
    </row>
    <row r="5251" spans="1:7" ht="15" x14ac:dyDescent="0.2">
      <c r="A5251" s="38" t="s">
        <v>10215</v>
      </c>
      <c r="B5251" s="38" t="s">
        <v>55</v>
      </c>
      <c r="C5251" s="38" t="s">
        <v>10216</v>
      </c>
      <c r="D5251" s="38" t="s">
        <v>48</v>
      </c>
      <c r="E5251" s="38" t="s">
        <v>48</v>
      </c>
      <c r="F5251" s="38" t="s">
        <v>48</v>
      </c>
      <c r="G5251" s="39">
        <v>0</v>
      </c>
    </row>
    <row r="5252" spans="1:7" ht="15" x14ac:dyDescent="0.2">
      <c r="A5252" s="38" t="s">
        <v>10217</v>
      </c>
      <c r="B5252" s="38" t="s">
        <v>55</v>
      </c>
      <c r="C5252" s="38" t="s">
        <v>10218</v>
      </c>
      <c r="D5252" s="38" t="s">
        <v>48</v>
      </c>
      <c r="E5252" s="38" t="s">
        <v>48</v>
      </c>
      <c r="F5252" s="38" t="s">
        <v>48</v>
      </c>
      <c r="G5252" s="39">
        <v>0</v>
      </c>
    </row>
    <row r="5253" spans="1:7" ht="15" x14ac:dyDescent="0.2">
      <c r="A5253" s="38" t="s">
        <v>10219</v>
      </c>
      <c r="B5253" s="38" t="s">
        <v>55</v>
      </c>
      <c r="C5253" s="38" t="s">
        <v>10220</v>
      </c>
      <c r="D5253" s="38" t="s">
        <v>48</v>
      </c>
      <c r="E5253" s="38" t="s">
        <v>48</v>
      </c>
      <c r="F5253" s="38" t="s">
        <v>48</v>
      </c>
      <c r="G5253" s="39">
        <v>0</v>
      </c>
    </row>
    <row r="5254" spans="1:7" ht="15" x14ac:dyDescent="0.2">
      <c r="A5254" s="38" t="s">
        <v>10221</v>
      </c>
      <c r="B5254" s="38" t="s">
        <v>55</v>
      </c>
      <c r="C5254" s="38" t="s">
        <v>10222</v>
      </c>
      <c r="D5254" s="38" t="s">
        <v>48</v>
      </c>
      <c r="E5254" s="38" t="s">
        <v>48</v>
      </c>
      <c r="F5254" s="38" t="s">
        <v>48</v>
      </c>
      <c r="G5254" s="39">
        <v>0</v>
      </c>
    </row>
    <row r="5255" spans="1:7" ht="15" x14ac:dyDescent="0.2">
      <c r="A5255" s="38" t="s">
        <v>10223</v>
      </c>
      <c r="B5255" s="38" t="s">
        <v>55</v>
      </c>
      <c r="C5255" s="38" t="s">
        <v>10224</v>
      </c>
      <c r="D5255" s="38" t="s">
        <v>48</v>
      </c>
      <c r="E5255" s="38" t="s">
        <v>48</v>
      </c>
      <c r="F5255" s="38" t="s">
        <v>48</v>
      </c>
      <c r="G5255" s="39">
        <v>0</v>
      </c>
    </row>
    <row r="5256" spans="1:7" ht="15" x14ac:dyDescent="0.2">
      <c r="A5256" s="38" t="s">
        <v>10225</v>
      </c>
      <c r="B5256" s="38" t="s">
        <v>55</v>
      </c>
      <c r="C5256" s="38" t="s">
        <v>10226</v>
      </c>
      <c r="D5256" s="38" t="s">
        <v>48</v>
      </c>
      <c r="E5256" s="38" t="s">
        <v>48</v>
      </c>
      <c r="F5256" s="38" t="s">
        <v>48</v>
      </c>
      <c r="G5256" s="39">
        <v>0</v>
      </c>
    </row>
    <row r="5257" spans="1:7" ht="15" x14ac:dyDescent="0.2">
      <c r="A5257" s="38" t="s">
        <v>10227</v>
      </c>
      <c r="B5257" s="38" t="s">
        <v>55</v>
      </c>
      <c r="C5257" s="38" t="s">
        <v>10228</v>
      </c>
      <c r="D5257" s="38" t="s">
        <v>48</v>
      </c>
      <c r="E5257" s="38" t="s">
        <v>48</v>
      </c>
      <c r="F5257" s="38" t="s">
        <v>48</v>
      </c>
      <c r="G5257" s="39">
        <v>0</v>
      </c>
    </row>
    <row r="5258" spans="1:7" ht="30" x14ac:dyDescent="0.2">
      <c r="A5258" s="38" t="s">
        <v>10229</v>
      </c>
      <c r="B5258" s="38" t="s">
        <v>55</v>
      </c>
      <c r="C5258" s="38" t="s">
        <v>10230</v>
      </c>
      <c r="D5258" s="38" t="s">
        <v>48</v>
      </c>
      <c r="E5258" s="38" t="s">
        <v>48</v>
      </c>
      <c r="F5258" s="38" t="s">
        <v>501</v>
      </c>
      <c r="G5258" s="39">
        <v>1</v>
      </c>
    </row>
    <row r="5259" spans="1:7" ht="30" x14ac:dyDescent="0.2">
      <c r="A5259" s="38" t="s">
        <v>10231</v>
      </c>
      <c r="B5259" s="38" t="s">
        <v>55</v>
      </c>
      <c r="C5259" s="38" t="s">
        <v>10232</v>
      </c>
      <c r="D5259" s="38" t="s">
        <v>48</v>
      </c>
      <c r="E5259" s="38" t="s">
        <v>48</v>
      </c>
      <c r="F5259" s="38" t="s">
        <v>501</v>
      </c>
      <c r="G5259" s="39">
        <v>1</v>
      </c>
    </row>
    <row r="5260" spans="1:7" ht="30" x14ac:dyDescent="0.2">
      <c r="A5260" s="38" t="s">
        <v>10233</v>
      </c>
      <c r="B5260" s="38" t="s">
        <v>3</v>
      </c>
      <c r="C5260" s="38" t="s">
        <v>10232</v>
      </c>
      <c r="D5260" s="38" t="s">
        <v>48</v>
      </c>
      <c r="E5260" s="38" t="s">
        <v>48</v>
      </c>
      <c r="F5260" s="38" t="s">
        <v>501</v>
      </c>
      <c r="G5260" s="39">
        <v>1</v>
      </c>
    </row>
    <row r="5261" spans="1:7" ht="15" x14ac:dyDescent="0.2">
      <c r="A5261" s="38" t="s">
        <v>10234</v>
      </c>
      <c r="B5261" s="38" t="s">
        <v>55</v>
      </c>
      <c r="C5261" s="38" t="s">
        <v>10235</v>
      </c>
      <c r="D5261" s="38" t="s">
        <v>48</v>
      </c>
      <c r="E5261" s="38" t="s">
        <v>48</v>
      </c>
      <c r="F5261" s="38" t="s">
        <v>48</v>
      </c>
      <c r="G5261" s="39">
        <v>0</v>
      </c>
    </row>
    <row r="5262" spans="1:7" ht="15" x14ac:dyDescent="0.2">
      <c r="A5262" s="38" t="s">
        <v>10236</v>
      </c>
      <c r="B5262" s="38" t="s">
        <v>55</v>
      </c>
      <c r="C5262" s="38" t="s">
        <v>10237</v>
      </c>
      <c r="D5262" s="38" t="s">
        <v>48</v>
      </c>
      <c r="E5262" s="38" t="s">
        <v>48</v>
      </c>
      <c r="F5262" s="38" t="s">
        <v>48</v>
      </c>
      <c r="G5262" s="39">
        <v>0</v>
      </c>
    </row>
    <row r="5263" spans="1:7" ht="15" x14ac:dyDescent="0.2">
      <c r="A5263" s="38" t="s">
        <v>10238</v>
      </c>
      <c r="B5263" s="38" t="s">
        <v>55</v>
      </c>
      <c r="C5263" s="38" t="s">
        <v>10239</v>
      </c>
      <c r="D5263" s="38" t="s">
        <v>48</v>
      </c>
      <c r="E5263" s="38" t="s">
        <v>48</v>
      </c>
      <c r="F5263" s="38" t="s">
        <v>48</v>
      </c>
      <c r="G5263" s="39">
        <v>0</v>
      </c>
    </row>
    <row r="5264" spans="1:7" ht="15" x14ac:dyDescent="0.2">
      <c r="A5264" s="38" t="s">
        <v>10240</v>
      </c>
      <c r="B5264" s="38" t="s">
        <v>55</v>
      </c>
      <c r="C5264" s="38" t="s">
        <v>10241</v>
      </c>
      <c r="D5264" s="38" t="s">
        <v>48</v>
      </c>
      <c r="E5264" s="38" t="s">
        <v>48</v>
      </c>
      <c r="F5264" s="38" t="s">
        <v>48</v>
      </c>
      <c r="G5264" s="39">
        <v>0</v>
      </c>
    </row>
    <row r="5265" spans="1:7" ht="15" x14ac:dyDescent="0.2">
      <c r="A5265" s="38" t="s">
        <v>10242</v>
      </c>
      <c r="B5265" s="38" t="s">
        <v>55</v>
      </c>
      <c r="C5265" s="38" t="s">
        <v>10243</v>
      </c>
      <c r="D5265" s="38" t="s">
        <v>48</v>
      </c>
      <c r="E5265" s="38" t="s">
        <v>48</v>
      </c>
      <c r="F5265" s="38" t="s">
        <v>10244</v>
      </c>
      <c r="G5265" s="39">
        <v>1</v>
      </c>
    </row>
    <row r="5266" spans="1:7" ht="15" x14ac:dyDescent="0.2">
      <c r="A5266" s="38" t="s">
        <v>10245</v>
      </c>
      <c r="B5266" s="38" t="s">
        <v>55</v>
      </c>
      <c r="C5266" s="38" t="s">
        <v>10246</v>
      </c>
      <c r="D5266" s="38" t="s">
        <v>48</v>
      </c>
      <c r="E5266" s="38" t="s">
        <v>48</v>
      </c>
      <c r="F5266" s="38" t="s">
        <v>48</v>
      </c>
      <c r="G5266" s="39">
        <v>0</v>
      </c>
    </row>
    <row r="5267" spans="1:7" ht="15" x14ac:dyDescent="0.2">
      <c r="A5267" s="38" t="s">
        <v>10247</v>
      </c>
      <c r="B5267" s="38" t="s">
        <v>55</v>
      </c>
      <c r="C5267" s="38" t="s">
        <v>10248</v>
      </c>
      <c r="D5267" s="38" t="s">
        <v>48</v>
      </c>
      <c r="E5267" s="38" t="s">
        <v>48</v>
      </c>
      <c r="F5267" s="38" t="s">
        <v>48</v>
      </c>
      <c r="G5267" s="39">
        <v>0</v>
      </c>
    </row>
    <row r="5268" spans="1:7" ht="15" x14ac:dyDescent="0.2">
      <c r="A5268" s="38" t="s">
        <v>10249</v>
      </c>
      <c r="B5268" s="38" t="s">
        <v>55</v>
      </c>
      <c r="C5268" s="38" t="s">
        <v>10250</v>
      </c>
      <c r="D5268" s="38" t="s">
        <v>48</v>
      </c>
      <c r="E5268" s="38" t="s">
        <v>48</v>
      </c>
      <c r="F5268" s="38" t="s">
        <v>48</v>
      </c>
      <c r="G5268" s="39">
        <v>0</v>
      </c>
    </row>
    <row r="5269" spans="1:7" ht="15" x14ac:dyDescent="0.2">
      <c r="A5269" s="38" t="s">
        <v>10251</v>
      </c>
      <c r="B5269" s="38" t="s">
        <v>55</v>
      </c>
      <c r="C5269" s="38" t="s">
        <v>10252</v>
      </c>
      <c r="D5269" s="38" t="s">
        <v>48</v>
      </c>
      <c r="E5269" s="38" t="s">
        <v>48</v>
      </c>
      <c r="F5269" s="38" t="s">
        <v>48</v>
      </c>
      <c r="G5269" s="39">
        <v>0</v>
      </c>
    </row>
    <row r="5270" spans="1:7" ht="15" x14ac:dyDescent="0.2">
      <c r="A5270" s="38" t="s">
        <v>10253</v>
      </c>
      <c r="B5270" s="38" t="s">
        <v>55</v>
      </c>
      <c r="C5270" s="38" t="s">
        <v>10254</v>
      </c>
      <c r="D5270" s="38" t="s">
        <v>48</v>
      </c>
      <c r="E5270" s="38" t="s">
        <v>48</v>
      </c>
      <c r="F5270" s="38" t="s">
        <v>48</v>
      </c>
      <c r="G5270" s="39">
        <v>0</v>
      </c>
    </row>
    <row r="5271" spans="1:7" ht="15" x14ac:dyDescent="0.2">
      <c r="A5271" s="38" t="s">
        <v>10255</v>
      </c>
      <c r="B5271" s="38" t="s">
        <v>55</v>
      </c>
      <c r="C5271" s="38" t="s">
        <v>10256</v>
      </c>
      <c r="D5271" s="38" t="s">
        <v>48</v>
      </c>
      <c r="E5271" s="38" t="s">
        <v>48</v>
      </c>
      <c r="F5271" s="38" t="s">
        <v>48</v>
      </c>
      <c r="G5271" s="39">
        <v>0</v>
      </c>
    </row>
    <row r="5272" spans="1:7" ht="15" x14ac:dyDescent="0.2">
      <c r="A5272" s="38" t="s">
        <v>10257</v>
      </c>
      <c r="B5272" s="38" t="s">
        <v>55</v>
      </c>
      <c r="C5272" s="38" t="s">
        <v>10258</v>
      </c>
      <c r="D5272" s="38" t="s">
        <v>48</v>
      </c>
      <c r="E5272" s="38" t="s">
        <v>48</v>
      </c>
      <c r="F5272" s="38" t="s">
        <v>48</v>
      </c>
      <c r="G5272" s="39">
        <v>0</v>
      </c>
    </row>
    <row r="5273" spans="1:7" ht="15" x14ac:dyDescent="0.2">
      <c r="A5273" s="38" t="s">
        <v>10259</v>
      </c>
      <c r="B5273" s="38" t="s">
        <v>55</v>
      </c>
      <c r="C5273" s="38" t="s">
        <v>10260</v>
      </c>
      <c r="D5273" s="38" t="s">
        <v>48</v>
      </c>
      <c r="E5273" s="38" t="s">
        <v>48</v>
      </c>
      <c r="F5273" s="38" t="s">
        <v>48</v>
      </c>
      <c r="G5273" s="39">
        <v>0</v>
      </c>
    </row>
    <row r="5274" spans="1:7" ht="15" x14ac:dyDescent="0.2">
      <c r="A5274" s="38" t="s">
        <v>10261</v>
      </c>
      <c r="B5274" s="38" t="s">
        <v>55</v>
      </c>
      <c r="C5274" s="38" t="s">
        <v>10262</v>
      </c>
      <c r="D5274" s="38" t="s">
        <v>48</v>
      </c>
      <c r="E5274" s="38" t="s">
        <v>48</v>
      </c>
      <c r="F5274" s="38" t="s">
        <v>48</v>
      </c>
      <c r="G5274" s="39">
        <v>0</v>
      </c>
    </row>
    <row r="5275" spans="1:7" ht="15" x14ac:dyDescent="0.2">
      <c r="A5275" s="38" t="s">
        <v>10263</v>
      </c>
      <c r="B5275" s="38" t="s">
        <v>55</v>
      </c>
      <c r="C5275" s="38" t="s">
        <v>10264</v>
      </c>
      <c r="D5275" s="38" t="s">
        <v>48</v>
      </c>
      <c r="E5275" s="38" t="s">
        <v>48</v>
      </c>
      <c r="F5275" s="38" t="s">
        <v>48</v>
      </c>
      <c r="G5275" s="39">
        <v>0</v>
      </c>
    </row>
    <row r="5276" spans="1:7" ht="15" x14ac:dyDescent="0.2">
      <c r="A5276" s="38" t="s">
        <v>10265</v>
      </c>
      <c r="B5276" s="38" t="s">
        <v>55</v>
      </c>
      <c r="C5276" s="38" t="s">
        <v>10266</v>
      </c>
      <c r="D5276" s="38" t="s">
        <v>48</v>
      </c>
      <c r="E5276" s="38" t="s">
        <v>48</v>
      </c>
      <c r="F5276" s="38" t="s">
        <v>48</v>
      </c>
      <c r="G5276" s="39">
        <v>0</v>
      </c>
    </row>
    <row r="5277" spans="1:7" ht="15" x14ac:dyDescent="0.2">
      <c r="A5277" s="38" t="s">
        <v>10267</v>
      </c>
      <c r="B5277" s="38" t="s">
        <v>55</v>
      </c>
      <c r="C5277" s="38" t="s">
        <v>10268</v>
      </c>
      <c r="D5277" s="38" t="s">
        <v>48</v>
      </c>
      <c r="E5277" s="38" t="s">
        <v>48</v>
      </c>
      <c r="F5277" s="38" t="s">
        <v>48</v>
      </c>
      <c r="G5277" s="39">
        <v>0</v>
      </c>
    </row>
    <row r="5278" spans="1:7" ht="15" x14ac:dyDescent="0.2">
      <c r="A5278" s="38" t="s">
        <v>10269</v>
      </c>
      <c r="B5278" s="38" t="s">
        <v>55</v>
      </c>
      <c r="C5278" s="38" t="s">
        <v>10270</v>
      </c>
      <c r="D5278" s="38" t="s">
        <v>48</v>
      </c>
      <c r="E5278" s="38" t="s">
        <v>48</v>
      </c>
      <c r="F5278" s="38" t="s">
        <v>48</v>
      </c>
      <c r="G5278" s="39">
        <v>0</v>
      </c>
    </row>
    <row r="5279" spans="1:7" ht="30" x14ac:dyDescent="0.2">
      <c r="A5279" s="38" t="s">
        <v>10271</v>
      </c>
      <c r="B5279" s="38" t="s">
        <v>46</v>
      </c>
      <c r="C5279" s="38" t="s">
        <v>10272</v>
      </c>
      <c r="D5279" s="38" t="s">
        <v>48</v>
      </c>
      <c r="E5279" s="38" t="s">
        <v>48</v>
      </c>
      <c r="F5279" s="38" t="s">
        <v>501</v>
      </c>
      <c r="G5279" s="39">
        <v>1</v>
      </c>
    </row>
    <row r="5280" spans="1:7" ht="30" x14ac:dyDescent="0.2">
      <c r="A5280" s="38" t="s">
        <v>10273</v>
      </c>
      <c r="B5280" s="38" t="s">
        <v>55</v>
      </c>
      <c r="C5280" s="38" t="s">
        <v>10272</v>
      </c>
      <c r="D5280" s="38" t="s">
        <v>48</v>
      </c>
      <c r="E5280" s="38" t="s">
        <v>48</v>
      </c>
      <c r="F5280" s="38" t="s">
        <v>501</v>
      </c>
      <c r="G5280" s="39">
        <v>1</v>
      </c>
    </row>
    <row r="5281" spans="1:7" ht="30" x14ac:dyDescent="0.2">
      <c r="A5281" s="38" t="s">
        <v>10274</v>
      </c>
      <c r="B5281" s="38" t="s">
        <v>3</v>
      </c>
      <c r="C5281" s="38" t="s">
        <v>10272</v>
      </c>
      <c r="D5281" s="38" t="s">
        <v>48</v>
      </c>
      <c r="E5281" s="38" t="s">
        <v>48</v>
      </c>
      <c r="F5281" s="38" t="s">
        <v>501</v>
      </c>
      <c r="G5281" s="39">
        <v>1</v>
      </c>
    </row>
    <row r="5282" spans="1:7" ht="30" x14ac:dyDescent="0.2">
      <c r="A5282" s="38" t="s">
        <v>10275</v>
      </c>
      <c r="B5282" s="38" t="s">
        <v>33</v>
      </c>
      <c r="C5282" s="38" t="s">
        <v>10272</v>
      </c>
      <c r="D5282" s="38" t="s">
        <v>48</v>
      </c>
      <c r="E5282" s="38" t="s">
        <v>48</v>
      </c>
      <c r="F5282" s="38" t="s">
        <v>501</v>
      </c>
      <c r="G5282" s="39">
        <v>1</v>
      </c>
    </row>
    <row r="5283" spans="1:7" ht="30" x14ac:dyDescent="0.2">
      <c r="A5283" s="38" t="s">
        <v>10276</v>
      </c>
      <c r="B5283" s="38" t="s">
        <v>6084</v>
      </c>
      <c r="C5283" s="38" t="s">
        <v>10272</v>
      </c>
      <c r="D5283" s="38" t="s">
        <v>48</v>
      </c>
      <c r="E5283" s="38" t="s">
        <v>48</v>
      </c>
      <c r="F5283" s="38" t="s">
        <v>501</v>
      </c>
      <c r="G5283" s="39">
        <v>1</v>
      </c>
    </row>
    <row r="5284" spans="1:7" ht="30" x14ac:dyDescent="0.2">
      <c r="A5284" s="38" t="s">
        <v>10277</v>
      </c>
      <c r="B5284" s="38" t="s">
        <v>589</v>
      </c>
      <c r="C5284" s="38" t="s">
        <v>10272</v>
      </c>
      <c r="D5284" s="38" t="s">
        <v>48</v>
      </c>
      <c r="E5284" s="38" t="s">
        <v>48</v>
      </c>
      <c r="F5284" s="38" t="s">
        <v>501</v>
      </c>
      <c r="G5284" s="39">
        <v>1</v>
      </c>
    </row>
    <row r="5285" spans="1:7" ht="30" x14ac:dyDescent="0.2">
      <c r="A5285" s="38" t="s">
        <v>10278</v>
      </c>
      <c r="B5285" s="38" t="s">
        <v>3319</v>
      </c>
      <c r="C5285" s="38" t="s">
        <v>10272</v>
      </c>
      <c r="D5285" s="38" t="s">
        <v>48</v>
      </c>
      <c r="E5285" s="38" t="s">
        <v>48</v>
      </c>
      <c r="F5285" s="38" t="s">
        <v>501</v>
      </c>
      <c r="G5285" s="39">
        <v>1</v>
      </c>
    </row>
    <row r="5286" spans="1:7" ht="15" x14ac:dyDescent="0.2">
      <c r="A5286" s="38" t="s">
        <v>10279</v>
      </c>
      <c r="B5286" s="38" t="s">
        <v>46</v>
      </c>
      <c r="C5286" s="38" t="s">
        <v>10280</v>
      </c>
      <c r="D5286" s="38" t="s">
        <v>48</v>
      </c>
      <c r="E5286" s="38" t="s">
        <v>48</v>
      </c>
      <c r="F5286" s="38" t="s">
        <v>61</v>
      </c>
      <c r="G5286" s="39">
        <v>0</v>
      </c>
    </row>
    <row r="5287" spans="1:7" ht="15" x14ac:dyDescent="0.2">
      <c r="A5287" s="38" t="s">
        <v>10281</v>
      </c>
      <c r="B5287" s="38" t="s">
        <v>55</v>
      </c>
      <c r="C5287" s="38" t="s">
        <v>10282</v>
      </c>
      <c r="D5287" s="38" t="s">
        <v>48</v>
      </c>
      <c r="E5287" s="38" t="s">
        <v>48</v>
      </c>
      <c r="F5287" s="38" t="s">
        <v>48</v>
      </c>
      <c r="G5287" s="39">
        <v>0</v>
      </c>
    </row>
    <row r="5288" spans="1:7" ht="15" x14ac:dyDescent="0.2">
      <c r="A5288" s="38" t="s">
        <v>10283</v>
      </c>
      <c r="B5288" s="38" t="s">
        <v>55</v>
      </c>
      <c r="C5288" s="38" t="s">
        <v>10284</v>
      </c>
      <c r="D5288" s="38" t="s">
        <v>48</v>
      </c>
      <c r="E5288" s="38" t="s">
        <v>48</v>
      </c>
      <c r="F5288" s="38" t="s">
        <v>48</v>
      </c>
      <c r="G5288" s="39">
        <v>0</v>
      </c>
    </row>
    <row r="5289" spans="1:7" ht="15" x14ac:dyDescent="0.2">
      <c r="A5289" s="38" t="s">
        <v>10285</v>
      </c>
      <c r="B5289" s="38" t="s">
        <v>55</v>
      </c>
      <c r="C5289" s="38" t="s">
        <v>10286</v>
      </c>
      <c r="D5289" s="38" t="s">
        <v>48</v>
      </c>
      <c r="E5289" s="38" t="s">
        <v>48</v>
      </c>
      <c r="F5289" s="38" t="s">
        <v>48</v>
      </c>
      <c r="G5289" s="39">
        <v>0</v>
      </c>
    </row>
    <row r="5290" spans="1:7" ht="15" x14ac:dyDescent="0.2">
      <c r="A5290" s="38" t="s">
        <v>10287</v>
      </c>
      <c r="B5290" s="38" t="s">
        <v>55</v>
      </c>
      <c r="C5290" s="38" t="s">
        <v>10288</v>
      </c>
      <c r="D5290" s="38" t="s">
        <v>48</v>
      </c>
      <c r="E5290" s="38" t="s">
        <v>48</v>
      </c>
      <c r="F5290" s="38" t="s">
        <v>48</v>
      </c>
      <c r="G5290" s="39">
        <v>0</v>
      </c>
    </row>
    <row r="5291" spans="1:7" ht="15" x14ac:dyDescent="0.2">
      <c r="A5291" s="38" t="s">
        <v>10289</v>
      </c>
      <c r="B5291" s="38" t="s">
        <v>55</v>
      </c>
      <c r="C5291" s="38" t="s">
        <v>10290</v>
      </c>
      <c r="D5291" s="38" t="s">
        <v>48</v>
      </c>
      <c r="E5291" s="38" t="s">
        <v>48</v>
      </c>
      <c r="F5291" s="38" t="s">
        <v>48</v>
      </c>
      <c r="G5291" s="39">
        <v>0</v>
      </c>
    </row>
    <row r="5292" spans="1:7" ht="15" x14ac:dyDescent="0.2">
      <c r="A5292" s="38" t="s">
        <v>10291</v>
      </c>
      <c r="B5292" s="38" t="s">
        <v>55</v>
      </c>
      <c r="C5292" s="38" t="s">
        <v>10292</v>
      </c>
      <c r="D5292" s="38" t="s">
        <v>48</v>
      </c>
      <c r="E5292" s="38" t="s">
        <v>48</v>
      </c>
      <c r="F5292" s="38" t="s">
        <v>48</v>
      </c>
      <c r="G5292" s="39">
        <v>0</v>
      </c>
    </row>
    <row r="5293" spans="1:7" ht="15" x14ac:dyDescent="0.2">
      <c r="A5293" s="38" t="s">
        <v>10293</v>
      </c>
      <c r="B5293" s="38" t="s">
        <v>55</v>
      </c>
      <c r="C5293" s="38" t="s">
        <v>10294</v>
      </c>
      <c r="D5293" s="38" t="s">
        <v>48</v>
      </c>
      <c r="E5293" s="38" t="s">
        <v>48</v>
      </c>
      <c r="F5293" s="38" t="s">
        <v>48</v>
      </c>
      <c r="G5293" s="39">
        <v>0</v>
      </c>
    </row>
    <row r="5294" spans="1:7" ht="15" x14ac:dyDescent="0.2">
      <c r="A5294" s="38" t="s">
        <v>10295</v>
      </c>
      <c r="B5294" s="38" t="s">
        <v>55</v>
      </c>
      <c r="C5294" s="38" t="s">
        <v>10296</v>
      </c>
      <c r="D5294" s="38" t="s">
        <v>48</v>
      </c>
      <c r="E5294" s="38" t="s">
        <v>48</v>
      </c>
      <c r="F5294" s="38" t="s">
        <v>48</v>
      </c>
      <c r="G5294" s="39">
        <v>0</v>
      </c>
    </row>
    <row r="5295" spans="1:7" ht="15" x14ac:dyDescent="0.2">
      <c r="A5295" s="38" t="s">
        <v>10297</v>
      </c>
      <c r="B5295" s="38" t="s">
        <v>55</v>
      </c>
      <c r="C5295" s="38" t="s">
        <v>10298</v>
      </c>
      <c r="D5295" s="38" t="s">
        <v>48</v>
      </c>
      <c r="E5295" s="38" t="s">
        <v>48</v>
      </c>
      <c r="F5295" s="38" t="s">
        <v>48</v>
      </c>
      <c r="G5295" s="39">
        <v>0</v>
      </c>
    </row>
    <row r="5296" spans="1:7" ht="15" x14ac:dyDescent="0.2">
      <c r="A5296" s="38" t="s">
        <v>10299</v>
      </c>
      <c r="B5296" s="38" t="s">
        <v>55</v>
      </c>
      <c r="C5296" s="38" t="s">
        <v>10300</v>
      </c>
      <c r="D5296" s="38" t="s">
        <v>48</v>
      </c>
      <c r="E5296" s="38" t="s">
        <v>48</v>
      </c>
      <c r="F5296" s="38" t="s">
        <v>48</v>
      </c>
      <c r="G5296" s="39">
        <v>0</v>
      </c>
    </row>
    <row r="5297" spans="1:7" ht="15" x14ac:dyDescent="0.2">
      <c r="A5297" s="38" t="s">
        <v>10301</v>
      </c>
      <c r="B5297" s="38" t="s">
        <v>55</v>
      </c>
      <c r="C5297" s="38" t="s">
        <v>10302</v>
      </c>
      <c r="D5297" s="38" t="s">
        <v>48</v>
      </c>
      <c r="E5297" s="38" t="s">
        <v>48</v>
      </c>
      <c r="F5297" s="38" t="s">
        <v>48</v>
      </c>
      <c r="G5297" s="39">
        <v>0</v>
      </c>
    </row>
    <row r="5298" spans="1:7" ht="15" x14ac:dyDescent="0.2">
      <c r="A5298" s="38" t="s">
        <v>10303</v>
      </c>
      <c r="B5298" s="38" t="s">
        <v>55</v>
      </c>
      <c r="C5298" s="38" t="s">
        <v>10304</v>
      </c>
      <c r="D5298" s="38" t="s">
        <v>48</v>
      </c>
      <c r="E5298" s="38" t="s">
        <v>48</v>
      </c>
      <c r="F5298" s="38" t="s">
        <v>48</v>
      </c>
      <c r="G5298" s="39">
        <v>0</v>
      </c>
    </row>
    <row r="5299" spans="1:7" ht="15" x14ac:dyDescent="0.2">
      <c r="A5299" s="38" t="s">
        <v>10305</v>
      </c>
      <c r="B5299" s="38" t="s">
        <v>55</v>
      </c>
      <c r="C5299" s="38" t="s">
        <v>10306</v>
      </c>
      <c r="D5299" s="38" t="s">
        <v>48</v>
      </c>
      <c r="E5299" s="38" t="s">
        <v>48</v>
      </c>
      <c r="F5299" s="38" t="s">
        <v>48</v>
      </c>
      <c r="G5299" s="39">
        <v>0</v>
      </c>
    </row>
    <row r="5300" spans="1:7" ht="15" x14ac:dyDescent="0.2">
      <c r="A5300" s="38" t="s">
        <v>10307</v>
      </c>
      <c r="B5300" s="38" t="s">
        <v>55</v>
      </c>
      <c r="C5300" s="38" t="s">
        <v>10308</v>
      </c>
      <c r="D5300" s="38" t="s">
        <v>48</v>
      </c>
      <c r="E5300" s="38" t="s">
        <v>48</v>
      </c>
      <c r="F5300" s="38" t="s">
        <v>48</v>
      </c>
      <c r="G5300" s="39">
        <v>0</v>
      </c>
    </row>
    <row r="5301" spans="1:7" ht="15" x14ac:dyDescent="0.2">
      <c r="A5301" s="38" t="s">
        <v>10309</v>
      </c>
      <c r="B5301" s="38" t="s">
        <v>55</v>
      </c>
      <c r="C5301" s="38" t="s">
        <v>10310</v>
      </c>
      <c r="D5301" s="38" t="s">
        <v>48</v>
      </c>
      <c r="E5301" s="38" t="s">
        <v>48</v>
      </c>
      <c r="F5301" s="38" t="s">
        <v>48</v>
      </c>
      <c r="G5301" s="39">
        <v>0</v>
      </c>
    </row>
    <row r="5302" spans="1:7" ht="15" x14ac:dyDescent="0.2">
      <c r="A5302" s="38" t="s">
        <v>10311</v>
      </c>
      <c r="B5302" s="38" t="s">
        <v>55</v>
      </c>
      <c r="C5302" s="38" t="s">
        <v>10312</v>
      </c>
      <c r="D5302" s="38" t="s">
        <v>48</v>
      </c>
      <c r="E5302" s="38" t="s">
        <v>48</v>
      </c>
      <c r="F5302" s="38" t="s">
        <v>48</v>
      </c>
      <c r="G5302" s="39">
        <v>0</v>
      </c>
    </row>
    <row r="5303" spans="1:7" ht="15" x14ac:dyDescent="0.2">
      <c r="A5303" s="38" t="s">
        <v>10313</v>
      </c>
      <c r="B5303" s="38" t="s">
        <v>55</v>
      </c>
      <c r="C5303" s="38" t="s">
        <v>10314</v>
      </c>
      <c r="D5303" s="38" t="s">
        <v>48</v>
      </c>
      <c r="E5303" s="38" t="s">
        <v>48</v>
      </c>
      <c r="F5303" s="38" t="s">
        <v>48</v>
      </c>
      <c r="G5303" s="39">
        <v>0</v>
      </c>
    </row>
    <row r="5304" spans="1:7" ht="15" x14ac:dyDescent="0.2">
      <c r="A5304" s="38" t="s">
        <v>10315</v>
      </c>
      <c r="B5304" s="38" t="s">
        <v>55</v>
      </c>
      <c r="C5304" s="38" t="s">
        <v>10316</v>
      </c>
      <c r="D5304" s="38" t="s">
        <v>48</v>
      </c>
      <c r="E5304" s="38" t="s">
        <v>48</v>
      </c>
      <c r="F5304" s="38" t="s">
        <v>48</v>
      </c>
      <c r="G5304" s="39">
        <v>0</v>
      </c>
    </row>
    <row r="5305" spans="1:7" ht="15" x14ac:dyDescent="0.2">
      <c r="A5305" s="38" t="s">
        <v>10317</v>
      </c>
      <c r="B5305" s="38" t="s">
        <v>55</v>
      </c>
      <c r="C5305" s="38" t="s">
        <v>10318</v>
      </c>
      <c r="D5305" s="38" t="s">
        <v>48</v>
      </c>
      <c r="E5305" s="38" t="s">
        <v>48</v>
      </c>
      <c r="F5305" s="38" t="s">
        <v>48</v>
      </c>
      <c r="G5305" s="39">
        <v>0</v>
      </c>
    </row>
    <row r="5306" spans="1:7" ht="15" x14ac:dyDescent="0.2">
      <c r="A5306" s="38" t="s">
        <v>10319</v>
      </c>
      <c r="B5306" s="38" t="s">
        <v>55</v>
      </c>
      <c r="C5306" s="38" t="s">
        <v>10320</v>
      </c>
      <c r="D5306" s="38" t="s">
        <v>48</v>
      </c>
      <c r="E5306" s="38" t="s">
        <v>48</v>
      </c>
      <c r="F5306" s="38" t="s">
        <v>48</v>
      </c>
      <c r="G5306" s="39">
        <v>0</v>
      </c>
    </row>
    <row r="5307" spans="1:7" ht="15" x14ac:dyDescent="0.2">
      <c r="A5307" s="38" t="s">
        <v>10321</v>
      </c>
      <c r="B5307" s="38" t="s">
        <v>55</v>
      </c>
      <c r="C5307" s="38" t="s">
        <v>10322</v>
      </c>
      <c r="D5307" s="38" t="s">
        <v>48</v>
      </c>
      <c r="E5307" s="38" t="s">
        <v>48</v>
      </c>
      <c r="F5307" s="38" t="s">
        <v>48</v>
      </c>
      <c r="G5307" s="39">
        <v>0</v>
      </c>
    </row>
    <row r="5308" spans="1:7" ht="15" x14ac:dyDescent="0.2">
      <c r="A5308" s="38" t="s">
        <v>10323</v>
      </c>
      <c r="B5308" s="38" t="s">
        <v>55</v>
      </c>
      <c r="C5308" s="38" t="s">
        <v>10324</v>
      </c>
      <c r="D5308" s="38" t="s">
        <v>48</v>
      </c>
      <c r="E5308" s="38" t="s">
        <v>48</v>
      </c>
      <c r="F5308" s="38" t="s">
        <v>48</v>
      </c>
      <c r="G5308" s="39">
        <v>0</v>
      </c>
    </row>
    <row r="5309" spans="1:7" ht="15" x14ac:dyDescent="0.2">
      <c r="A5309" s="38" t="s">
        <v>10325</v>
      </c>
      <c r="B5309" s="38" t="s">
        <v>55</v>
      </c>
      <c r="C5309" s="38" t="s">
        <v>10326</v>
      </c>
      <c r="D5309" s="38" t="s">
        <v>48</v>
      </c>
      <c r="E5309" s="38" t="s">
        <v>48</v>
      </c>
      <c r="F5309" s="38" t="s">
        <v>48</v>
      </c>
      <c r="G5309" s="39">
        <v>0</v>
      </c>
    </row>
    <row r="5310" spans="1:7" ht="15" x14ac:dyDescent="0.2">
      <c r="A5310" s="38" t="s">
        <v>10327</v>
      </c>
      <c r="B5310" s="38" t="s">
        <v>55</v>
      </c>
      <c r="C5310" s="38" t="s">
        <v>10328</v>
      </c>
      <c r="D5310" s="38" t="s">
        <v>48</v>
      </c>
      <c r="E5310" s="38" t="s">
        <v>48</v>
      </c>
      <c r="F5310" s="38" t="s">
        <v>48</v>
      </c>
      <c r="G5310" s="39">
        <v>0</v>
      </c>
    </row>
    <row r="5311" spans="1:7" ht="15" x14ac:dyDescent="0.2">
      <c r="A5311" s="38" t="s">
        <v>10329</v>
      </c>
      <c r="B5311" s="38" t="s">
        <v>55</v>
      </c>
      <c r="C5311" s="38" t="s">
        <v>10330</v>
      </c>
      <c r="D5311" s="38" t="s">
        <v>48</v>
      </c>
      <c r="E5311" s="38" t="s">
        <v>48</v>
      </c>
      <c r="F5311" s="38" t="s">
        <v>48</v>
      </c>
      <c r="G5311" s="39">
        <v>0</v>
      </c>
    </row>
    <row r="5312" spans="1:7" ht="15" x14ac:dyDescent="0.2">
      <c r="A5312" s="38" t="s">
        <v>10331</v>
      </c>
      <c r="B5312" s="38" t="s">
        <v>55</v>
      </c>
      <c r="C5312" s="38" t="s">
        <v>10332</v>
      </c>
      <c r="D5312" s="38" t="s">
        <v>48</v>
      </c>
      <c r="E5312" s="38" t="s">
        <v>48</v>
      </c>
      <c r="F5312" s="38" t="s">
        <v>48</v>
      </c>
      <c r="G5312" s="39">
        <v>0</v>
      </c>
    </row>
    <row r="5313" spans="1:7" ht="15" x14ac:dyDescent="0.2">
      <c r="A5313" s="38" t="s">
        <v>10333</v>
      </c>
      <c r="B5313" s="38" t="s">
        <v>55</v>
      </c>
      <c r="C5313" s="38" t="s">
        <v>10334</v>
      </c>
      <c r="D5313" s="38" t="s">
        <v>48</v>
      </c>
      <c r="E5313" s="38" t="s">
        <v>48</v>
      </c>
      <c r="F5313" s="38" t="s">
        <v>48</v>
      </c>
      <c r="G5313" s="39">
        <v>0</v>
      </c>
    </row>
    <row r="5314" spans="1:7" ht="15" x14ac:dyDescent="0.2">
      <c r="A5314" s="38" t="s">
        <v>10335</v>
      </c>
      <c r="B5314" s="38" t="s">
        <v>55</v>
      </c>
      <c r="C5314" s="38" t="s">
        <v>10336</v>
      </c>
      <c r="D5314" s="38" t="s">
        <v>48</v>
      </c>
      <c r="E5314" s="38" t="s">
        <v>48</v>
      </c>
      <c r="F5314" s="38" t="s">
        <v>48</v>
      </c>
      <c r="G5314" s="39">
        <v>0</v>
      </c>
    </row>
    <row r="5315" spans="1:7" ht="15" x14ac:dyDescent="0.2">
      <c r="A5315" s="38" t="s">
        <v>10337</v>
      </c>
      <c r="B5315" s="38" t="s">
        <v>55</v>
      </c>
      <c r="C5315" s="38" t="s">
        <v>10338</v>
      </c>
      <c r="D5315" s="38" t="s">
        <v>48</v>
      </c>
      <c r="E5315" s="38" t="s">
        <v>48</v>
      </c>
      <c r="F5315" s="38" t="s">
        <v>48</v>
      </c>
      <c r="G5315" s="39">
        <v>0</v>
      </c>
    </row>
    <row r="5316" spans="1:7" ht="15" x14ac:dyDescent="0.2">
      <c r="A5316" s="38" t="s">
        <v>10339</v>
      </c>
      <c r="B5316" s="38" t="s">
        <v>46</v>
      </c>
      <c r="C5316" s="38" t="s">
        <v>10340</v>
      </c>
      <c r="D5316" s="38" t="s">
        <v>48</v>
      </c>
      <c r="E5316" s="38" t="s">
        <v>48</v>
      </c>
      <c r="F5316" s="38" t="s">
        <v>48</v>
      </c>
      <c r="G5316" s="39">
        <v>0</v>
      </c>
    </row>
    <row r="5317" spans="1:7" ht="15" x14ac:dyDescent="0.2">
      <c r="A5317" s="38" t="s">
        <v>10341</v>
      </c>
      <c r="B5317" s="38" t="s">
        <v>46</v>
      </c>
      <c r="C5317" s="38" t="s">
        <v>10342</v>
      </c>
      <c r="D5317" s="38" t="s">
        <v>48</v>
      </c>
      <c r="E5317" s="38" t="s">
        <v>48</v>
      </c>
      <c r="F5317" s="38" t="s">
        <v>48</v>
      </c>
      <c r="G5317" s="39">
        <v>0</v>
      </c>
    </row>
    <row r="5318" spans="1:7" ht="15" x14ac:dyDescent="0.2">
      <c r="A5318" s="38" t="s">
        <v>10343</v>
      </c>
      <c r="B5318" s="38" t="s">
        <v>55</v>
      </c>
      <c r="C5318" s="38" t="s">
        <v>10344</v>
      </c>
      <c r="D5318" s="38" t="s">
        <v>48</v>
      </c>
      <c r="E5318" s="38" t="s">
        <v>48</v>
      </c>
      <c r="F5318" s="38" t="s">
        <v>48</v>
      </c>
      <c r="G5318" s="39">
        <v>0</v>
      </c>
    </row>
    <row r="5319" spans="1:7" ht="15" x14ac:dyDescent="0.2">
      <c r="A5319" s="38" t="s">
        <v>10345</v>
      </c>
      <c r="B5319" s="38" t="s">
        <v>55</v>
      </c>
      <c r="C5319" s="38" t="s">
        <v>10346</v>
      </c>
      <c r="D5319" s="38" t="s">
        <v>48</v>
      </c>
      <c r="E5319" s="38" t="s">
        <v>48</v>
      </c>
      <c r="F5319" s="38" t="s">
        <v>48</v>
      </c>
      <c r="G5319" s="39">
        <v>0</v>
      </c>
    </row>
    <row r="5320" spans="1:7" ht="15" x14ac:dyDescent="0.2">
      <c r="A5320" s="38" t="s">
        <v>10347</v>
      </c>
      <c r="B5320" s="38" t="s">
        <v>55</v>
      </c>
      <c r="C5320" s="38" t="s">
        <v>10348</v>
      </c>
      <c r="D5320" s="38" t="s">
        <v>48</v>
      </c>
      <c r="E5320" s="38" t="s">
        <v>48</v>
      </c>
      <c r="F5320" s="38" t="s">
        <v>48</v>
      </c>
      <c r="G5320" s="39">
        <v>0</v>
      </c>
    </row>
    <row r="5321" spans="1:7" ht="15" x14ac:dyDescent="0.2">
      <c r="A5321" s="38" t="s">
        <v>10349</v>
      </c>
      <c r="B5321" s="38" t="s">
        <v>55</v>
      </c>
      <c r="C5321" s="38" t="s">
        <v>10350</v>
      </c>
      <c r="D5321" s="38" t="s">
        <v>48</v>
      </c>
      <c r="E5321" s="38" t="s">
        <v>48</v>
      </c>
      <c r="F5321" s="38" t="s">
        <v>48</v>
      </c>
      <c r="G5321" s="39">
        <v>0</v>
      </c>
    </row>
    <row r="5322" spans="1:7" ht="30" x14ac:dyDescent="0.2">
      <c r="A5322" s="38" t="s">
        <v>10351</v>
      </c>
      <c r="B5322" s="38" t="s">
        <v>55</v>
      </c>
      <c r="C5322" s="38" t="s">
        <v>10352</v>
      </c>
      <c r="D5322" s="38" t="s">
        <v>48</v>
      </c>
      <c r="E5322" s="38" t="s">
        <v>48</v>
      </c>
      <c r="F5322" s="38" t="s">
        <v>501</v>
      </c>
      <c r="G5322" s="39">
        <v>1</v>
      </c>
    </row>
    <row r="5323" spans="1:7" ht="30" x14ac:dyDescent="0.2">
      <c r="A5323" s="38" t="s">
        <v>10353</v>
      </c>
      <c r="B5323" s="38" t="s">
        <v>46</v>
      </c>
      <c r="C5323" s="38" t="s">
        <v>10352</v>
      </c>
      <c r="D5323" s="38" t="s">
        <v>48</v>
      </c>
      <c r="E5323" s="38" t="s">
        <v>48</v>
      </c>
      <c r="F5323" s="38" t="s">
        <v>501</v>
      </c>
      <c r="G5323" s="39">
        <v>1</v>
      </c>
    </row>
    <row r="5324" spans="1:7" ht="30" x14ac:dyDescent="0.2">
      <c r="A5324" s="38" t="s">
        <v>10354</v>
      </c>
      <c r="B5324" s="38" t="s">
        <v>589</v>
      </c>
      <c r="C5324" s="38" t="s">
        <v>10352</v>
      </c>
      <c r="D5324" s="38" t="s">
        <v>48</v>
      </c>
      <c r="E5324" s="38" t="s">
        <v>48</v>
      </c>
      <c r="F5324" s="38" t="s">
        <v>501</v>
      </c>
      <c r="G5324" s="39">
        <v>1</v>
      </c>
    </row>
    <row r="5325" spans="1:7" ht="30" x14ac:dyDescent="0.2">
      <c r="A5325" s="38" t="s">
        <v>10355</v>
      </c>
      <c r="B5325" s="38" t="s">
        <v>3</v>
      </c>
      <c r="C5325" s="38" t="s">
        <v>10356</v>
      </c>
      <c r="D5325" s="38" t="s">
        <v>48</v>
      </c>
      <c r="E5325" s="38" t="s">
        <v>48</v>
      </c>
      <c r="F5325" s="38" t="s">
        <v>48</v>
      </c>
      <c r="G5325" s="39">
        <v>0</v>
      </c>
    </row>
    <row r="5326" spans="1:7" ht="30" x14ac:dyDescent="0.2">
      <c r="A5326" s="38" t="s">
        <v>10357</v>
      </c>
      <c r="B5326" s="38" t="s">
        <v>3</v>
      </c>
      <c r="C5326" s="38" t="s">
        <v>10358</v>
      </c>
      <c r="D5326" s="38" t="s">
        <v>48</v>
      </c>
      <c r="E5326" s="38" t="s">
        <v>48</v>
      </c>
      <c r="F5326" s="38" t="s">
        <v>48</v>
      </c>
      <c r="G5326" s="39">
        <v>0</v>
      </c>
    </row>
    <row r="5327" spans="1:7" ht="30" x14ac:dyDescent="0.2">
      <c r="A5327" s="38" t="s">
        <v>10359</v>
      </c>
      <c r="B5327" s="38" t="s">
        <v>3</v>
      </c>
      <c r="C5327" s="38" t="s">
        <v>10360</v>
      </c>
      <c r="D5327" s="38" t="s">
        <v>48</v>
      </c>
      <c r="E5327" s="38" t="s">
        <v>48</v>
      </c>
      <c r="F5327" s="38" t="s">
        <v>48</v>
      </c>
      <c r="G5327" s="39">
        <v>0</v>
      </c>
    </row>
    <row r="5328" spans="1:7" ht="30" x14ac:dyDescent="0.2">
      <c r="A5328" s="38" t="s">
        <v>10361</v>
      </c>
      <c r="B5328" s="38" t="s">
        <v>3</v>
      </c>
      <c r="C5328" s="38" t="s">
        <v>10362</v>
      </c>
      <c r="D5328" s="38" t="s">
        <v>48</v>
      </c>
      <c r="E5328" s="38" t="s">
        <v>48</v>
      </c>
      <c r="F5328" s="38" t="s">
        <v>48</v>
      </c>
      <c r="G5328" s="39">
        <v>0</v>
      </c>
    </row>
    <row r="5329" spans="1:7" ht="30" x14ac:dyDescent="0.2">
      <c r="A5329" s="38" t="s">
        <v>10363</v>
      </c>
      <c r="B5329" s="38" t="s">
        <v>3</v>
      </c>
      <c r="C5329" s="38" t="s">
        <v>10364</v>
      </c>
      <c r="D5329" s="38" t="s">
        <v>48</v>
      </c>
      <c r="E5329" s="38" t="s">
        <v>48</v>
      </c>
      <c r="F5329" s="38" t="s">
        <v>48</v>
      </c>
      <c r="G5329" s="39">
        <v>0</v>
      </c>
    </row>
    <row r="5330" spans="1:7" ht="30" x14ac:dyDescent="0.2">
      <c r="A5330" s="38" t="s">
        <v>10365</v>
      </c>
      <c r="B5330" s="38" t="s">
        <v>3</v>
      </c>
      <c r="C5330" s="38" t="s">
        <v>10366</v>
      </c>
      <c r="D5330" s="38" t="s">
        <v>48</v>
      </c>
      <c r="E5330" s="38" t="s">
        <v>48</v>
      </c>
      <c r="F5330" s="38" t="s">
        <v>48</v>
      </c>
      <c r="G5330" s="39">
        <v>0</v>
      </c>
    </row>
    <row r="5331" spans="1:7" ht="30" x14ac:dyDescent="0.2">
      <c r="A5331" s="38" t="s">
        <v>10367</v>
      </c>
      <c r="B5331" s="38" t="s">
        <v>3</v>
      </c>
      <c r="C5331" s="38" t="s">
        <v>10368</v>
      </c>
      <c r="D5331" s="38" t="s">
        <v>48</v>
      </c>
      <c r="E5331" s="38" t="s">
        <v>48</v>
      </c>
      <c r="F5331" s="38" t="s">
        <v>48</v>
      </c>
      <c r="G5331" s="39">
        <v>0</v>
      </c>
    </row>
    <row r="5332" spans="1:7" ht="30" x14ac:dyDescent="0.2">
      <c r="A5332" s="38" t="s">
        <v>10369</v>
      </c>
      <c r="B5332" s="38" t="s">
        <v>3</v>
      </c>
      <c r="C5332" s="38" t="s">
        <v>10370</v>
      </c>
      <c r="D5332" s="38" t="s">
        <v>48</v>
      </c>
      <c r="E5332" s="38" t="s">
        <v>48</v>
      </c>
      <c r="F5332" s="38" t="s">
        <v>48</v>
      </c>
      <c r="G5332" s="39">
        <v>0</v>
      </c>
    </row>
    <row r="5333" spans="1:7" ht="30" x14ac:dyDescent="0.2">
      <c r="A5333" s="38" t="s">
        <v>10371</v>
      </c>
      <c r="B5333" s="38" t="s">
        <v>3</v>
      </c>
      <c r="C5333" s="38" t="s">
        <v>10372</v>
      </c>
      <c r="D5333" s="38" t="s">
        <v>48</v>
      </c>
      <c r="E5333" s="38" t="s">
        <v>48</v>
      </c>
      <c r="F5333" s="38" t="s">
        <v>48</v>
      </c>
      <c r="G5333" s="39">
        <v>0</v>
      </c>
    </row>
    <row r="5334" spans="1:7" ht="30" x14ac:dyDescent="0.2">
      <c r="A5334" s="38" t="s">
        <v>10373</v>
      </c>
      <c r="B5334" s="38" t="s">
        <v>3</v>
      </c>
      <c r="C5334" s="38" t="s">
        <v>10374</v>
      </c>
      <c r="D5334" s="38" t="s">
        <v>48</v>
      </c>
      <c r="E5334" s="38" t="s">
        <v>48</v>
      </c>
      <c r="F5334" s="38" t="s">
        <v>48</v>
      </c>
      <c r="G5334" s="39">
        <v>0</v>
      </c>
    </row>
    <row r="5335" spans="1:7" ht="30" x14ac:dyDescent="0.2">
      <c r="A5335" s="38" t="s">
        <v>10375</v>
      </c>
      <c r="B5335" s="38" t="s">
        <v>3</v>
      </c>
      <c r="C5335" s="38" t="s">
        <v>10376</v>
      </c>
      <c r="D5335" s="38" t="s">
        <v>48</v>
      </c>
      <c r="E5335" s="38" t="s">
        <v>48</v>
      </c>
      <c r="F5335" s="38" t="s">
        <v>48</v>
      </c>
      <c r="G5335" s="39">
        <v>0</v>
      </c>
    </row>
    <row r="5336" spans="1:7" ht="30" x14ac:dyDescent="0.2">
      <c r="A5336" s="38" t="s">
        <v>10377</v>
      </c>
      <c r="B5336" s="38" t="s">
        <v>3</v>
      </c>
      <c r="C5336" s="38" t="s">
        <v>10378</v>
      </c>
      <c r="D5336" s="38" t="s">
        <v>48</v>
      </c>
      <c r="E5336" s="38" t="s">
        <v>48</v>
      </c>
      <c r="F5336" s="38" t="s">
        <v>48</v>
      </c>
      <c r="G5336" s="39">
        <v>0</v>
      </c>
    </row>
    <row r="5337" spans="1:7" ht="30" x14ac:dyDescent="0.2">
      <c r="A5337" s="38" t="s">
        <v>10379</v>
      </c>
      <c r="B5337" s="38" t="s">
        <v>3</v>
      </c>
      <c r="C5337" s="38" t="s">
        <v>10380</v>
      </c>
      <c r="D5337" s="38" t="s">
        <v>48</v>
      </c>
      <c r="E5337" s="38" t="s">
        <v>48</v>
      </c>
      <c r="F5337" s="38" t="s">
        <v>48</v>
      </c>
      <c r="G5337" s="39">
        <v>0</v>
      </c>
    </row>
    <row r="5338" spans="1:7" ht="30" x14ac:dyDescent="0.2">
      <c r="A5338" s="38" t="s">
        <v>10381</v>
      </c>
      <c r="B5338" s="38" t="s">
        <v>3</v>
      </c>
      <c r="C5338" s="38" t="s">
        <v>10382</v>
      </c>
      <c r="D5338" s="38" t="s">
        <v>48</v>
      </c>
      <c r="E5338" s="38" t="s">
        <v>48</v>
      </c>
      <c r="F5338" s="38" t="s">
        <v>48</v>
      </c>
      <c r="G5338" s="39">
        <v>0</v>
      </c>
    </row>
    <row r="5339" spans="1:7" ht="15" x14ac:dyDescent="0.2">
      <c r="A5339" s="38" t="s">
        <v>10383</v>
      </c>
      <c r="B5339" s="38" t="s">
        <v>3</v>
      </c>
      <c r="C5339" s="38" t="s">
        <v>10384</v>
      </c>
      <c r="D5339" s="38" t="s">
        <v>48</v>
      </c>
      <c r="E5339" s="38" t="s">
        <v>48</v>
      </c>
      <c r="F5339" s="38" t="s">
        <v>48</v>
      </c>
      <c r="G5339" s="39">
        <v>0</v>
      </c>
    </row>
    <row r="5340" spans="1:7" ht="15" x14ac:dyDescent="0.2">
      <c r="A5340" s="38" t="s">
        <v>10385</v>
      </c>
      <c r="B5340" s="38" t="s">
        <v>3</v>
      </c>
      <c r="C5340" s="38" t="s">
        <v>10386</v>
      </c>
      <c r="D5340" s="38" t="s">
        <v>48</v>
      </c>
      <c r="E5340" s="38" t="s">
        <v>48</v>
      </c>
      <c r="F5340" s="38" t="s">
        <v>48</v>
      </c>
      <c r="G5340" s="39">
        <v>0</v>
      </c>
    </row>
    <row r="5341" spans="1:7" ht="15" x14ac:dyDescent="0.2">
      <c r="A5341" s="38" t="s">
        <v>10387</v>
      </c>
      <c r="B5341" s="38" t="s">
        <v>3</v>
      </c>
      <c r="C5341" s="38" t="s">
        <v>10388</v>
      </c>
      <c r="D5341" s="38" t="s">
        <v>48</v>
      </c>
      <c r="E5341" s="38" t="s">
        <v>48</v>
      </c>
      <c r="F5341" s="38" t="s">
        <v>48</v>
      </c>
      <c r="G5341" s="39">
        <v>0</v>
      </c>
    </row>
    <row r="5342" spans="1:7" ht="15" x14ac:dyDescent="0.2">
      <c r="A5342" s="38" t="s">
        <v>10389</v>
      </c>
      <c r="B5342" s="38" t="s">
        <v>3</v>
      </c>
      <c r="C5342" s="38" t="s">
        <v>10390</v>
      </c>
      <c r="D5342" s="38" t="s">
        <v>48</v>
      </c>
      <c r="E5342" s="38" t="s">
        <v>48</v>
      </c>
      <c r="F5342" s="38" t="s">
        <v>48</v>
      </c>
      <c r="G5342" s="39">
        <v>0</v>
      </c>
    </row>
    <row r="5343" spans="1:7" ht="30" x14ac:dyDescent="0.2">
      <c r="A5343" s="38" t="s">
        <v>10391</v>
      </c>
      <c r="B5343" s="38" t="s">
        <v>3</v>
      </c>
      <c r="C5343" s="38" t="s">
        <v>10392</v>
      </c>
      <c r="D5343" s="38" t="s">
        <v>48</v>
      </c>
      <c r="E5343" s="38" t="s">
        <v>48</v>
      </c>
      <c r="F5343" s="38" t="s">
        <v>48</v>
      </c>
      <c r="G5343" s="39">
        <v>0</v>
      </c>
    </row>
    <row r="5344" spans="1:7" ht="15" x14ac:dyDescent="0.2">
      <c r="A5344" s="38" t="s">
        <v>10393</v>
      </c>
      <c r="B5344" s="38" t="s">
        <v>3</v>
      </c>
      <c r="C5344" s="38" t="s">
        <v>10394</v>
      </c>
      <c r="D5344" s="38" t="s">
        <v>48</v>
      </c>
      <c r="E5344" s="38" t="s">
        <v>48</v>
      </c>
      <c r="F5344" s="38" t="s">
        <v>48</v>
      </c>
      <c r="G5344" s="39">
        <v>0</v>
      </c>
    </row>
    <row r="5345" spans="1:7" ht="30" x14ac:dyDescent="0.2">
      <c r="A5345" s="38" t="s">
        <v>10395</v>
      </c>
      <c r="B5345" s="38" t="s">
        <v>3</v>
      </c>
      <c r="C5345" s="38" t="s">
        <v>10396</v>
      </c>
      <c r="D5345" s="38" t="s">
        <v>48</v>
      </c>
      <c r="E5345" s="38" t="s">
        <v>48</v>
      </c>
      <c r="F5345" s="38" t="s">
        <v>48</v>
      </c>
      <c r="G5345" s="39">
        <v>0</v>
      </c>
    </row>
    <row r="5346" spans="1:7" ht="30" x14ac:dyDescent="0.2">
      <c r="A5346" s="38" t="s">
        <v>10397</v>
      </c>
      <c r="B5346" s="38" t="s">
        <v>3</v>
      </c>
      <c r="C5346" s="38" t="s">
        <v>10398</v>
      </c>
      <c r="D5346" s="38" t="s">
        <v>48</v>
      </c>
      <c r="E5346" s="38" t="s">
        <v>48</v>
      </c>
      <c r="F5346" s="38" t="s">
        <v>48</v>
      </c>
      <c r="G5346" s="39">
        <v>0</v>
      </c>
    </row>
    <row r="5347" spans="1:7" ht="30" x14ac:dyDescent="0.2">
      <c r="A5347" s="38" t="s">
        <v>10399</v>
      </c>
      <c r="B5347" s="38" t="s">
        <v>3</v>
      </c>
      <c r="C5347" s="38" t="s">
        <v>10400</v>
      </c>
      <c r="D5347" s="38" t="s">
        <v>48</v>
      </c>
      <c r="E5347" s="38" t="s">
        <v>48</v>
      </c>
      <c r="F5347" s="38" t="s">
        <v>48</v>
      </c>
      <c r="G5347" s="39">
        <v>0</v>
      </c>
    </row>
    <row r="5348" spans="1:7" ht="30" x14ac:dyDescent="0.2">
      <c r="A5348" s="38" t="s">
        <v>10401</v>
      </c>
      <c r="B5348" s="38" t="s">
        <v>3</v>
      </c>
      <c r="C5348" s="38" t="s">
        <v>10402</v>
      </c>
      <c r="D5348" s="38" t="s">
        <v>48</v>
      </c>
      <c r="E5348" s="38" t="s">
        <v>48</v>
      </c>
      <c r="F5348" s="38" t="s">
        <v>48</v>
      </c>
      <c r="G5348" s="39">
        <v>0</v>
      </c>
    </row>
    <row r="5349" spans="1:7" ht="30" x14ac:dyDescent="0.2">
      <c r="A5349" s="38" t="s">
        <v>10403</v>
      </c>
      <c r="B5349" s="38" t="s">
        <v>3</v>
      </c>
      <c r="C5349" s="38" t="s">
        <v>10404</v>
      </c>
      <c r="D5349" s="38" t="s">
        <v>48</v>
      </c>
      <c r="E5349" s="38" t="s">
        <v>48</v>
      </c>
      <c r="F5349" s="38" t="s">
        <v>48</v>
      </c>
      <c r="G5349" s="39">
        <v>0</v>
      </c>
    </row>
    <row r="5350" spans="1:7" ht="30" x14ac:dyDescent="0.2">
      <c r="A5350" s="38" t="s">
        <v>10405</v>
      </c>
      <c r="B5350" s="38" t="s">
        <v>3</v>
      </c>
      <c r="C5350" s="38" t="s">
        <v>10406</v>
      </c>
      <c r="D5350" s="38" t="s">
        <v>48</v>
      </c>
      <c r="E5350" s="38" t="s">
        <v>48</v>
      </c>
      <c r="F5350" s="38" t="s">
        <v>48</v>
      </c>
      <c r="G5350" s="39">
        <v>0</v>
      </c>
    </row>
    <row r="5351" spans="1:7" ht="30" x14ac:dyDescent="0.2">
      <c r="A5351" s="38" t="s">
        <v>10407</v>
      </c>
      <c r="B5351" s="38" t="s">
        <v>3</v>
      </c>
      <c r="C5351" s="38" t="s">
        <v>10408</v>
      </c>
      <c r="D5351" s="38" t="s">
        <v>48</v>
      </c>
      <c r="E5351" s="38" t="s">
        <v>48</v>
      </c>
      <c r="F5351" s="38" t="s">
        <v>48</v>
      </c>
      <c r="G5351" s="39">
        <v>0</v>
      </c>
    </row>
    <row r="5352" spans="1:7" ht="30" x14ac:dyDescent="0.2">
      <c r="A5352" s="38" t="s">
        <v>10409</v>
      </c>
      <c r="B5352" s="38" t="s">
        <v>3</v>
      </c>
      <c r="C5352" s="38" t="s">
        <v>10410</v>
      </c>
      <c r="D5352" s="38" t="s">
        <v>48</v>
      </c>
      <c r="E5352" s="38" t="s">
        <v>48</v>
      </c>
      <c r="F5352" s="38" t="s">
        <v>48</v>
      </c>
      <c r="G5352" s="39">
        <v>0</v>
      </c>
    </row>
    <row r="5353" spans="1:7" ht="30" x14ac:dyDescent="0.2">
      <c r="A5353" s="38" t="s">
        <v>10411</v>
      </c>
      <c r="B5353" s="38" t="s">
        <v>3</v>
      </c>
      <c r="C5353" s="38" t="s">
        <v>10412</v>
      </c>
      <c r="D5353" s="38" t="s">
        <v>48</v>
      </c>
      <c r="E5353" s="38" t="s">
        <v>48</v>
      </c>
      <c r="F5353" s="38" t="s">
        <v>48</v>
      </c>
      <c r="G5353" s="39">
        <v>0</v>
      </c>
    </row>
    <row r="5354" spans="1:7" ht="30" x14ac:dyDescent="0.2">
      <c r="A5354" s="38" t="s">
        <v>10413</v>
      </c>
      <c r="B5354" s="38" t="s">
        <v>3</v>
      </c>
      <c r="C5354" s="38" t="s">
        <v>10414</v>
      </c>
      <c r="D5354" s="38" t="s">
        <v>48</v>
      </c>
      <c r="E5354" s="38" t="s">
        <v>48</v>
      </c>
      <c r="F5354" s="38" t="s">
        <v>48</v>
      </c>
      <c r="G5354" s="39">
        <v>0</v>
      </c>
    </row>
    <row r="5355" spans="1:7" ht="30" x14ac:dyDescent="0.2">
      <c r="A5355" s="38" t="s">
        <v>10415</v>
      </c>
      <c r="B5355" s="38" t="s">
        <v>3</v>
      </c>
      <c r="C5355" s="38" t="s">
        <v>10416</v>
      </c>
      <c r="D5355" s="38" t="s">
        <v>48</v>
      </c>
      <c r="E5355" s="38" t="s">
        <v>48</v>
      </c>
      <c r="F5355" s="38" t="s">
        <v>48</v>
      </c>
      <c r="G5355" s="39">
        <v>0</v>
      </c>
    </row>
    <row r="5356" spans="1:7" ht="30" x14ac:dyDescent="0.2">
      <c r="A5356" s="38" t="s">
        <v>10417</v>
      </c>
      <c r="B5356" s="38" t="s">
        <v>3</v>
      </c>
      <c r="C5356" s="38" t="s">
        <v>10418</v>
      </c>
      <c r="D5356" s="38" t="s">
        <v>48</v>
      </c>
      <c r="E5356" s="38" t="s">
        <v>48</v>
      </c>
      <c r="F5356" s="38" t="s">
        <v>48</v>
      </c>
      <c r="G5356" s="39">
        <v>0</v>
      </c>
    </row>
    <row r="5357" spans="1:7" ht="30" x14ac:dyDescent="0.2">
      <c r="A5357" s="38" t="s">
        <v>10419</v>
      </c>
      <c r="B5357" s="38" t="s">
        <v>3</v>
      </c>
      <c r="C5357" s="38" t="s">
        <v>10420</v>
      </c>
      <c r="D5357" s="38" t="s">
        <v>48</v>
      </c>
      <c r="E5357" s="38" t="s">
        <v>48</v>
      </c>
      <c r="F5357" s="38" t="s">
        <v>48</v>
      </c>
      <c r="G5357" s="39">
        <v>0</v>
      </c>
    </row>
    <row r="5358" spans="1:7" ht="30" x14ac:dyDescent="0.2">
      <c r="A5358" s="38" t="s">
        <v>10421</v>
      </c>
      <c r="B5358" s="38" t="s">
        <v>3</v>
      </c>
      <c r="C5358" s="38" t="s">
        <v>10422</v>
      </c>
      <c r="D5358" s="38" t="s">
        <v>48</v>
      </c>
      <c r="E5358" s="38" t="s">
        <v>48</v>
      </c>
      <c r="F5358" s="38" t="s">
        <v>48</v>
      </c>
      <c r="G5358" s="39">
        <v>0</v>
      </c>
    </row>
    <row r="5359" spans="1:7" ht="30" x14ac:dyDescent="0.2">
      <c r="A5359" s="38" t="s">
        <v>10423</v>
      </c>
      <c r="B5359" s="38" t="s">
        <v>3</v>
      </c>
      <c r="C5359" s="38" t="s">
        <v>10424</v>
      </c>
      <c r="D5359" s="38" t="s">
        <v>48</v>
      </c>
      <c r="E5359" s="38" t="s">
        <v>48</v>
      </c>
      <c r="F5359" s="38" t="s">
        <v>48</v>
      </c>
      <c r="G5359" s="39">
        <v>0</v>
      </c>
    </row>
    <row r="5360" spans="1:7" ht="30" x14ac:dyDescent="0.2">
      <c r="A5360" s="38" t="s">
        <v>10425</v>
      </c>
      <c r="B5360" s="38" t="s">
        <v>3</v>
      </c>
      <c r="C5360" s="38" t="s">
        <v>10426</v>
      </c>
      <c r="D5360" s="38" t="s">
        <v>48</v>
      </c>
      <c r="E5360" s="38" t="s">
        <v>48</v>
      </c>
      <c r="F5360" s="38" t="s">
        <v>48</v>
      </c>
      <c r="G5360" s="39">
        <v>0</v>
      </c>
    </row>
    <row r="5361" spans="1:7" ht="30" x14ac:dyDescent="0.2">
      <c r="A5361" s="38" t="s">
        <v>10427</v>
      </c>
      <c r="B5361" s="38" t="s">
        <v>3</v>
      </c>
      <c r="C5361" s="38" t="s">
        <v>10428</v>
      </c>
      <c r="D5361" s="38" t="s">
        <v>48</v>
      </c>
      <c r="E5361" s="38" t="s">
        <v>48</v>
      </c>
      <c r="F5361" s="38" t="s">
        <v>48</v>
      </c>
      <c r="G5361" s="39">
        <v>0</v>
      </c>
    </row>
    <row r="5362" spans="1:7" ht="30" x14ac:dyDescent="0.2">
      <c r="A5362" s="38" t="s">
        <v>10429</v>
      </c>
      <c r="B5362" s="38" t="s">
        <v>3</v>
      </c>
      <c r="C5362" s="38" t="s">
        <v>10430</v>
      </c>
      <c r="D5362" s="38" t="s">
        <v>48</v>
      </c>
      <c r="E5362" s="38" t="s">
        <v>48</v>
      </c>
      <c r="F5362" s="38" t="s">
        <v>48</v>
      </c>
      <c r="G5362" s="39">
        <v>0</v>
      </c>
    </row>
    <row r="5363" spans="1:7" ht="15" x14ac:dyDescent="0.2">
      <c r="A5363" s="38" t="s">
        <v>10431</v>
      </c>
      <c r="B5363" s="38" t="s">
        <v>3</v>
      </c>
      <c r="C5363" s="38" t="s">
        <v>10432</v>
      </c>
      <c r="D5363" s="38" t="s">
        <v>48</v>
      </c>
      <c r="E5363" s="38" t="s">
        <v>48</v>
      </c>
      <c r="F5363" s="38" t="s">
        <v>48</v>
      </c>
      <c r="G5363" s="39">
        <v>0</v>
      </c>
    </row>
    <row r="5364" spans="1:7" ht="15" x14ac:dyDescent="0.2">
      <c r="A5364" s="38" t="s">
        <v>10433</v>
      </c>
      <c r="B5364" s="38" t="s">
        <v>3</v>
      </c>
      <c r="C5364" s="38" t="s">
        <v>10434</v>
      </c>
      <c r="D5364" s="38" t="s">
        <v>48</v>
      </c>
      <c r="E5364" s="38" t="s">
        <v>48</v>
      </c>
      <c r="F5364" s="38" t="s">
        <v>48</v>
      </c>
      <c r="G5364" s="39">
        <v>0</v>
      </c>
    </row>
    <row r="5365" spans="1:7" ht="15" x14ac:dyDescent="0.2">
      <c r="A5365" s="38" t="s">
        <v>10435</v>
      </c>
      <c r="B5365" s="38" t="s">
        <v>3</v>
      </c>
      <c r="C5365" s="38" t="s">
        <v>10436</v>
      </c>
      <c r="D5365" s="38" t="s">
        <v>48</v>
      </c>
      <c r="E5365" s="38" t="s">
        <v>48</v>
      </c>
      <c r="F5365" s="38" t="s">
        <v>48</v>
      </c>
      <c r="G5365" s="39">
        <v>0</v>
      </c>
    </row>
    <row r="5366" spans="1:7" ht="30" x14ac:dyDescent="0.2">
      <c r="A5366" s="38" t="s">
        <v>10437</v>
      </c>
      <c r="B5366" s="38" t="s">
        <v>3</v>
      </c>
      <c r="C5366" s="38" t="s">
        <v>10438</v>
      </c>
      <c r="D5366" s="38" t="s">
        <v>48</v>
      </c>
      <c r="E5366" s="38" t="s">
        <v>48</v>
      </c>
      <c r="F5366" s="38" t="s">
        <v>48</v>
      </c>
      <c r="G5366" s="39">
        <v>0</v>
      </c>
    </row>
    <row r="5367" spans="1:7" ht="15" x14ac:dyDescent="0.2">
      <c r="A5367" s="38" t="s">
        <v>10439</v>
      </c>
      <c r="B5367" s="38" t="s">
        <v>3</v>
      </c>
      <c r="C5367" s="38" t="s">
        <v>10440</v>
      </c>
      <c r="D5367" s="38" t="s">
        <v>48</v>
      </c>
      <c r="E5367" s="38" t="s">
        <v>48</v>
      </c>
      <c r="F5367" s="38" t="s">
        <v>48</v>
      </c>
      <c r="G5367" s="39">
        <v>0</v>
      </c>
    </row>
    <row r="5368" spans="1:7" ht="15" x14ac:dyDescent="0.2">
      <c r="A5368" s="38" t="s">
        <v>10441</v>
      </c>
      <c r="B5368" s="38" t="s">
        <v>3</v>
      </c>
      <c r="C5368" s="38" t="s">
        <v>10442</v>
      </c>
      <c r="D5368" s="38" t="s">
        <v>48</v>
      </c>
      <c r="E5368" s="38" t="s">
        <v>48</v>
      </c>
      <c r="F5368" s="38" t="s">
        <v>48</v>
      </c>
      <c r="G5368" s="39">
        <v>0</v>
      </c>
    </row>
    <row r="5369" spans="1:7" ht="15" x14ac:dyDescent="0.2">
      <c r="A5369" s="38" t="s">
        <v>10443</v>
      </c>
      <c r="B5369" s="38" t="s">
        <v>3</v>
      </c>
      <c r="C5369" s="38" t="s">
        <v>10444</v>
      </c>
      <c r="D5369" s="38" t="s">
        <v>48</v>
      </c>
      <c r="E5369" s="38" t="s">
        <v>48</v>
      </c>
      <c r="F5369" s="38" t="s">
        <v>48</v>
      </c>
      <c r="G5369" s="39">
        <v>0</v>
      </c>
    </row>
    <row r="5370" spans="1:7" ht="30" x14ac:dyDescent="0.2">
      <c r="A5370" s="38" t="s">
        <v>10445</v>
      </c>
      <c r="B5370" s="38" t="s">
        <v>3</v>
      </c>
      <c r="C5370" s="38" t="s">
        <v>10446</v>
      </c>
      <c r="D5370" s="38" t="s">
        <v>48</v>
      </c>
      <c r="E5370" s="38" t="s">
        <v>48</v>
      </c>
      <c r="F5370" s="38" t="s">
        <v>48</v>
      </c>
      <c r="G5370" s="39">
        <v>0</v>
      </c>
    </row>
    <row r="5371" spans="1:7" ht="15" x14ac:dyDescent="0.2">
      <c r="A5371" s="38" t="s">
        <v>10447</v>
      </c>
      <c r="B5371" s="38" t="s">
        <v>3</v>
      </c>
      <c r="C5371" s="38" t="s">
        <v>10448</v>
      </c>
      <c r="D5371" s="38" t="s">
        <v>48</v>
      </c>
      <c r="E5371" s="38" t="s">
        <v>48</v>
      </c>
      <c r="F5371" s="38" t="s">
        <v>48</v>
      </c>
      <c r="G5371" s="39">
        <v>0</v>
      </c>
    </row>
    <row r="5372" spans="1:7" ht="30" x14ac:dyDescent="0.2">
      <c r="A5372" s="38" t="s">
        <v>10449</v>
      </c>
      <c r="B5372" s="38" t="s">
        <v>3</v>
      </c>
      <c r="C5372" s="38" t="s">
        <v>10450</v>
      </c>
      <c r="D5372" s="38" t="s">
        <v>48</v>
      </c>
      <c r="E5372" s="38" t="s">
        <v>48</v>
      </c>
      <c r="F5372" s="38" t="s">
        <v>48</v>
      </c>
      <c r="G5372" s="39">
        <v>0</v>
      </c>
    </row>
    <row r="5373" spans="1:7" ht="15" x14ac:dyDescent="0.2">
      <c r="A5373" s="38" t="s">
        <v>10451</v>
      </c>
      <c r="B5373" s="38" t="s">
        <v>3</v>
      </c>
      <c r="C5373" s="38" t="s">
        <v>10452</v>
      </c>
      <c r="D5373" s="38" t="s">
        <v>48</v>
      </c>
      <c r="E5373" s="38" t="s">
        <v>48</v>
      </c>
      <c r="F5373" s="38" t="s">
        <v>48</v>
      </c>
      <c r="G5373" s="39">
        <v>0</v>
      </c>
    </row>
    <row r="5374" spans="1:7" ht="15" x14ac:dyDescent="0.2">
      <c r="A5374" s="38" t="s">
        <v>10453</v>
      </c>
      <c r="B5374" s="38" t="s">
        <v>3</v>
      </c>
      <c r="C5374" s="38" t="s">
        <v>10454</v>
      </c>
      <c r="D5374" s="38" t="s">
        <v>48</v>
      </c>
      <c r="E5374" s="38" t="s">
        <v>48</v>
      </c>
      <c r="F5374" s="38" t="s">
        <v>48</v>
      </c>
      <c r="G5374" s="39">
        <v>0</v>
      </c>
    </row>
    <row r="5375" spans="1:7" ht="30" x14ac:dyDescent="0.2">
      <c r="A5375" s="38" t="s">
        <v>10455</v>
      </c>
      <c r="B5375" s="38" t="s">
        <v>3</v>
      </c>
      <c r="C5375" s="38" t="s">
        <v>10456</v>
      </c>
      <c r="D5375" s="38" t="s">
        <v>48</v>
      </c>
      <c r="E5375" s="38" t="s">
        <v>48</v>
      </c>
      <c r="F5375" s="38" t="s">
        <v>48</v>
      </c>
      <c r="G5375" s="39">
        <v>0</v>
      </c>
    </row>
    <row r="5376" spans="1:7" ht="30" x14ac:dyDescent="0.2">
      <c r="A5376" s="38" t="s">
        <v>10457</v>
      </c>
      <c r="B5376" s="38" t="s">
        <v>3</v>
      </c>
      <c r="C5376" s="38" t="s">
        <v>10458</v>
      </c>
      <c r="D5376" s="38" t="s">
        <v>48</v>
      </c>
      <c r="E5376" s="38" t="s">
        <v>48</v>
      </c>
      <c r="F5376" s="38" t="s">
        <v>48</v>
      </c>
      <c r="G5376" s="39">
        <v>0</v>
      </c>
    </row>
    <row r="5377" spans="1:7" ht="30" x14ac:dyDescent="0.2">
      <c r="A5377" s="38" t="s">
        <v>10459</v>
      </c>
      <c r="B5377" s="38" t="s">
        <v>3</v>
      </c>
      <c r="C5377" s="38" t="s">
        <v>10460</v>
      </c>
      <c r="D5377" s="38" t="s">
        <v>48</v>
      </c>
      <c r="E5377" s="38" t="s">
        <v>48</v>
      </c>
      <c r="F5377" s="38" t="s">
        <v>48</v>
      </c>
      <c r="G5377" s="39">
        <v>0</v>
      </c>
    </row>
    <row r="5378" spans="1:7" ht="30" x14ac:dyDescent="0.2">
      <c r="A5378" s="38" t="s">
        <v>10461</v>
      </c>
      <c r="B5378" s="38" t="s">
        <v>3</v>
      </c>
      <c r="C5378" s="38" t="s">
        <v>10462</v>
      </c>
      <c r="D5378" s="38" t="s">
        <v>48</v>
      </c>
      <c r="E5378" s="38" t="s">
        <v>48</v>
      </c>
      <c r="F5378" s="38" t="s">
        <v>48</v>
      </c>
      <c r="G5378" s="39">
        <v>0</v>
      </c>
    </row>
    <row r="5379" spans="1:7" ht="30" x14ac:dyDescent="0.2">
      <c r="A5379" s="38" t="s">
        <v>10463</v>
      </c>
      <c r="B5379" s="38" t="s">
        <v>3</v>
      </c>
      <c r="C5379" s="38" t="s">
        <v>10464</v>
      </c>
      <c r="D5379" s="38" t="s">
        <v>48</v>
      </c>
      <c r="E5379" s="38" t="s">
        <v>48</v>
      </c>
      <c r="F5379" s="38" t="s">
        <v>48</v>
      </c>
      <c r="G5379" s="39">
        <v>0</v>
      </c>
    </row>
    <row r="5380" spans="1:7" ht="30" x14ac:dyDescent="0.2">
      <c r="A5380" s="38" t="s">
        <v>10465</v>
      </c>
      <c r="B5380" s="38" t="s">
        <v>3</v>
      </c>
      <c r="C5380" s="38" t="s">
        <v>10466</v>
      </c>
      <c r="D5380" s="38" t="s">
        <v>48</v>
      </c>
      <c r="E5380" s="38" t="s">
        <v>48</v>
      </c>
      <c r="F5380" s="38" t="s">
        <v>48</v>
      </c>
      <c r="G5380" s="39">
        <v>0</v>
      </c>
    </row>
    <row r="5381" spans="1:7" ht="30" x14ac:dyDescent="0.2">
      <c r="A5381" s="38" t="s">
        <v>10467</v>
      </c>
      <c r="B5381" s="38" t="s">
        <v>3</v>
      </c>
      <c r="C5381" s="38" t="s">
        <v>10468</v>
      </c>
      <c r="D5381" s="38" t="s">
        <v>48</v>
      </c>
      <c r="E5381" s="38" t="s">
        <v>48</v>
      </c>
      <c r="F5381" s="38" t="s">
        <v>48</v>
      </c>
      <c r="G5381" s="39">
        <v>0</v>
      </c>
    </row>
    <row r="5382" spans="1:7" ht="30" x14ac:dyDescent="0.2">
      <c r="A5382" s="38" t="s">
        <v>10469</v>
      </c>
      <c r="B5382" s="38" t="s">
        <v>3</v>
      </c>
      <c r="C5382" s="38" t="s">
        <v>10470</v>
      </c>
      <c r="D5382" s="38" t="s">
        <v>48</v>
      </c>
      <c r="E5382" s="38" t="s">
        <v>48</v>
      </c>
      <c r="F5382" s="38" t="s">
        <v>48</v>
      </c>
      <c r="G5382" s="39">
        <v>0</v>
      </c>
    </row>
    <row r="5383" spans="1:7" ht="30" x14ac:dyDescent="0.2">
      <c r="A5383" s="38" t="s">
        <v>10471</v>
      </c>
      <c r="B5383" s="38" t="s">
        <v>3</v>
      </c>
      <c r="C5383" s="38" t="s">
        <v>10472</v>
      </c>
      <c r="D5383" s="38" t="s">
        <v>48</v>
      </c>
      <c r="E5383" s="38" t="s">
        <v>48</v>
      </c>
      <c r="F5383" s="38" t="s">
        <v>48</v>
      </c>
      <c r="G5383" s="39">
        <v>0</v>
      </c>
    </row>
    <row r="5384" spans="1:7" ht="30" x14ac:dyDescent="0.2">
      <c r="A5384" s="38" t="s">
        <v>10473</v>
      </c>
      <c r="B5384" s="38" t="s">
        <v>3</v>
      </c>
      <c r="C5384" s="38" t="s">
        <v>10474</v>
      </c>
      <c r="D5384" s="38" t="s">
        <v>48</v>
      </c>
      <c r="E5384" s="38" t="s">
        <v>48</v>
      </c>
      <c r="F5384" s="38" t="s">
        <v>48</v>
      </c>
      <c r="G5384" s="39">
        <v>0</v>
      </c>
    </row>
    <row r="5385" spans="1:7" ht="30" x14ac:dyDescent="0.2">
      <c r="A5385" s="38" t="s">
        <v>10475</v>
      </c>
      <c r="B5385" s="38" t="s">
        <v>3</v>
      </c>
      <c r="C5385" s="38" t="s">
        <v>10476</v>
      </c>
      <c r="D5385" s="38" t="s">
        <v>48</v>
      </c>
      <c r="E5385" s="38" t="s">
        <v>48</v>
      </c>
      <c r="F5385" s="38" t="s">
        <v>48</v>
      </c>
      <c r="G5385" s="39">
        <v>0</v>
      </c>
    </row>
    <row r="5386" spans="1:7" ht="30" x14ac:dyDescent="0.2">
      <c r="A5386" s="38" t="s">
        <v>10477</v>
      </c>
      <c r="B5386" s="38" t="s">
        <v>3</v>
      </c>
      <c r="C5386" s="38" t="s">
        <v>10478</v>
      </c>
      <c r="D5386" s="38" t="s">
        <v>48</v>
      </c>
      <c r="E5386" s="38" t="s">
        <v>48</v>
      </c>
      <c r="F5386" s="38" t="s">
        <v>48</v>
      </c>
      <c r="G5386" s="39">
        <v>0</v>
      </c>
    </row>
    <row r="5387" spans="1:7" ht="30" x14ac:dyDescent="0.2">
      <c r="A5387" s="38" t="s">
        <v>10479</v>
      </c>
      <c r="B5387" s="38" t="s">
        <v>3</v>
      </c>
      <c r="C5387" s="38" t="s">
        <v>10480</v>
      </c>
      <c r="D5387" s="38" t="s">
        <v>48</v>
      </c>
      <c r="E5387" s="38" t="s">
        <v>48</v>
      </c>
      <c r="F5387" s="38" t="s">
        <v>48</v>
      </c>
      <c r="G5387" s="39">
        <v>0</v>
      </c>
    </row>
    <row r="5388" spans="1:7" ht="30" x14ac:dyDescent="0.2">
      <c r="A5388" s="38" t="s">
        <v>10481</v>
      </c>
      <c r="B5388" s="38" t="s">
        <v>3</v>
      </c>
      <c r="C5388" s="38" t="s">
        <v>10482</v>
      </c>
      <c r="D5388" s="38" t="s">
        <v>48</v>
      </c>
      <c r="E5388" s="38" t="s">
        <v>48</v>
      </c>
      <c r="F5388" s="38" t="s">
        <v>48</v>
      </c>
      <c r="G5388" s="39">
        <v>0</v>
      </c>
    </row>
    <row r="5389" spans="1:7" ht="30" x14ac:dyDescent="0.2">
      <c r="A5389" s="38" t="s">
        <v>10483</v>
      </c>
      <c r="B5389" s="38" t="s">
        <v>3</v>
      </c>
      <c r="C5389" s="38" t="s">
        <v>10484</v>
      </c>
      <c r="D5389" s="38" t="s">
        <v>48</v>
      </c>
      <c r="E5389" s="38" t="s">
        <v>48</v>
      </c>
      <c r="F5389" s="38" t="s">
        <v>48</v>
      </c>
      <c r="G5389" s="39">
        <v>0</v>
      </c>
    </row>
    <row r="5390" spans="1:7" ht="30" x14ac:dyDescent="0.2">
      <c r="A5390" s="38" t="s">
        <v>10485</v>
      </c>
      <c r="B5390" s="38" t="s">
        <v>3</v>
      </c>
      <c r="C5390" s="38" t="s">
        <v>10486</v>
      </c>
      <c r="D5390" s="38" t="s">
        <v>48</v>
      </c>
      <c r="E5390" s="38" t="s">
        <v>48</v>
      </c>
      <c r="F5390" s="38" t="s">
        <v>48</v>
      </c>
      <c r="G5390" s="39">
        <v>0</v>
      </c>
    </row>
    <row r="5391" spans="1:7" ht="30" x14ac:dyDescent="0.2">
      <c r="A5391" s="38" t="s">
        <v>10487</v>
      </c>
      <c r="B5391" s="38" t="s">
        <v>3</v>
      </c>
      <c r="C5391" s="38" t="s">
        <v>10488</v>
      </c>
      <c r="D5391" s="38" t="s">
        <v>48</v>
      </c>
      <c r="E5391" s="38" t="s">
        <v>48</v>
      </c>
      <c r="F5391" s="38" t="s">
        <v>48</v>
      </c>
      <c r="G5391" s="39">
        <v>0</v>
      </c>
    </row>
    <row r="5392" spans="1:7" ht="30" x14ac:dyDescent="0.2">
      <c r="A5392" s="38" t="s">
        <v>10489</v>
      </c>
      <c r="B5392" s="38" t="s">
        <v>3</v>
      </c>
      <c r="C5392" s="38" t="s">
        <v>10490</v>
      </c>
      <c r="D5392" s="38" t="s">
        <v>48</v>
      </c>
      <c r="E5392" s="38" t="s">
        <v>48</v>
      </c>
      <c r="F5392" s="38" t="s">
        <v>48</v>
      </c>
      <c r="G5392" s="39">
        <v>0</v>
      </c>
    </row>
    <row r="5393" spans="1:7" ht="30" x14ac:dyDescent="0.2">
      <c r="A5393" s="38" t="s">
        <v>10491</v>
      </c>
      <c r="B5393" s="38" t="s">
        <v>3</v>
      </c>
      <c r="C5393" s="38" t="s">
        <v>10492</v>
      </c>
      <c r="D5393" s="38" t="s">
        <v>48</v>
      </c>
      <c r="E5393" s="38" t="s">
        <v>48</v>
      </c>
      <c r="F5393" s="38" t="s">
        <v>48</v>
      </c>
      <c r="G5393" s="39">
        <v>0</v>
      </c>
    </row>
    <row r="5394" spans="1:7" ht="30" x14ac:dyDescent="0.2">
      <c r="A5394" s="38" t="s">
        <v>10493</v>
      </c>
      <c r="B5394" s="38" t="s">
        <v>3</v>
      </c>
      <c r="C5394" s="38" t="s">
        <v>10494</v>
      </c>
      <c r="D5394" s="38" t="s">
        <v>48</v>
      </c>
      <c r="E5394" s="38" t="s">
        <v>48</v>
      </c>
      <c r="F5394" s="38" t="s">
        <v>48</v>
      </c>
      <c r="G5394" s="39">
        <v>0</v>
      </c>
    </row>
    <row r="5395" spans="1:7" ht="30" x14ac:dyDescent="0.2">
      <c r="A5395" s="38" t="s">
        <v>10495</v>
      </c>
      <c r="B5395" s="38" t="s">
        <v>3</v>
      </c>
      <c r="C5395" s="38" t="s">
        <v>10496</v>
      </c>
      <c r="D5395" s="38" t="s">
        <v>48</v>
      </c>
      <c r="E5395" s="38" t="s">
        <v>48</v>
      </c>
      <c r="F5395" s="38" t="s">
        <v>48</v>
      </c>
      <c r="G5395" s="39">
        <v>0</v>
      </c>
    </row>
    <row r="5396" spans="1:7" ht="30" x14ac:dyDescent="0.2">
      <c r="A5396" s="38" t="s">
        <v>10497</v>
      </c>
      <c r="B5396" s="38" t="s">
        <v>3</v>
      </c>
      <c r="C5396" s="38" t="s">
        <v>10498</v>
      </c>
      <c r="D5396" s="38" t="s">
        <v>48</v>
      </c>
      <c r="E5396" s="38" t="s">
        <v>48</v>
      </c>
      <c r="F5396" s="38" t="s">
        <v>48</v>
      </c>
      <c r="G5396" s="39">
        <v>0</v>
      </c>
    </row>
    <row r="5397" spans="1:7" ht="30" x14ac:dyDescent="0.2">
      <c r="A5397" s="38" t="s">
        <v>10499</v>
      </c>
      <c r="B5397" s="38" t="s">
        <v>3</v>
      </c>
      <c r="C5397" s="38" t="s">
        <v>10500</v>
      </c>
      <c r="D5397" s="38" t="s">
        <v>48</v>
      </c>
      <c r="E5397" s="38" t="s">
        <v>48</v>
      </c>
      <c r="F5397" s="38" t="s">
        <v>48</v>
      </c>
      <c r="G5397" s="39">
        <v>0</v>
      </c>
    </row>
    <row r="5398" spans="1:7" ht="15" x14ac:dyDescent="0.2">
      <c r="A5398" s="38" t="s">
        <v>10501</v>
      </c>
      <c r="B5398" s="38" t="s">
        <v>3</v>
      </c>
      <c r="C5398" s="38" t="s">
        <v>10502</v>
      </c>
      <c r="D5398" s="38" t="s">
        <v>48</v>
      </c>
      <c r="E5398" s="38" t="s">
        <v>48</v>
      </c>
      <c r="F5398" s="38" t="s">
        <v>48</v>
      </c>
      <c r="G5398" s="39">
        <v>0</v>
      </c>
    </row>
    <row r="5399" spans="1:7" ht="30" x14ac:dyDescent="0.2">
      <c r="A5399" s="38" t="s">
        <v>10503</v>
      </c>
      <c r="B5399" s="38" t="s">
        <v>3</v>
      </c>
      <c r="C5399" s="38" t="s">
        <v>10504</v>
      </c>
      <c r="D5399" s="38" t="s">
        <v>48</v>
      </c>
      <c r="E5399" s="38" t="s">
        <v>48</v>
      </c>
      <c r="F5399" s="38" t="s">
        <v>48</v>
      </c>
      <c r="G5399" s="39">
        <v>0</v>
      </c>
    </row>
    <row r="5400" spans="1:7" ht="15" x14ac:dyDescent="0.2">
      <c r="A5400" s="38" t="s">
        <v>10505</v>
      </c>
      <c r="B5400" s="38" t="s">
        <v>3</v>
      </c>
      <c r="C5400" s="38" t="s">
        <v>10506</v>
      </c>
      <c r="D5400" s="38" t="s">
        <v>48</v>
      </c>
      <c r="E5400" s="38" t="s">
        <v>48</v>
      </c>
      <c r="F5400" s="38" t="s">
        <v>48</v>
      </c>
      <c r="G5400" s="39">
        <v>0</v>
      </c>
    </row>
    <row r="5401" spans="1:7" ht="30" x14ac:dyDescent="0.2">
      <c r="A5401" s="38" t="s">
        <v>10507</v>
      </c>
      <c r="B5401" s="38" t="s">
        <v>3</v>
      </c>
      <c r="C5401" s="38" t="s">
        <v>10508</v>
      </c>
      <c r="D5401" s="38" t="s">
        <v>48</v>
      </c>
      <c r="E5401" s="38" t="s">
        <v>48</v>
      </c>
      <c r="F5401" s="38" t="s">
        <v>48</v>
      </c>
      <c r="G5401" s="39">
        <v>0</v>
      </c>
    </row>
    <row r="5402" spans="1:7" ht="15" x14ac:dyDescent="0.2">
      <c r="A5402" s="38" t="s">
        <v>10509</v>
      </c>
      <c r="B5402" s="38" t="s">
        <v>3</v>
      </c>
      <c r="C5402" s="38" t="s">
        <v>10510</v>
      </c>
      <c r="D5402" s="38" t="s">
        <v>48</v>
      </c>
      <c r="E5402" s="38" t="s">
        <v>48</v>
      </c>
      <c r="F5402" s="38" t="s">
        <v>48</v>
      </c>
      <c r="G5402" s="39">
        <v>0</v>
      </c>
    </row>
    <row r="5403" spans="1:7" ht="30" x14ac:dyDescent="0.2">
      <c r="A5403" s="38" t="s">
        <v>10511</v>
      </c>
      <c r="B5403" s="38" t="s">
        <v>3</v>
      </c>
      <c r="C5403" s="38" t="s">
        <v>10512</v>
      </c>
      <c r="D5403" s="38" t="s">
        <v>48</v>
      </c>
      <c r="E5403" s="38" t="s">
        <v>48</v>
      </c>
      <c r="F5403" s="38" t="s">
        <v>48</v>
      </c>
      <c r="G5403" s="39">
        <v>0</v>
      </c>
    </row>
    <row r="5404" spans="1:7" ht="30" x14ac:dyDescent="0.2">
      <c r="A5404" s="38" t="s">
        <v>10513</v>
      </c>
      <c r="B5404" s="38" t="s">
        <v>3</v>
      </c>
      <c r="C5404" s="38" t="s">
        <v>10514</v>
      </c>
      <c r="D5404" s="38" t="s">
        <v>48</v>
      </c>
      <c r="E5404" s="38" t="s">
        <v>48</v>
      </c>
      <c r="F5404" s="38" t="s">
        <v>48</v>
      </c>
      <c r="G5404" s="39">
        <v>0</v>
      </c>
    </row>
    <row r="5405" spans="1:7" ht="30" x14ac:dyDescent="0.2">
      <c r="A5405" s="38" t="s">
        <v>10515</v>
      </c>
      <c r="B5405" s="38" t="s">
        <v>3</v>
      </c>
      <c r="C5405" s="38" t="s">
        <v>10516</v>
      </c>
      <c r="D5405" s="38" t="s">
        <v>48</v>
      </c>
      <c r="E5405" s="38" t="s">
        <v>48</v>
      </c>
      <c r="F5405" s="38" t="s">
        <v>48</v>
      </c>
      <c r="G5405" s="39">
        <v>0</v>
      </c>
    </row>
    <row r="5406" spans="1:7" ht="30" x14ac:dyDescent="0.2">
      <c r="A5406" s="38" t="s">
        <v>10517</v>
      </c>
      <c r="B5406" s="38" t="s">
        <v>3</v>
      </c>
      <c r="C5406" s="38" t="s">
        <v>10518</v>
      </c>
      <c r="D5406" s="38" t="s">
        <v>48</v>
      </c>
      <c r="E5406" s="38" t="s">
        <v>48</v>
      </c>
      <c r="F5406" s="38" t="s">
        <v>48</v>
      </c>
      <c r="G5406" s="39">
        <v>0</v>
      </c>
    </row>
    <row r="5407" spans="1:7" ht="30" x14ac:dyDescent="0.2">
      <c r="A5407" s="38" t="s">
        <v>10519</v>
      </c>
      <c r="B5407" s="38" t="s">
        <v>3</v>
      </c>
      <c r="C5407" s="38" t="s">
        <v>10520</v>
      </c>
      <c r="D5407" s="38" t="s">
        <v>48</v>
      </c>
      <c r="E5407" s="38" t="s">
        <v>48</v>
      </c>
      <c r="F5407" s="38" t="s">
        <v>48</v>
      </c>
      <c r="G5407" s="39">
        <v>0</v>
      </c>
    </row>
    <row r="5408" spans="1:7" ht="30" x14ac:dyDescent="0.2">
      <c r="A5408" s="38" t="s">
        <v>10521</v>
      </c>
      <c r="B5408" s="38" t="s">
        <v>3</v>
      </c>
      <c r="C5408" s="38" t="s">
        <v>10522</v>
      </c>
      <c r="D5408" s="38" t="s">
        <v>48</v>
      </c>
      <c r="E5408" s="38" t="s">
        <v>48</v>
      </c>
      <c r="F5408" s="38" t="s">
        <v>48</v>
      </c>
      <c r="G5408" s="39">
        <v>0</v>
      </c>
    </row>
    <row r="5409" spans="1:7" ht="30" x14ac:dyDescent="0.2">
      <c r="A5409" s="38" t="s">
        <v>10523</v>
      </c>
      <c r="B5409" s="38" t="s">
        <v>3</v>
      </c>
      <c r="C5409" s="38" t="s">
        <v>10524</v>
      </c>
      <c r="D5409" s="38" t="s">
        <v>48</v>
      </c>
      <c r="E5409" s="38" t="s">
        <v>48</v>
      </c>
      <c r="F5409" s="38" t="s">
        <v>48</v>
      </c>
      <c r="G5409" s="39">
        <v>0</v>
      </c>
    </row>
    <row r="5410" spans="1:7" ht="30" x14ac:dyDescent="0.2">
      <c r="A5410" s="38" t="s">
        <v>10525</v>
      </c>
      <c r="B5410" s="38" t="s">
        <v>3</v>
      </c>
      <c r="C5410" s="38" t="s">
        <v>10526</v>
      </c>
      <c r="D5410" s="38" t="s">
        <v>48</v>
      </c>
      <c r="E5410" s="38" t="s">
        <v>48</v>
      </c>
      <c r="F5410" s="38" t="s">
        <v>48</v>
      </c>
      <c r="G5410" s="39">
        <v>0</v>
      </c>
    </row>
    <row r="5411" spans="1:7" ht="30" x14ac:dyDescent="0.2">
      <c r="A5411" s="38" t="s">
        <v>10527</v>
      </c>
      <c r="B5411" s="38" t="s">
        <v>3</v>
      </c>
      <c r="C5411" s="38" t="s">
        <v>10528</v>
      </c>
      <c r="D5411" s="38" t="s">
        <v>48</v>
      </c>
      <c r="E5411" s="38" t="s">
        <v>48</v>
      </c>
      <c r="F5411" s="38" t="s">
        <v>48</v>
      </c>
      <c r="G5411" s="39">
        <v>0</v>
      </c>
    </row>
    <row r="5412" spans="1:7" ht="30" x14ac:dyDescent="0.2">
      <c r="A5412" s="38" t="s">
        <v>10529</v>
      </c>
      <c r="B5412" s="38" t="s">
        <v>3</v>
      </c>
      <c r="C5412" s="38" t="s">
        <v>10530</v>
      </c>
      <c r="D5412" s="38" t="s">
        <v>48</v>
      </c>
      <c r="E5412" s="38" t="s">
        <v>48</v>
      </c>
      <c r="F5412" s="38" t="s">
        <v>48</v>
      </c>
      <c r="G5412" s="39">
        <v>0</v>
      </c>
    </row>
    <row r="5413" spans="1:7" ht="30" x14ac:dyDescent="0.2">
      <c r="A5413" s="38" t="s">
        <v>10531</v>
      </c>
      <c r="B5413" s="38" t="s">
        <v>3</v>
      </c>
      <c r="C5413" s="38" t="s">
        <v>10532</v>
      </c>
      <c r="D5413" s="38" t="s">
        <v>48</v>
      </c>
      <c r="E5413" s="38" t="s">
        <v>48</v>
      </c>
      <c r="F5413" s="38" t="s">
        <v>48</v>
      </c>
      <c r="G5413" s="39">
        <v>0</v>
      </c>
    </row>
    <row r="5414" spans="1:7" ht="30" x14ac:dyDescent="0.2">
      <c r="A5414" s="38" t="s">
        <v>10533</v>
      </c>
      <c r="B5414" s="38" t="s">
        <v>3</v>
      </c>
      <c r="C5414" s="38" t="s">
        <v>10534</v>
      </c>
      <c r="D5414" s="38" t="s">
        <v>48</v>
      </c>
      <c r="E5414" s="38" t="s">
        <v>48</v>
      </c>
      <c r="F5414" s="38" t="s">
        <v>48</v>
      </c>
      <c r="G5414" s="39">
        <v>0</v>
      </c>
    </row>
    <row r="5415" spans="1:7" ht="30" x14ac:dyDescent="0.2">
      <c r="A5415" s="38" t="s">
        <v>10535</v>
      </c>
      <c r="B5415" s="38" t="s">
        <v>3</v>
      </c>
      <c r="C5415" s="38" t="s">
        <v>10536</v>
      </c>
      <c r="D5415" s="38" t="s">
        <v>48</v>
      </c>
      <c r="E5415" s="38" t="s">
        <v>48</v>
      </c>
      <c r="F5415" s="38" t="s">
        <v>48</v>
      </c>
      <c r="G5415" s="39">
        <v>0</v>
      </c>
    </row>
    <row r="5416" spans="1:7" ht="30" x14ac:dyDescent="0.2">
      <c r="A5416" s="38" t="s">
        <v>10537</v>
      </c>
      <c r="B5416" s="38" t="s">
        <v>3</v>
      </c>
      <c r="C5416" s="38" t="s">
        <v>10538</v>
      </c>
      <c r="D5416" s="38" t="s">
        <v>48</v>
      </c>
      <c r="E5416" s="38" t="s">
        <v>48</v>
      </c>
      <c r="F5416" s="38" t="s">
        <v>48</v>
      </c>
      <c r="G5416" s="39">
        <v>0</v>
      </c>
    </row>
    <row r="5417" spans="1:7" ht="15" x14ac:dyDescent="0.2">
      <c r="A5417" s="38" t="s">
        <v>10539</v>
      </c>
      <c r="B5417" s="38" t="s">
        <v>3</v>
      </c>
      <c r="C5417" s="38" t="s">
        <v>10540</v>
      </c>
      <c r="D5417" s="38" t="s">
        <v>48</v>
      </c>
      <c r="E5417" s="38" t="s">
        <v>48</v>
      </c>
      <c r="F5417" s="38" t="s">
        <v>48</v>
      </c>
      <c r="G5417" s="39">
        <v>0</v>
      </c>
    </row>
    <row r="5418" spans="1:7" ht="15" x14ac:dyDescent="0.2">
      <c r="A5418" s="38" t="s">
        <v>10541</v>
      </c>
      <c r="B5418" s="38" t="s">
        <v>3</v>
      </c>
      <c r="C5418" s="38" t="s">
        <v>10542</v>
      </c>
      <c r="D5418" s="38" t="s">
        <v>48</v>
      </c>
      <c r="E5418" s="38" t="s">
        <v>48</v>
      </c>
      <c r="F5418" s="38" t="s">
        <v>48</v>
      </c>
      <c r="G5418" s="39">
        <v>0</v>
      </c>
    </row>
    <row r="5419" spans="1:7" ht="30" x14ac:dyDescent="0.2">
      <c r="A5419" s="38" t="s">
        <v>10543</v>
      </c>
      <c r="B5419" s="38" t="s">
        <v>3</v>
      </c>
      <c r="C5419" s="38" t="s">
        <v>10544</v>
      </c>
      <c r="D5419" s="38" t="s">
        <v>48</v>
      </c>
      <c r="E5419" s="38" t="s">
        <v>48</v>
      </c>
      <c r="F5419" s="38" t="s">
        <v>48</v>
      </c>
      <c r="G5419" s="39">
        <v>0</v>
      </c>
    </row>
    <row r="5420" spans="1:7" ht="15" x14ac:dyDescent="0.2">
      <c r="A5420" s="38" t="s">
        <v>10545</v>
      </c>
      <c r="B5420" s="38" t="s">
        <v>3</v>
      </c>
      <c r="C5420" s="38" t="s">
        <v>10546</v>
      </c>
      <c r="D5420" s="38" t="s">
        <v>48</v>
      </c>
      <c r="E5420" s="38" t="s">
        <v>48</v>
      </c>
      <c r="F5420" s="38" t="s">
        <v>48</v>
      </c>
      <c r="G5420" s="39">
        <v>0</v>
      </c>
    </row>
    <row r="5421" spans="1:7" ht="30" x14ac:dyDescent="0.2">
      <c r="A5421" s="38" t="s">
        <v>10547</v>
      </c>
      <c r="B5421" s="38" t="s">
        <v>3</v>
      </c>
      <c r="C5421" s="38" t="s">
        <v>10548</v>
      </c>
      <c r="D5421" s="38" t="s">
        <v>48</v>
      </c>
      <c r="E5421" s="38" t="s">
        <v>48</v>
      </c>
      <c r="F5421" s="38" t="s">
        <v>48</v>
      </c>
      <c r="G5421" s="39">
        <v>0</v>
      </c>
    </row>
    <row r="5422" spans="1:7" ht="30" x14ac:dyDescent="0.2">
      <c r="A5422" s="38" t="s">
        <v>10549</v>
      </c>
      <c r="B5422" s="38" t="s">
        <v>3</v>
      </c>
      <c r="C5422" s="38" t="s">
        <v>10550</v>
      </c>
      <c r="D5422" s="38" t="s">
        <v>48</v>
      </c>
      <c r="E5422" s="38" t="s">
        <v>48</v>
      </c>
      <c r="F5422" s="38" t="s">
        <v>48</v>
      </c>
      <c r="G5422" s="39">
        <v>0</v>
      </c>
    </row>
    <row r="5423" spans="1:7" ht="30" x14ac:dyDescent="0.2">
      <c r="A5423" s="38" t="s">
        <v>10551</v>
      </c>
      <c r="B5423" s="38" t="s">
        <v>3</v>
      </c>
      <c r="C5423" s="38" t="s">
        <v>10552</v>
      </c>
      <c r="D5423" s="38" t="s">
        <v>48</v>
      </c>
      <c r="E5423" s="38" t="s">
        <v>48</v>
      </c>
      <c r="F5423" s="38" t="s">
        <v>48</v>
      </c>
      <c r="G5423" s="39">
        <v>0</v>
      </c>
    </row>
    <row r="5424" spans="1:7" ht="30" x14ac:dyDescent="0.2">
      <c r="A5424" s="38" t="s">
        <v>10553</v>
      </c>
      <c r="B5424" s="38" t="s">
        <v>3</v>
      </c>
      <c r="C5424" s="38" t="s">
        <v>10554</v>
      </c>
      <c r="D5424" s="38" t="s">
        <v>48</v>
      </c>
      <c r="E5424" s="38" t="s">
        <v>48</v>
      </c>
      <c r="F5424" s="38" t="s">
        <v>48</v>
      </c>
      <c r="G5424" s="39">
        <v>0</v>
      </c>
    </row>
    <row r="5425" spans="1:7" ht="30" x14ac:dyDescent="0.2">
      <c r="A5425" s="38" t="s">
        <v>10555</v>
      </c>
      <c r="B5425" s="38" t="s">
        <v>3</v>
      </c>
      <c r="C5425" s="38" t="s">
        <v>10556</v>
      </c>
      <c r="D5425" s="38" t="s">
        <v>48</v>
      </c>
      <c r="E5425" s="38" t="s">
        <v>48</v>
      </c>
      <c r="F5425" s="38" t="s">
        <v>48</v>
      </c>
      <c r="G5425" s="39">
        <v>0</v>
      </c>
    </row>
    <row r="5426" spans="1:7" ht="30" x14ac:dyDescent="0.2">
      <c r="A5426" s="38" t="s">
        <v>10557</v>
      </c>
      <c r="B5426" s="38" t="s">
        <v>3</v>
      </c>
      <c r="C5426" s="38" t="s">
        <v>10558</v>
      </c>
      <c r="D5426" s="38" t="s">
        <v>48</v>
      </c>
      <c r="E5426" s="38" t="s">
        <v>48</v>
      </c>
      <c r="F5426" s="38" t="s">
        <v>48</v>
      </c>
      <c r="G5426" s="39">
        <v>0</v>
      </c>
    </row>
    <row r="5427" spans="1:7" ht="30" x14ac:dyDescent="0.2">
      <c r="A5427" s="38" t="s">
        <v>10559</v>
      </c>
      <c r="B5427" s="38" t="s">
        <v>3</v>
      </c>
      <c r="C5427" s="38" t="s">
        <v>10560</v>
      </c>
      <c r="D5427" s="38" t="s">
        <v>48</v>
      </c>
      <c r="E5427" s="38" t="s">
        <v>48</v>
      </c>
      <c r="F5427" s="38" t="s">
        <v>48</v>
      </c>
      <c r="G5427" s="39">
        <v>0</v>
      </c>
    </row>
    <row r="5428" spans="1:7" ht="30" x14ac:dyDescent="0.2">
      <c r="A5428" s="38" t="s">
        <v>10561</v>
      </c>
      <c r="B5428" s="38" t="s">
        <v>3</v>
      </c>
      <c r="C5428" s="38" t="s">
        <v>10562</v>
      </c>
      <c r="D5428" s="38" t="s">
        <v>48</v>
      </c>
      <c r="E5428" s="38" t="s">
        <v>48</v>
      </c>
      <c r="F5428" s="38" t="s">
        <v>48</v>
      </c>
      <c r="G5428" s="39">
        <v>0</v>
      </c>
    </row>
    <row r="5429" spans="1:7" ht="30" x14ac:dyDescent="0.2">
      <c r="A5429" s="38" t="s">
        <v>10563</v>
      </c>
      <c r="B5429" s="38" t="s">
        <v>3</v>
      </c>
      <c r="C5429" s="38" t="s">
        <v>10564</v>
      </c>
      <c r="D5429" s="38" t="s">
        <v>48</v>
      </c>
      <c r="E5429" s="38" t="s">
        <v>48</v>
      </c>
      <c r="F5429" s="38" t="s">
        <v>48</v>
      </c>
      <c r="G5429" s="39">
        <v>0</v>
      </c>
    </row>
    <row r="5430" spans="1:7" ht="30" x14ac:dyDescent="0.2">
      <c r="A5430" s="38" t="s">
        <v>10565</v>
      </c>
      <c r="B5430" s="38" t="s">
        <v>3</v>
      </c>
      <c r="C5430" s="38" t="s">
        <v>10566</v>
      </c>
      <c r="D5430" s="38" t="s">
        <v>48</v>
      </c>
      <c r="E5430" s="38" t="s">
        <v>48</v>
      </c>
      <c r="F5430" s="38" t="s">
        <v>48</v>
      </c>
      <c r="G5430" s="39">
        <v>0</v>
      </c>
    </row>
    <row r="5431" spans="1:7" ht="30" x14ac:dyDescent="0.2">
      <c r="A5431" s="38" t="s">
        <v>10567</v>
      </c>
      <c r="B5431" s="38" t="s">
        <v>3</v>
      </c>
      <c r="C5431" s="38" t="s">
        <v>10568</v>
      </c>
      <c r="D5431" s="38" t="s">
        <v>48</v>
      </c>
      <c r="E5431" s="38" t="s">
        <v>48</v>
      </c>
      <c r="F5431" s="38" t="s">
        <v>48</v>
      </c>
      <c r="G5431" s="39">
        <v>0</v>
      </c>
    </row>
    <row r="5432" spans="1:7" ht="30" x14ac:dyDescent="0.2">
      <c r="A5432" s="38" t="s">
        <v>10569</v>
      </c>
      <c r="B5432" s="38" t="s">
        <v>3</v>
      </c>
      <c r="C5432" s="38" t="s">
        <v>10570</v>
      </c>
      <c r="D5432" s="38" t="s">
        <v>48</v>
      </c>
      <c r="E5432" s="38" t="s">
        <v>48</v>
      </c>
      <c r="F5432" s="38" t="s">
        <v>48</v>
      </c>
      <c r="G5432" s="39">
        <v>0</v>
      </c>
    </row>
    <row r="5433" spans="1:7" ht="30" x14ac:dyDescent="0.2">
      <c r="A5433" s="38" t="s">
        <v>10571</v>
      </c>
      <c r="B5433" s="38" t="s">
        <v>3</v>
      </c>
      <c r="C5433" s="38" t="s">
        <v>10572</v>
      </c>
      <c r="D5433" s="38" t="s">
        <v>48</v>
      </c>
      <c r="E5433" s="38" t="s">
        <v>48</v>
      </c>
      <c r="F5433" s="38" t="s">
        <v>48</v>
      </c>
      <c r="G5433" s="39">
        <v>0</v>
      </c>
    </row>
    <row r="5434" spans="1:7" ht="30" x14ac:dyDescent="0.2">
      <c r="A5434" s="38" t="s">
        <v>10573</v>
      </c>
      <c r="B5434" s="38" t="s">
        <v>3</v>
      </c>
      <c r="C5434" s="38" t="s">
        <v>10574</v>
      </c>
      <c r="D5434" s="38" t="s">
        <v>48</v>
      </c>
      <c r="E5434" s="38" t="s">
        <v>48</v>
      </c>
      <c r="F5434" s="38" t="s">
        <v>48</v>
      </c>
      <c r="G5434" s="39">
        <v>0</v>
      </c>
    </row>
    <row r="5435" spans="1:7" ht="30" x14ac:dyDescent="0.2">
      <c r="A5435" s="38" t="s">
        <v>10575</v>
      </c>
      <c r="B5435" s="38" t="s">
        <v>3</v>
      </c>
      <c r="C5435" s="38" t="s">
        <v>10576</v>
      </c>
      <c r="D5435" s="38" t="s">
        <v>48</v>
      </c>
      <c r="E5435" s="38" t="s">
        <v>48</v>
      </c>
      <c r="F5435" s="38" t="s">
        <v>48</v>
      </c>
      <c r="G5435" s="39">
        <v>0</v>
      </c>
    </row>
    <row r="5436" spans="1:7" ht="30" x14ac:dyDescent="0.2">
      <c r="A5436" s="38" t="s">
        <v>10577</v>
      </c>
      <c r="B5436" s="38" t="s">
        <v>3</v>
      </c>
      <c r="C5436" s="38" t="s">
        <v>10578</v>
      </c>
      <c r="D5436" s="38" t="s">
        <v>48</v>
      </c>
      <c r="E5436" s="38" t="s">
        <v>48</v>
      </c>
      <c r="F5436" s="38" t="s">
        <v>48</v>
      </c>
      <c r="G5436" s="39">
        <v>0</v>
      </c>
    </row>
    <row r="5437" spans="1:7" ht="30" x14ac:dyDescent="0.2">
      <c r="A5437" s="38" t="s">
        <v>10579</v>
      </c>
      <c r="B5437" s="38" t="s">
        <v>3</v>
      </c>
      <c r="C5437" s="38" t="s">
        <v>10580</v>
      </c>
      <c r="D5437" s="38" t="s">
        <v>48</v>
      </c>
      <c r="E5437" s="38" t="s">
        <v>48</v>
      </c>
      <c r="F5437" s="38" t="s">
        <v>48</v>
      </c>
      <c r="G5437" s="39">
        <v>0</v>
      </c>
    </row>
    <row r="5438" spans="1:7" ht="30" x14ac:dyDescent="0.2">
      <c r="A5438" s="38" t="s">
        <v>10581</v>
      </c>
      <c r="B5438" s="38" t="s">
        <v>3</v>
      </c>
      <c r="C5438" s="38" t="s">
        <v>10582</v>
      </c>
      <c r="D5438" s="38" t="s">
        <v>48</v>
      </c>
      <c r="E5438" s="38" t="s">
        <v>48</v>
      </c>
      <c r="F5438" s="38" t="s">
        <v>48</v>
      </c>
      <c r="G5438" s="39">
        <v>0</v>
      </c>
    </row>
    <row r="5439" spans="1:7" ht="30" x14ac:dyDescent="0.2">
      <c r="A5439" s="38" t="s">
        <v>10583</v>
      </c>
      <c r="B5439" s="38" t="s">
        <v>3</v>
      </c>
      <c r="C5439" s="38" t="s">
        <v>10584</v>
      </c>
      <c r="D5439" s="38" t="s">
        <v>48</v>
      </c>
      <c r="E5439" s="38" t="s">
        <v>48</v>
      </c>
      <c r="F5439" s="38" t="s">
        <v>48</v>
      </c>
      <c r="G5439" s="39">
        <v>0</v>
      </c>
    </row>
    <row r="5440" spans="1:7" ht="30" x14ac:dyDescent="0.2">
      <c r="A5440" s="38" t="s">
        <v>10585</v>
      </c>
      <c r="B5440" s="38" t="s">
        <v>3</v>
      </c>
      <c r="C5440" s="38" t="s">
        <v>10586</v>
      </c>
      <c r="D5440" s="38" t="s">
        <v>48</v>
      </c>
      <c r="E5440" s="38" t="s">
        <v>48</v>
      </c>
      <c r="F5440" s="38" t="s">
        <v>48</v>
      </c>
      <c r="G5440" s="39">
        <v>0</v>
      </c>
    </row>
    <row r="5441" spans="1:7" ht="15" x14ac:dyDescent="0.2">
      <c r="A5441" s="38" t="s">
        <v>10587</v>
      </c>
      <c r="B5441" s="38" t="s">
        <v>3</v>
      </c>
      <c r="C5441" s="38" t="s">
        <v>10588</v>
      </c>
      <c r="D5441" s="38" t="s">
        <v>48</v>
      </c>
      <c r="E5441" s="38" t="s">
        <v>48</v>
      </c>
      <c r="F5441" s="38" t="s">
        <v>48</v>
      </c>
      <c r="G5441" s="39">
        <v>0</v>
      </c>
    </row>
    <row r="5442" spans="1:7" ht="30" x14ac:dyDescent="0.2">
      <c r="A5442" s="38" t="s">
        <v>10589</v>
      </c>
      <c r="B5442" s="38" t="s">
        <v>3</v>
      </c>
      <c r="C5442" s="38" t="s">
        <v>10590</v>
      </c>
      <c r="D5442" s="38" t="s">
        <v>48</v>
      </c>
      <c r="E5442" s="38" t="s">
        <v>48</v>
      </c>
      <c r="F5442" s="38" t="s">
        <v>48</v>
      </c>
      <c r="G5442" s="39">
        <v>0</v>
      </c>
    </row>
    <row r="5443" spans="1:7" ht="15" x14ac:dyDescent="0.2">
      <c r="A5443" s="38" t="s">
        <v>10591</v>
      </c>
      <c r="B5443" s="38" t="s">
        <v>3</v>
      </c>
      <c r="C5443" s="38" t="s">
        <v>10592</v>
      </c>
      <c r="D5443" s="38" t="s">
        <v>48</v>
      </c>
      <c r="E5443" s="38" t="s">
        <v>48</v>
      </c>
      <c r="F5443" s="38" t="s">
        <v>48</v>
      </c>
      <c r="G5443" s="39">
        <v>0</v>
      </c>
    </row>
    <row r="5444" spans="1:7" ht="30" x14ac:dyDescent="0.2">
      <c r="A5444" s="38" t="s">
        <v>10593</v>
      </c>
      <c r="B5444" s="38" t="s">
        <v>3</v>
      </c>
      <c r="C5444" s="38" t="s">
        <v>10594</v>
      </c>
      <c r="D5444" s="38" t="s">
        <v>48</v>
      </c>
      <c r="E5444" s="38" t="s">
        <v>48</v>
      </c>
      <c r="F5444" s="38" t="s">
        <v>48</v>
      </c>
      <c r="G5444" s="39">
        <v>0</v>
      </c>
    </row>
    <row r="5445" spans="1:7" ht="15" x14ac:dyDescent="0.2">
      <c r="A5445" s="38" t="s">
        <v>10595</v>
      </c>
      <c r="B5445" s="38" t="s">
        <v>3</v>
      </c>
      <c r="C5445" s="38" t="s">
        <v>10596</v>
      </c>
      <c r="D5445" s="38" t="s">
        <v>48</v>
      </c>
      <c r="E5445" s="38" t="s">
        <v>48</v>
      </c>
      <c r="F5445" s="38" t="s">
        <v>48</v>
      </c>
      <c r="G5445" s="39">
        <v>0</v>
      </c>
    </row>
    <row r="5446" spans="1:7" ht="15" x14ac:dyDescent="0.2">
      <c r="A5446" s="38" t="s">
        <v>10597</v>
      </c>
      <c r="B5446" s="38" t="s">
        <v>3</v>
      </c>
      <c r="C5446" s="38" t="s">
        <v>10598</v>
      </c>
      <c r="D5446" s="38" t="s">
        <v>48</v>
      </c>
      <c r="E5446" s="38" t="s">
        <v>48</v>
      </c>
      <c r="F5446" s="38" t="s">
        <v>48</v>
      </c>
      <c r="G5446" s="39">
        <v>0</v>
      </c>
    </row>
    <row r="5447" spans="1:7" ht="30" x14ac:dyDescent="0.2">
      <c r="A5447" s="38" t="s">
        <v>10599</v>
      </c>
      <c r="B5447" s="38" t="s">
        <v>3</v>
      </c>
      <c r="C5447" s="38" t="s">
        <v>10600</v>
      </c>
      <c r="D5447" s="38" t="s">
        <v>48</v>
      </c>
      <c r="E5447" s="38" t="s">
        <v>48</v>
      </c>
      <c r="F5447" s="38" t="s">
        <v>48</v>
      </c>
      <c r="G5447" s="39">
        <v>0</v>
      </c>
    </row>
    <row r="5448" spans="1:7" ht="30" x14ac:dyDescent="0.2">
      <c r="A5448" s="38" t="s">
        <v>10601</v>
      </c>
      <c r="B5448" s="38" t="s">
        <v>3</v>
      </c>
      <c r="C5448" s="38" t="s">
        <v>10602</v>
      </c>
      <c r="D5448" s="38" t="s">
        <v>48</v>
      </c>
      <c r="E5448" s="38" t="s">
        <v>48</v>
      </c>
      <c r="F5448" s="38" t="s">
        <v>48</v>
      </c>
      <c r="G5448" s="39">
        <v>0</v>
      </c>
    </row>
    <row r="5449" spans="1:7" ht="30" x14ac:dyDescent="0.2">
      <c r="A5449" s="38" t="s">
        <v>10603</v>
      </c>
      <c r="B5449" s="38" t="s">
        <v>3</v>
      </c>
      <c r="C5449" s="38" t="s">
        <v>10604</v>
      </c>
      <c r="D5449" s="38" t="s">
        <v>48</v>
      </c>
      <c r="E5449" s="38" t="s">
        <v>48</v>
      </c>
      <c r="F5449" s="38" t="s">
        <v>48</v>
      </c>
      <c r="G5449" s="39">
        <v>0</v>
      </c>
    </row>
    <row r="5450" spans="1:7" ht="30" x14ac:dyDescent="0.2">
      <c r="A5450" s="38" t="s">
        <v>10605</v>
      </c>
      <c r="B5450" s="38" t="s">
        <v>3</v>
      </c>
      <c r="C5450" s="38" t="s">
        <v>10606</v>
      </c>
      <c r="D5450" s="38" t="s">
        <v>48</v>
      </c>
      <c r="E5450" s="38" t="s">
        <v>48</v>
      </c>
      <c r="F5450" s="38" t="s">
        <v>48</v>
      </c>
      <c r="G5450" s="39">
        <v>0</v>
      </c>
    </row>
    <row r="5451" spans="1:7" ht="30" x14ac:dyDescent="0.2">
      <c r="A5451" s="38" t="s">
        <v>10607</v>
      </c>
      <c r="B5451" s="38" t="s">
        <v>3</v>
      </c>
      <c r="C5451" s="38" t="s">
        <v>10608</v>
      </c>
      <c r="D5451" s="38" t="s">
        <v>48</v>
      </c>
      <c r="E5451" s="38" t="s">
        <v>48</v>
      </c>
      <c r="F5451" s="38" t="s">
        <v>48</v>
      </c>
      <c r="G5451" s="39">
        <v>0</v>
      </c>
    </row>
    <row r="5452" spans="1:7" ht="15" x14ac:dyDescent="0.2">
      <c r="A5452" s="38" t="s">
        <v>10609</v>
      </c>
      <c r="B5452" s="38" t="s">
        <v>3</v>
      </c>
      <c r="C5452" s="38" t="s">
        <v>10610</v>
      </c>
      <c r="D5452" s="38" t="s">
        <v>48</v>
      </c>
      <c r="E5452" s="38" t="s">
        <v>48</v>
      </c>
      <c r="F5452" s="38" t="s">
        <v>48</v>
      </c>
      <c r="G5452" s="39">
        <v>0</v>
      </c>
    </row>
    <row r="5453" spans="1:7" ht="30" x14ac:dyDescent="0.2">
      <c r="A5453" s="38" t="s">
        <v>10611</v>
      </c>
      <c r="B5453" s="38" t="s">
        <v>3</v>
      </c>
      <c r="C5453" s="38" t="s">
        <v>10612</v>
      </c>
      <c r="D5453" s="38" t="s">
        <v>48</v>
      </c>
      <c r="E5453" s="38" t="s">
        <v>48</v>
      </c>
      <c r="F5453" s="38" t="s">
        <v>48</v>
      </c>
      <c r="G5453" s="39">
        <v>0</v>
      </c>
    </row>
    <row r="5454" spans="1:7" ht="30" x14ac:dyDescent="0.2">
      <c r="A5454" s="38" t="s">
        <v>10613</v>
      </c>
      <c r="B5454" s="38" t="s">
        <v>3</v>
      </c>
      <c r="C5454" s="38" t="s">
        <v>10614</v>
      </c>
      <c r="D5454" s="38" t="s">
        <v>48</v>
      </c>
      <c r="E5454" s="38" t="s">
        <v>48</v>
      </c>
      <c r="F5454" s="38" t="s">
        <v>48</v>
      </c>
      <c r="G5454" s="39">
        <v>0</v>
      </c>
    </row>
    <row r="5455" spans="1:7" ht="30" x14ac:dyDescent="0.2">
      <c r="A5455" s="38" t="s">
        <v>10615</v>
      </c>
      <c r="B5455" s="38" t="s">
        <v>3</v>
      </c>
      <c r="C5455" s="38" t="s">
        <v>10616</v>
      </c>
      <c r="D5455" s="38" t="s">
        <v>48</v>
      </c>
      <c r="E5455" s="38" t="s">
        <v>48</v>
      </c>
      <c r="F5455" s="38" t="s">
        <v>48</v>
      </c>
      <c r="G5455" s="39">
        <v>0</v>
      </c>
    </row>
    <row r="5456" spans="1:7" ht="30" x14ac:dyDescent="0.2">
      <c r="A5456" s="38" t="s">
        <v>10617</v>
      </c>
      <c r="B5456" s="38" t="s">
        <v>3</v>
      </c>
      <c r="C5456" s="38" t="s">
        <v>10618</v>
      </c>
      <c r="D5456" s="38" t="s">
        <v>48</v>
      </c>
      <c r="E5456" s="38" t="s">
        <v>48</v>
      </c>
      <c r="F5456" s="38" t="s">
        <v>48</v>
      </c>
      <c r="G5456" s="39">
        <v>0</v>
      </c>
    </row>
    <row r="5457" spans="1:7" ht="30" x14ac:dyDescent="0.2">
      <c r="A5457" s="38" t="s">
        <v>10619</v>
      </c>
      <c r="B5457" s="38" t="s">
        <v>3</v>
      </c>
      <c r="C5457" s="38" t="s">
        <v>10620</v>
      </c>
      <c r="D5457" s="38" t="s">
        <v>48</v>
      </c>
      <c r="E5457" s="38" t="s">
        <v>48</v>
      </c>
      <c r="F5457" s="38" t="s">
        <v>48</v>
      </c>
      <c r="G5457" s="39">
        <v>0</v>
      </c>
    </row>
    <row r="5458" spans="1:7" ht="30" x14ac:dyDescent="0.2">
      <c r="A5458" s="38" t="s">
        <v>10621</v>
      </c>
      <c r="B5458" s="38" t="s">
        <v>3</v>
      </c>
      <c r="C5458" s="38" t="s">
        <v>10622</v>
      </c>
      <c r="D5458" s="38" t="s">
        <v>48</v>
      </c>
      <c r="E5458" s="38" t="s">
        <v>48</v>
      </c>
      <c r="F5458" s="38" t="s">
        <v>48</v>
      </c>
      <c r="G5458" s="39">
        <v>0</v>
      </c>
    </row>
    <row r="5459" spans="1:7" ht="30" x14ac:dyDescent="0.2">
      <c r="A5459" s="38" t="s">
        <v>10623</v>
      </c>
      <c r="B5459" s="38" t="s">
        <v>3</v>
      </c>
      <c r="C5459" s="38" t="s">
        <v>10624</v>
      </c>
      <c r="D5459" s="38" t="s">
        <v>48</v>
      </c>
      <c r="E5459" s="38" t="s">
        <v>48</v>
      </c>
      <c r="F5459" s="38" t="s">
        <v>48</v>
      </c>
      <c r="G5459" s="39">
        <v>0</v>
      </c>
    </row>
    <row r="5460" spans="1:7" ht="30" x14ac:dyDescent="0.2">
      <c r="A5460" s="38" t="s">
        <v>10625</v>
      </c>
      <c r="B5460" s="38" t="s">
        <v>3</v>
      </c>
      <c r="C5460" s="38" t="s">
        <v>10626</v>
      </c>
      <c r="D5460" s="38" t="s">
        <v>48</v>
      </c>
      <c r="E5460" s="38" t="s">
        <v>48</v>
      </c>
      <c r="F5460" s="38" t="s">
        <v>48</v>
      </c>
      <c r="G5460" s="39">
        <v>0</v>
      </c>
    </row>
    <row r="5461" spans="1:7" ht="30" x14ac:dyDescent="0.2">
      <c r="A5461" s="38" t="s">
        <v>10627</v>
      </c>
      <c r="B5461" s="38" t="s">
        <v>3</v>
      </c>
      <c r="C5461" s="38" t="s">
        <v>10628</v>
      </c>
      <c r="D5461" s="38" t="s">
        <v>48</v>
      </c>
      <c r="E5461" s="38" t="s">
        <v>48</v>
      </c>
      <c r="F5461" s="38" t="s">
        <v>48</v>
      </c>
      <c r="G5461" s="39">
        <v>0</v>
      </c>
    </row>
    <row r="5462" spans="1:7" ht="30" x14ac:dyDescent="0.2">
      <c r="A5462" s="38" t="s">
        <v>10629</v>
      </c>
      <c r="B5462" s="38" t="s">
        <v>3</v>
      </c>
      <c r="C5462" s="38" t="s">
        <v>10630</v>
      </c>
      <c r="D5462" s="38" t="s">
        <v>48</v>
      </c>
      <c r="E5462" s="38" t="s">
        <v>48</v>
      </c>
      <c r="F5462" s="38" t="s">
        <v>48</v>
      </c>
      <c r="G5462" s="39">
        <v>0</v>
      </c>
    </row>
    <row r="5463" spans="1:7" ht="30" x14ac:dyDescent="0.2">
      <c r="A5463" s="38" t="s">
        <v>10631</v>
      </c>
      <c r="B5463" s="38" t="s">
        <v>3</v>
      </c>
      <c r="C5463" s="38" t="s">
        <v>10632</v>
      </c>
      <c r="D5463" s="38" t="s">
        <v>48</v>
      </c>
      <c r="E5463" s="38" t="s">
        <v>48</v>
      </c>
      <c r="F5463" s="38" t="s">
        <v>48</v>
      </c>
      <c r="G5463" s="39">
        <v>0</v>
      </c>
    </row>
    <row r="5464" spans="1:7" ht="30" x14ac:dyDescent="0.2">
      <c r="A5464" s="38" t="s">
        <v>10633</v>
      </c>
      <c r="B5464" s="38" t="s">
        <v>3</v>
      </c>
      <c r="C5464" s="38" t="s">
        <v>10634</v>
      </c>
      <c r="D5464" s="38" t="s">
        <v>48</v>
      </c>
      <c r="E5464" s="38" t="s">
        <v>48</v>
      </c>
      <c r="F5464" s="38" t="s">
        <v>48</v>
      </c>
      <c r="G5464" s="39">
        <v>0</v>
      </c>
    </row>
    <row r="5465" spans="1:7" ht="30" x14ac:dyDescent="0.2">
      <c r="A5465" s="38" t="s">
        <v>10635</v>
      </c>
      <c r="B5465" s="38" t="s">
        <v>3</v>
      </c>
      <c r="C5465" s="38" t="s">
        <v>10636</v>
      </c>
      <c r="D5465" s="38" t="s">
        <v>48</v>
      </c>
      <c r="E5465" s="38" t="s">
        <v>48</v>
      </c>
      <c r="F5465" s="38" t="s">
        <v>48</v>
      </c>
      <c r="G5465" s="39">
        <v>0</v>
      </c>
    </row>
    <row r="5466" spans="1:7" ht="15" x14ac:dyDescent="0.2">
      <c r="A5466" s="38" t="s">
        <v>10637</v>
      </c>
      <c r="B5466" s="38" t="s">
        <v>3</v>
      </c>
      <c r="C5466" s="38" t="s">
        <v>10638</v>
      </c>
      <c r="D5466" s="38" t="s">
        <v>48</v>
      </c>
      <c r="E5466" s="38" t="s">
        <v>48</v>
      </c>
      <c r="F5466" s="38" t="s">
        <v>48</v>
      </c>
      <c r="G5466" s="39">
        <v>0</v>
      </c>
    </row>
    <row r="5467" spans="1:7" ht="15" x14ac:dyDescent="0.2">
      <c r="A5467" s="38" t="s">
        <v>10639</v>
      </c>
      <c r="B5467" s="38" t="s">
        <v>3</v>
      </c>
      <c r="C5467" s="38" t="s">
        <v>10640</v>
      </c>
      <c r="D5467" s="38" t="s">
        <v>48</v>
      </c>
      <c r="E5467" s="38" t="s">
        <v>48</v>
      </c>
      <c r="F5467" s="38" t="s">
        <v>48</v>
      </c>
      <c r="G5467" s="39">
        <v>0</v>
      </c>
    </row>
    <row r="5468" spans="1:7" ht="30" x14ac:dyDescent="0.2">
      <c r="A5468" s="38" t="s">
        <v>10641</v>
      </c>
      <c r="B5468" s="38" t="s">
        <v>3</v>
      </c>
      <c r="C5468" s="38" t="s">
        <v>10642</v>
      </c>
      <c r="D5468" s="38" t="s">
        <v>48</v>
      </c>
      <c r="E5468" s="38" t="s">
        <v>48</v>
      </c>
      <c r="F5468" s="38" t="s">
        <v>48</v>
      </c>
      <c r="G5468" s="39">
        <v>0</v>
      </c>
    </row>
    <row r="5469" spans="1:7" ht="30" x14ac:dyDescent="0.2">
      <c r="A5469" s="38" t="s">
        <v>10643</v>
      </c>
      <c r="B5469" s="38" t="s">
        <v>3</v>
      </c>
      <c r="C5469" s="38" t="s">
        <v>10644</v>
      </c>
      <c r="D5469" s="38" t="s">
        <v>48</v>
      </c>
      <c r="E5469" s="38" t="s">
        <v>48</v>
      </c>
      <c r="F5469" s="38" t="s">
        <v>48</v>
      </c>
      <c r="G5469" s="39">
        <v>0</v>
      </c>
    </row>
    <row r="5470" spans="1:7" ht="30" x14ac:dyDescent="0.2">
      <c r="A5470" s="38" t="s">
        <v>10645</v>
      </c>
      <c r="B5470" s="38" t="s">
        <v>3</v>
      </c>
      <c r="C5470" s="38" t="s">
        <v>10646</v>
      </c>
      <c r="D5470" s="38" t="s">
        <v>48</v>
      </c>
      <c r="E5470" s="38" t="s">
        <v>48</v>
      </c>
      <c r="F5470" s="38" t="s">
        <v>48</v>
      </c>
      <c r="G5470" s="39">
        <v>0</v>
      </c>
    </row>
    <row r="5471" spans="1:7" ht="30" x14ac:dyDescent="0.2">
      <c r="A5471" s="38" t="s">
        <v>10647</v>
      </c>
      <c r="B5471" s="38" t="s">
        <v>3</v>
      </c>
      <c r="C5471" s="38" t="s">
        <v>10648</v>
      </c>
      <c r="D5471" s="38" t="s">
        <v>48</v>
      </c>
      <c r="E5471" s="38" t="s">
        <v>48</v>
      </c>
      <c r="F5471" s="38" t="s">
        <v>48</v>
      </c>
      <c r="G5471" s="39">
        <v>0</v>
      </c>
    </row>
    <row r="5472" spans="1:7" ht="30" x14ac:dyDescent="0.2">
      <c r="A5472" s="38" t="s">
        <v>10649</v>
      </c>
      <c r="B5472" s="38" t="s">
        <v>3</v>
      </c>
      <c r="C5472" s="38" t="s">
        <v>10650</v>
      </c>
      <c r="D5472" s="38" t="s">
        <v>48</v>
      </c>
      <c r="E5472" s="38" t="s">
        <v>48</v>
      </c>
      <c r="F5472" s="38" t="s">
        <v>48</v>
      </c>
      <c r="G5472" s="39">
        <v>0</v>
      </c>
    </row>
    <row r="5473" spans="1:7" ht="30" x14ac:dyDescent="0.2">
      <c r="A5473" s="38" t="s">
        <v>10651</v>
      </c>
      <c r="B5473" s="38" t="s">
        <v>3</v>
      </c>
      <c r="C5473" s="38" t="s">
        <v>10652</v>
      </c>
      <c r="D5473" s="38" t="s">
        <v>48</v>
      </c>
      <c r="E5473" s="38" t="s">
        <v>48</v>
      </c>
      <c r="F5473" s="38" t="s">
        <v>48</v>
      </c>
      <c r="G5473" s="39">
        <v>0</v>
      </c>
    </row>
    <row r="5474" spans="1:7" ht="30" x14ac:dyDescent="0.2">
      <c r="A5474" s="38" t="s">
        <v>10653</v>
      </c>
      <c r="B5474" s="38" t="s">
        <v>3</v>
      </c>
      <c r="C5474" s="38" t="s">
        <v>10654</v>
      </c>
      <c r="D5474" s="38" t="s">
        <v>48</v>
      </c>
      <c r="E5474" s="38" t="s">
        <v>48</v>
      </c>
      <c r="F5474" s="38" t="s">
        <v>48</v>
      </c>
      <c r="G5474" s="39">
        <v>0</v>
      </c>
    </row>
    <row r="5475" spans="1:7" ht="30" x14ac:dyDescent="0.2">
      <c r="A5475" s="38" t="s">
        <v>10655</v>
      </c>
      <c r="B5475" s="38" t="s">
        <v>3</v>
      </c>
      <c r="C5475" s="38" t="s">
        <v>10656</v>
      </c>
      <c r="D5475" s="38" t="s">
        <v>48</v>
      </c>
      <c r="E5475" s="38" t="s">
        <v>48</v>
      </c>
      <c r="F5475" s="38" t="s">
        <v>48</v>
      </c>
      <c r="G5475" s="39">
        <v>0</v>
      </c>
    </row>
    <row r="5476" spans="1:7" ht="30" x14ac:dyDescent="0.2">
      <c r="A5476" s="38" t="s">
        <v>10657</v>
      </c>
      <c r="B5476" s="38" t="s">
        <v>3</v>
      </c>
      <c r="C5476" s="38" t="s">
        <v>10658</v>
      </c>
      <c r="D5476" s="38" t="s">
        <v>48</v>
      </c>
      <c r="E5476" s="38" t="s">
        <v>48</v>
      </c>
      <c r="F5476" s="38" t="s">
        <v>48</v>
      </c>
      <c r="G5476" s="39">
        <v>0</v>
      </c>
    </row>
    <row r="5477" spans="1:7" ht="30" x14ac:dyDescent="0.2">
      <c r="A5477" s="38" t="s">
        <v>10659</v>
      </c>
      <c r="B5477" s="38" t="s">
        <v>3</v>
      </c>
      <c r="C5477" s="38" t="s">
        <v>10660</v>
      </c>
      <c r="D5477" s="38" t="s">
        <v>48</v>
      </c>
      <c r="E5477" s="38" t="s">
        <v>48</v>
      </c>
      <c r="F5477" s="38" t="s">
        <v>48</v>
      </c>
      <c r="G5477" s="39">
        <v>0</v>
      </c>
    </row>
    <row r="5478" spans="1:7" ht="30" x14ac:dyDescent="0.2">
      <c r="A5478" s="38" t="s">
        <v>10661</v>
      </c>
      <c r="B5478" s="38" t="s">
        <v>3</v>
      </c>
      <c r="C5478" s="38" t="s">
        <v>10662</v>
      </c>
      <c r="D5478" s="38" t="s">
        <v>48</v>
      </c>
      <c r="E5478" s="38" t="s">
        <v>48</v>
      </c>
      <c r="F5478" s="38" t="s">
        <v>48</v>
      </c>
      <c r="G5478" s="39">
        <v>0</v>
      </c>
    </row>
    <row r="5479" spans="1:7" ht="30" x14ac:dyDescent="0.2">
      <c r="A5479" s="38" t="s">
        <v>10663</v>
      </c>
      <c r="B5479" s="38" t="s">
        <v>3</v>
      </c>
      <c r="C5479" s="38" t="s">
        <v>10664</v>
      </c>
      <c r="D5479" s="38" t="s">
        <v>48</v>
      </c>
      <c r="E5479" s="38" t="s">
        <v>48</v>
      </c>
      <c r="F5479" s="38" t="s">
        <v>48</v>
      </c>
      <c r="G5479" s="39">
        <v>0</v>
      </c>
    </row>
    <row r="5480" spans="1:7" ht="30" x14ac:dyDescent="0.2">
      <c r="A5480" s="38" t="s">
        <v>10665</v>
      </c>
      <c r="B5480" s="38" t="s">
        <v>3</v>
      </c>
      <c r="C5480" s="38" t="s">
        <v>10666</v>
      </c>
      <c r="D5480" s="38" t="s">
        <v>48</v>
      </c>
      <c r="E5480" s="38" t="s">
        <v>48</v>
      </c>
      <c r="F5480" s="38" t="s">
        <v>48</v>
      </c>
      <c r="G5480" s="39">
        <v>0</v>
      </c>
    </row>
    <row r="5481" spans="1:7" ht="30" x14ac:dyDescent="0.2">
      <c r="A5481" s="38" t="s">
        <v>10667</v>
      </c>
      <c r="B5481" s="38" t="s">
        <v>3</v>
      </c>
      <c r="C5481" s="38" t="s">
        <v>10668</v>
      </c>
      <c r="D5481" s="38" t="s">
        <v>48</v>
      </c>
      <c r="E5481" s="38" t="s">
        <v>48</v>
      </c>
      <c r="F5481" s="38" t="s">
        <v>48</v>
      </c>
      <c r="G5481" s="39">
        <v>0</v>
      </c>
    </row>
    <row r="5482" spans="1:7" ht="30" x14ac:dyDescent="0.2">
      <c r="A5482" s="38" t="s">
        <v>10669</v>
      </c>
      <c r="B5482" s="38" t="s">
        <v>3</v>
      </c>
      <c r="C5482" s="38" t="s">
        <v>10670</v>
      </c>
      <c r="D5482" s="38" t="s">
        <v>48</v>
      </c>
      <c r="E5482" s="38" t="s">
        <v>48</v>
      </c>
      <c r="F5482" s="38" t="s">
        <v>48</v>
      </c>
      <c r="G5482" s="39">
        <v>0</v>
      </c>
    </row>
    <row r="5483" spans="1:7" ht="30" x14ac:dyDescent="0.2">
      <c r="A5483" s="38" t="s">
        <v>10671</v>
      </c>
      <c r="B5483" s="38" t="s">
        <v>3</v>
      </c>
      <c r="C5483" s="38" t="s">
        <v>10672</v>
      </c>
      <c r="D5483" s="38" t="s">
        <v>48</v>
      </c>
      <c r="E5483" s="38" t="s">
        <v>48</v>
      </c>
      <c r="F5483" s="38" t="s">
        <v>48</v>
      </c>
      <c r="G5483" s="39">
        <v>0</v>
      </c>
    </row>
    <row r="5484" spans="1:7" ht="30" x14ac:dyDescent="0.2">
      <c r="A5484" s="38" t="s">
        <v>10673</v>
      </c>
      <c r="B5484" s="38" t="s">
        <v>3</v>
      </c>
      <c r="C5484" s="38" t="s">
        <v>10674</v>
      </c>
      <c r="D5484" s="38" t="s">
        <v>48</v>
      </c>
      <c r="E5484" s="38" t="s">
        <v>48</v>
      </c>
      <c r="F5484" s="38" t="s">
        <v>48</v>
      </c>
      <c r="G5484" s="39">
        <v>0</v>
      </c>
    </row>
    <row r="5485" spans="1:7" ht="30" x14ac:dyDescent="0.2">
      <c r="A5485" s="38" t="s">
        <v>10675</v>
      </c>
      <c r="B5485" s="38" t="s">
        <v>3</v>
      </c>
      <c r="C5485" s="38" t="s">
        <v>10676</v>
      </c>
      <c r="D5485" s="38" t="s">
        <v>48</v>
      </c>
      <c r="E5485" s="38" t="s">
        <v>48</v>
      </c>
      <c r="F5485" s="38" t="s">
        <v>48</v>
      </c>
      <c r="G5485" s="39">
        <v>0</v>
      </c>
    </row>
    <row r="5486" spans="1:7" ht="30" x14ac:dyDescent="0.2">
      <c r="A5486" s="38" t="s">
        <v>10677</v>
      </c>
      <c r="B5486" s="38" t="s">
        <v>3</v>
      </c>
      <c r="C5486" s="38" t="s">
        <v>10678</v>
      </c>
      <c r="D5486" s="38" t="s">
        <v>48</v>
      </c>
      <c r="E5486" s="38" t="s">
        <v>48</v>
      </c>
      <c r="F5486" s="38" t="s">
        <v>48</v>
      </c>
      <c r="G5486" s="39">
        <v>0</v>
      </c>
    </row>
    <row r="5487" spans="1:7" ht="30" x14ac:dyDescent="0.2">
      <c r="A5487" s="38" t="s">
        <v>10679</v>
      </c>
      <c r="B5487" s="38" t="s">
        <v>3</v>
      </c>
      <c r="C5487" s="38" t="s">
        <v>10680</v>
      </c>
      <c r="D5487" s="38" t="s">
        <v>48</v>
      </c>
      <c r="E5487" s="38" t="s">
        <v>48</v>
      </c>
      <c r="F5487" s="38" t="s">
        <v>48</v>
      </c>
      <c r="G5487" s="39">
        <v>0</v>
      </c>
    </row>
    <row r="5488" spans="1:7" ht="30" x14ac:dyDescent="0.2">
      <c r="A5488" s="38" t="s">
        <v>10681</v>
      </c>
      <c r="B5488" s="38" t="s">
        <v>3</v>
      </c>
      <c r="C5488" s="38" t="s">
        <v>10682</v>
      </c>
      <c r="D5488" s="38" t="s">
        <v>48</v>
      </c>
      <c r="E5488" s="38" t="s">
        <v>48</v>
      </c>
      <c r="F5488" s="38" t="s">
        <v>48</v>
      </c>
      <c r="G5488" s="39">
        <v>0</v>
      </c>
    </row>
    <row r="5489" spans="1:7" ht="30" x14ac:dyDescent="0.2">
      <c r="A5489" s="38" t="s">
        <v>10683</v>
      </c>
      <c r="B5489" s="38" t="s">
        <v>3</v>
      </c>
      <c r="C5489" s="38" t="s">
        <v>10684</v>
      </c>
      <c r="D5489" s="38" t="s">
        <v>48</v>
      </c>
      <c r="E5489" s="38" t="s">
        <v>48</v>
      </c>
      <c r="F5489" s="38" t="s">
        <v>48</v>
      </c>
      <c r="G5489" s="39">
        <v>0</v>
      </c>
    </row>
    <row r="5490" spans="1:7" ht="30" x14ac:dyDescent="0.2">
      <c r="A5490" s="38" t="s">
        <v>10685</v>
      </c>
      <c r="B5490" s="38" t="s">
        <v>3</v>
      </c>
      <c r="C5490" s="38" t="s">
        <v>10686</v>
      </c>
      <c r="D5490" s="38" t="s">
        <v>48</v>
      </c>
      <c r="E5490" s="38" t="s">
        <v>48</v>
      </c>
      <c r="F5490" s="38" t="s">
        <v>48</v>
      </c>
      <c r="G5490" s="39">
        <v>0</v>
      </c>
    </row>
    <row r="5491" spans="1:7" ht="30" x14ac:dyDescent="0.2">
      <c r="A5491" s="38" t="s">
        <v>10687</v>
      </c>
      <c r="B5491" s="38" t="s">
        <v>3</v>
      </c>
      <c r="C5491" s="38" t="s">
        <v>10688</v>
      </c>
      <c r="D5491" s="38" t="s">
        <v>48</v>
      </c>
      <c r="E5491" s="38" t="s">
        <v>48</v>
      </c>
      <c r="F5491" s="38" t="s">
        <v>48</v>
      </c>
      <c r="G5491" s="39">
        <v>0</v>
      </c>
    </row>
    <row r="5492" spans="1:7" ht="30" x14ac:dyDescent="0.2">
      <c r="A5492" s="38" t="s">
        <v>10689</v>
      </c>
      <c r="B5492" s="38" t="s">
        <v>3</v>
      </c>
      <c r="C5492" s="38" t="s">
        <v>10690</v>
      </c>
      <c r="D5492" s="38" t="s">
        <v>48</v>
      </c>
      <c r="E5492" s="38" t="s">
        <v>48</v>
      </c>
      <c r="F5492" s="38" t="s">
        <v>48</v>
      </c>
      <c r="G5492" s="39">
        <v>0</v>
      </c>
    </row>
    <row r="5493" spans="1:7" ht="30" x14ac:dyDescent="0.2">
      <c r="A5493" s="38" t="s">
        <v>10691</v>
      </c>
      <c r="B5493" s="38" t="s">
        <v>3</v>
      </c>
      <c r="C5493" s="38" t="s">
        <v>10692</v>
      </c>
      <c r="D5493" s="38" t="s">
        <v>48</v>
      </c>
      <c r="E5493" s="38" t="s">
        <v>48</v>
      </c>
      <c r="F5493" s="38" t="s">
        <v>48</v>
      </c>
      <c r="G5493" s="39">
        <v>0</v>
      </c>
    </row>
    <row r="5494" spans="1:7" ht="30" x14ac:dyDescent="0.2">
      <c r="A5494" s="38" t="s">
        <v>10693</v>
      </c>
      <c r="B5494" s="38" t="s">
        <v>3</v>
      </c>
      <c r="C5494" s="38" t="s">
        <v>10694</v>
      </c>
      <c r="D5494" s="38" t="s">
        <v>48</v>
      </c>
      <c r="E5494" s="38" t="s">
        <v>48</v>
      </c>
      <c r="F5494" s="38" t="s">
        <v>48</v>
      </c>
      <c r="G5494" s="39">
        <v>0</v>
      </c>
    </row>
    <row r="5495" spans="1:7" ht="30" x14ac:dyDescent="0.2">
      <c r="A5495" s="38" t="s">
        <v>10695</v>
      </c>
      <c r="B5495" s="38" t="s">
        <v>3</v>
      </c>
      <c r="C5495" s="38" t="s">
        <v>10696</v>
      </c>
      <c r="D5495" s="38" t="s">
        <v>48</v>
      </c>
      <c r="E5495" s="38" t="s">
        <v>48</v>
      </c>
      <c r="F5495" s="38" t="s">
        <v>48</v>
      </c>
      <c r="G5495" s="39">
        <v>0</v>
      </c>
    </row>
    <row r="5496" spans="1:7" ht="30" x14ac:dyDescent="0.2">
      <c r="A5496" s="38" t="s">
        <v>10697</v>
      </c>
      <c r="B5496" s="38" t="s">
        <v>3</v>
      </c>
      <c r="C5496" s="38" t="s">
        <v>10698</v>
      </c>
      <c r="D5496" s="38" t="s">
        <v>48</v>
      </c>
      <c r="E5496" s="38" t="s">
        <v>48</v>
      </c>
      <c r="F5496" s="38" t="s">
        <v>48</v>
      </c>
      <c r="G5496" s="39">
        <v>0</v>
      </c>
    </row>
    <row r="5497" spans="1:7" ht="15" x14ac:dyDescent="0.2">
      <c r="A5497" s="38" t="s">
        <v>10699</v>
      </c>
      <c r="B5497" s="38" t="s">
        <v>3</v>
      </c>
      <c r="C5497" s="38" t="s">
        <v>10700</v>
      </c>
      <c r="D5497" s="38" t="s">
        <v>48</v>
      </c>
      <c r="E5497" s="38" t="s">
        <v>48</v>
      </c>
      <c r="F5497" s="38" t="s">
        <v>48</v>
      </c>
      <c r="G5497" s="39">
        <v>0</v>
      </c>
    </row>
    <row r="5498" spans="1:7" ht="15" x14ac:dyDescent="0.2">
      <c r="A5498" s="38" t="s">
        <v>10701</v>
      </c>
      <c r="B5498" s="38" t="s">
        <v>3</v>
      </c>
      <c r="C5498" s="38" t="s">
        <v>10702</v>
      </c>
      <c r="D5498" s="38" t="s">
        <v>48</v>
      </c>
      <c r="E5498" s="38" t="s">
        <v>48</v>
      </c>
      <c r="F5498" s="38" t="s">
        <v>48</v>
      </c>
      <c r="G5498" s="39">
        <v>0</v>
      </c>
    </row>
    <row r="5499" spans="1:7" ht="15" x14ac:dyDescent="0.2">
      <c r="A5499" s="38" t="s">
        <v>10703</v>
      </c>
      <c r="B5499" s="38" t="s">
        <v>3</v>
      </c>
      <c r="C5499" s="38" t="s">
        <v>10704</v>
      </c>
      <c r="D5499" s="38" t="s">
        <v>48</v>
      </c>
      <c r="E5499" s="38" t="s">
        <v>48</v>
      </c>
      <c r="F5499" s="38" t="s">
        <v>48</v>
      </c>
      <c r="G5499" s="39">
        <v>0</v>
      </c>
    </row>
    <row r="5500" spans="1:7" ht="15" x14ac:dyDescent="0.2">
      <c r="A5500" s="38" t="s">
        <v>10705</v>
      </c>
      <c r="B5500" s="38" t="s">
        <v>3</v>
      </c>
      <c r="C5500" s="38" t="s">
        <v>10706</v>
      </c>
      <c r="D5500" s="38" t="s">
        <v>48</v>
      </c>
      <c r="E5500" s="38" t="s">
        <v>48</v>
      </c>
      <c r="F5500" s="38" t="s">
        <v>48</v>
      </c>
      <c r="G5500" s="39">
        <v>0</v>
      </c>
    </row>
    <row r="5501" spans="1:7" ht="15" x14ac:dyDescent="0.2">
      <c r="A5501" s="38" t="s">
        <v>10707</v>
      </c>
      <c r="B5501" s="38" t="s">
        <v>3</v>
      </c>
      <c r="C5501" s="38" t="s">
        <v>10708</v>
      </c>
      <c r="D5501" s="38" t="s">
        <v>48</v>
      </c>
      <c r="E5501" s="38" t="s">
        <v>48</v>
      </c>
      <c r="F5501" s="38" t="s">
        <v>48</v>
      </c>
      <c r="G5501" s="39">
        <v>0</v>
      </c>
    </row>
    <row r="5502" spans="1:7" ht="15" x14ac:dyDescent="0.2">
      <c r="A5502" s="38" t="s">
        <v>10709</v>
      </c>
      <c r="B5502" s="38" t="s">
        <v>3</v>
      </c>
      <c r="C5502" s="38" t="s">
        <v>10710</v>
      </c>
      <c r="D5502" s="38" t="s">
        <v>48</v>
      </c>
      <c r="E5502" s="38" t="s">
        <v>48</v>
      </c>
      <c r="F5502" s="38" t="s">
        <v>48</v>
      </c>
      <c r="G5502" s="39">
        <v>0</v>
      </c>
    </row>
    <row r="5503" spans="1:7" ht="15" x14ac:dyDescent="0.2">
      <c r="A5503" s="38" t="s">
        <v>10711</v>
      </c>
      <c r="B5503" s="38" t="s">
        <v>3</v>
      </c>
      <c r="C5503" s="38" t="s">
        <v>10712</v>
      </c>
      <c r="D5503" s="38" t="s">
        <v>48</v>
      </c>
      <c r="E5503" s="38" t="s">
        <v>48</v>
      </c>
      <c r="F5503" s="38" t="s">
        <v>48</v>
      </c>
      <c r="G5503" s="39">
        <v>0</v>
      </c>
    </row>
    <row r="5504" spans="1:7" ht="15" x14ac:dyDescent="0.2">
      <c r="A5504" s="38" t="s">
        <v>10713</v>
      </c>
      <c r="B5504" s="38" t="s">
        <v>3</v>
      </c>
      <c r="C5504" s="38" t="s">
        <v>10714</v>
      </c>
      <c r="D5504" s="38" t="s">
        <v>48</v>
      </c>
      <c r="E5504" s="38" t="s">
        <v>48</v>
      </c>
      <c r="F5504" s="38" t="s">
        <v>48</v>
      </c>
      <c r="G5504" s="39">
        <v>0</v>
      </c>
    </row>
    <row r="5505" spans="1:7" ht="15" x14ac:dyDescent="0.2">
      <c r="A5505" s="38" t="s">
        <v>10715</v>
      </c>
      <c r="B5505" s="38" t="s">
        <v>3</v>
      </c>
      <c r="C5505" s="38" t="s">
        <v>10716</v>
      </c>
      <c r="D5505" s="38" t="s">
        <v>48</v>
      </c>
      <c r="E5505" s="38" t="s">
        <v>48</v>
      </c>
      <c r="F5505" s="38" t="s">
        <v>48</v>
      </c>
      <c r="G5505" s="39">
        <v>0</v>
      </c>
    </row>
    <row r="5506" spans="1:7" ht="15" x14ac:dyDescent="0.2">
      <c r="A5506" s="38" t="s">
        <v>10717</v>
      </c>
      <c r="B5506" s="38" t="s">
        <v>3</v>
      </c>
      <c r="C5506" s="38" t="s">
        <v>10718</v>
      </c>
      <c r="D5506" s="38" t="s">
        <v>48</v>
      </c>
      <c r="E5506" s="38" t="s">
        <v>48</v>
      </c>
      <c r="F5506" s="38" t="s">
        <v>48</v>
      </c>
      <c r="G5506" s="39">
        <v>0</v>
      </c>
    </row>
    <row r="5507" spans="1:7" ht="15" x14ac:dyDescent="0.2">
      <c r="A5507" s="38" t="s">
        <v>10719</v>
      </c>
      <c r="B5507" s="38" t="s">
        <v>3</v>
      </c>
      <c r="C5507" s="38" t="s">
        <v>10720</v>
      </c>
      <c r="D5507" s="38" t="s">
        <v>48</v>
      </c>
      <c r="E5507" s="38" t="s">
        <v>48</v>
      </c>
      <c r="F5507" s="38" t="s">
        <v>48</v>
      </c>
      <c r="G5507" s="39">
        <v>0</v>
      </c>
    </row>
    <row r="5508" spans="1:7" ht="15" x14ac:dyDescent="0.2">
      <c r="A5508" s="38" t="s">
        <v>10721</v>
      </c>
      <c r="B5508" s="38" t="s">
        <v>3</v>
      </c>
      <c r="C5508" s="38" t="s">
        <v>10722</v>
      </c>
      <c r="D5508" s="38" t="s">
        <v>48</v>
      </c>
      <c r="E5508" s="38" t="s">
        <v>48</v>
      </c>
      <c r="F5508" s="38" t="s">
        <v>48</v>
      </c>
      <c r="G5508" s="39">
        <v>0</v>
      </c>
    </row>
    <row r="5509" spans="1:7" ht="15" x14ac:dyDescent="0.2">
      <c r="A5509" s="38" t="s">
        <v>10723</v>
      </c>
      <c r="B5509" s="38" t="s">
        <v>3</v>
      </c>
      <c r="C5509" s="38" t="s">
        <v>10724</v>
      </c>
      <c r="D5509" s="38" t="s">
        <v>48</v>
      </c>
      <c r="E5509" s="38" t="s">
        <v>48</v>
      </c>
      <c r="F5509" s="38" t="s">
        <v>48</v>
      </c>
      <c r="G5509" s="39">
        <v>0</v>
      </c>
    </row>
    <row r="5510" spans="1:7" ht="15" x14ac:dyDescent="0.2">
      <c r="A5510" s="38" t="s">
        <v>10725</v>
      </c>
      <c r="B5510" s="38" t="s">
        <v>3</v>
      </c>
      <c r="C5510" s="38" t="s">
        <v>10726</v>
      </c>
      <c r="D5510" s="38" t="s">
        <v>48</v>
      </c>
      <c r="E5510" s="38" t="s">
        <v>48</v>
      </c>
      <c r="F5510" s="38" t="s">
        <v>48</v>
      </c>
      <c r="G5510" s="39">
        <v>0</v>
      </c>
    </row>
    <row r="5511" spans="1:7" ht="15" x14ac:dyDescent="0.2">
      <c r="A5511" s="38" t="s">
        <v>10727</v>
      </c>
      <c r="B5511" s="38" t="s">
        <v>3</v>
      </c>
      <c r="C5511" s="38" t="s">
        <v>10728</v>
      </c>
      <c r="D5511" s="38" t="s">
        <v>48</v>
      </c>
      <c r="E5511" s="38" t="s">
        <v>48</v>
      </c>
      <c r="F5511" s="38" t="s">
        <v>48</v>
      </c>
      <c r="G5511" s="39">
        <v>0</v>
      </c>
    </row>
    <row r="5512" spans="1:7" ht="15" x14ac:dyDescent="0.2">
      <c r="A5512" s="38" t="s">
        <v>10729</v>
      </c>
      <c r="B5512" s="38" t="s">
        <v>3</v>
      </c>
      <c r="C5512" s="38" t="s">
        <v>10730</v>
      </c>
      <c r="D5512" s="38" t="s">
        <v>48</v>
      </c>
      <c r="E5512" s="38" t="s">
        <v>48</v>
      </c>
      <c r="F5512" s="38" t="s">
        <v>48</v>
      </c>
      <c r="G5512" s="39">
        <v>0</v>
      </c>
    </row>
    <row r="5513" spans="1:7" ht="15" x14ac:dyDescent="0.2">
      <c r="A5513" s="38" t="s">
        <v>10731</v>
      </c>
      <c r="B5513" s="38" t="s">
        <v>3</v>
      </c>
      <c r="C5513" s="38" t="s">
        <v>10732</v>
      </c>
      <c r="D5513" s="38" t="s">
        <v>48</v>
      </c>
      <c r="E5513" s="38" t="s">
        <v>48</v>
      </c>
      <c r="F5513" s="38" t="s">
        <v>48</v>
      </c>
      <c r="G5513" s="39">
        <v>0</v>
      </c>
    </row>
    <row r="5514" spans="1:7" ht="15" x14ac:dyDescent="0.2">
      <c r="A5514" s="38" t="s">
        <v>10733</v>
      </c>
      <c r="B5514" s="38" t="s">
        <v>3</v>
      </c>
      <c r="C5514" s="38" t="s">
        <v>10734</v>
      </c>
      <c r="D5514" s="38" t="s">
        <v>48</v>
      </c>
      <c r="E5514" s="38" t="s">
        <v>48</v>
      </c>
      <c r="F5514" s="38" t="s">
        <v>48</v>
      </c>
      <c r="G5514" s="39">
        <v>0</v>
      </c>
    </row>
    <row r="5515" spans="1:7" ht="15" x14ac:dyDescent="0.2">
      <c r="A5515" s="38" t="s">
        <v>10735</v>
      </c>
      <c r="B5515" s="38" t="s">
        <v>3</v>
      </c>
      <c r="C5515" s="38" t="s">
        <v>10736</v>
      </c>
      <c r="D5515" s="38" t="s">
        <v>48</v>
      </c>
      <c r="E5515" s="38" t="s">
        <v>48</v>
      </c>
      <c r="F5515" s="38" t="s">
        <v>48</v>
      </c>
      <c r="G5515" s="39">
        <v>0</v>
      </c>
    </row>
    <row r="5516" spans="1:7" ht="15" x14ac:dyDescent="0.2">
      <c r="A5516" s="38" t="s">
        <v>10737</v>
      </c>
      <c r="B5516" s="38" t="s">
        <v>3</v>
      </c>
      <c r="C5516" s="38" t="s">
        <v>10738</v>
      </c>
      <c r="D5516" s="38" t="s">
        <v>48</v>
      </c>
      <c r="E5516" s="38" t="s">
        <v>48</v>
      </c>
      <c r="F5516" s="38" t="s">
        <v>48</v>
      </c>
      <c r="G5516" s="39">
        <v>0</v>
      </c>
    </row>
    <row r="5517" spans="1:7" ht="15" x14ac:dyDescent="0.2">
      <c r="A5517" s="38" t="s">
        <v>10739</v>
      </c>
      <c r="B5517" s="38" t="s">
        <v>3</v>
      </c>
      <c r="C5517" s="38" t="s">
        <v>10740</v>
      </c>
      <c r="D5517" s="38" t="s">
        <v>48</v>
      </c>
      <c r="E5517" s="38" t="s">
        <v>48</v>
      </c>
      <c r="F5517" s="38" t="s">
        <v>48</v>
      </c>
      <c r="G5517" s="39">
        <v>0</v>
      </c>
    </row>
    <row r="5518" spans="1:7" ht="15" x14ac:dyDescent="0.2">
      <c r="A5518" s="38" t="s">
        <v>10741</v>
      </c>
      <c r="B5518" s="38" t="s">
        <v>3</v>
      </c>
      <c r="C5518" s="38" t="s">
        <v>10742</v>
      </c>
      <c r="D5518" s="38" t="s">
        <v>48</v>
      </c>
      <c r="E5518" s="38" t="s">
        <v>48</v>
      </c>
      <c r="F5518" s="38" t="s">
        <v>48</v>
      </c>
      <c r="G5518" s="39">
        <v>0</v>
      </c>
    </row>
    <row r="5519" spans="1:7" ht="15" x14ac:dyDescent="0.2">
      <c r="A5519" s="38" t="s">
        <v>10743</v>
      </c>
      <c r="B5519" s="38" t="s">
        <v>3</v>
      </c>
      <c r="C5519" s="38" t="s">
        <v>10744</v>
      </c>
      <c r="D5519" s="38" t="s">
        <v>48</v>
      </c>
      <c r="E5519" s="38" t="s">
        <v>48</v>
      </c>
      <c r="F5519" s="38" t="s">
        <v>48</v>
      </c>
      <c r="G5519" s="39">
        <v>0</v>
      </c>
    </row>
    <row r="5520" spans="1:7" ht="15" x14ac:dyDescent="0.2">
      <c r="A5520" s="38" t="s">
        <v>10745</v>
      </c>
      <c r="B5520" s="38" t="s">
        <v>3</v>
      </c>
      <c r="C5520" s="38" t="s">
        <v>10746</v>
      </c>
      <c r="D5520" s="38" t="s">
        <v>48</v>
      </c>
      <c r="E5520" s="38" t="s">
        <v>48</v>
      </c>
      <c r="F5520" s="38" t="s">
        <v>48</v>
      </c>
      <c r="G5520" s="39">
        <v>0</v>
      </c>
    </row>
    <row r="5521" spans="1:7" ht="15" x14ac:dyDescent="0.2">
      <c r="A5521" s="38" t="s">
        <v>10747</v>
      </c>
      <c r="B5521" s="38" t="s">
        <v>3</v>
      </c>
      <c r="C5521" s="38" t="s">
        <v>10748</v>
      </c>
      <c r="D5521" s="38" t="s">
        <v>48</v>
      </c>
      <c r="E5521" s="38" t="s">
        <v>48</v>
      </c>
      <c r="F5521" s="38" t="s">
        <v>48</v>
      </c>
      <c r="G5521" s="39">
        <v>0</v>
      </c>
    </row>
    <row r="5522" spans="1:7" ht="15" x14ac:dyDescent="0.2">
      <c r="A5522" s="38" t="s">
        <v>10749</v>
      </c>
      <c r="B5522" s="38" t="s">
        <v>3</v>
      </c>
      <c r="C5522" s="38" t="s">
        <v>10750</v>
      </c>
      <c r="D5522" s="38" t="s">
        <v>48</v>
      </c>
      <c r="E5522" s="38" t="s">
        <v>48</v>
      </c>
      <c r="F5522" s="38" t="s">
        <v>48</v>
      </c>
      <c r="G5522" s="39">
        <v>0</v>
      </c>
    </row>
    <row r="5523" spans="1:7" ht="15" x14ac:dyDescent="0.2">
      <c r="A5523" s="38" t="s">
        <v>10751</v>
      </c>
      <c r="B5523" s="38" t="s">
        <v>3</v>
      </c>
      <c r="C5523" s="38" t="s">
        <v>10752</v>
      </c>
      <c r="D5523" s="38" t="s">
        <v>48</v>
      </c>
      <c r="E5523" s="38" t="s">
        <v>48</v>
      </c>
      <c r="F5523" s="38" t="s">
        <v>48</v>
      </c>
      <c r="G5523" s="39">
        <v>0</v>
      </c>
    </row>
    <row r="5524" spans="1:7" ht="15" x14ac:dyDescent="0.2">
      <c r="A5524" s="38" t="s">
        <v>10753</v>
      </c>
      <c r="B5524" s="38" t="s">
        <v>3</v>
      </c>
      <c r="C5524" s="38" t="s">
        <v>10754</v>
      </c>
      <c r="D5524" s="38" t="s">
        <v>48</v>
      </c>
      <c r="E5524" s="38" t="s">
        <v>48</v>
      </c>
      <c r="F5524" s="38" t="s">
        <v>48</v>
      </c>
      <c r="G5524" s="39">
        <v>0</v>
      </c>
    </row>
    <row r="5525" spans="1:7" ht="15" x14ac:dyDescent="0.2">
      <c r="A5525" s="38" t="s">
        <v>10755</v>
      </c>
      <c r="B5525" s="38" t="s">
        <v>3</v>
      </c>
      <c r="C5525" s="38" t="s">
        <v>10756</v>
      </c>
      <c r="D5525" s="38" t="s">
        <v>48</v>
      </c>
      <c r="E5525" s="38" t="s">
        <v>48</v>
      </c>
      <c r="F5525" s="38" t="s">
        <v>48</v>
      </c>
      <c r="G5525" s="39">
        <v>0</v>
      </c>
    </row>
    <row r="5526" spans="1:7" ht="15" x14ac:dyDescent="0.2">
      <c r="A5526" s="38" t="s">
        <v>10757</v>
      </c>
      <c r="B5526" s="38" t="s">
        <v>3</v>
      </c>
      <c r="C5526" s="38" t="s">
        <v>10758</v>
      </c>
      <c r="D5526" s="38" t="s">
        <v>48</v>
      </c>
      <c r="E5526" s="38" t="s">
        <v>48</v>
      </c>
      <c r="F5526" s="38" t="s">
        <v>48</v>
      </c>
      <c r="G5526" s="39">
        <v>0</v>
      </c>
    </row>
    <row r="5527" spans="1:7" ht="15" x14ac:dyDescent="0.2">
      <c r="A5527" s="38" t="s">
        <v>10759</v>
      </c>
      <c r="B5527" s="38" t="s">
        <v>3</v>
      </c>
      <c r="C5527" s="38" t="s">
        <v>10760</v>
      </c>
      <c r="D5527" s="38" t="s">
        <v>48</v>
      </c>
      <c r="E5527" s="38" t="s">
        <v>48</v>
      </c>
      <c r="F5527" s="38" t="s">
        <v>48</v>
      </c>
      <c r="G5527" s="39">
        <v>0</v>
      </c>
    </row>
    <row r="5528" spans="1:7" ht="15" x14ac:dyDescent="0.2">
      <c r="A5528" s="38" t="s">
        <v>10761</v>
      </c>
      <c r="B5528" s="38" t="s">
        <v>3</v>
      </c>
      <c r="C5528" s="38" t="s">
        <v>10762</v>
      </c>
      <c r="D5528" s="38" t="s">
        <v>48</v>
      </c>
      <c r="E5528" s="38" t="s">
        <v>48</v>
      </c>
      <c r="F5528" s="38" t="s">
        <v>48</v>
      </c>
      <c r="G5528" s="39">
        <v>0</v>
      </c>
    </row>
    <row r="5529" spans="1:7" ht="15" x14ac:dyDescent="0.2">
      <c r="A5529" s="38" t="s">
        <v>10763</v>
      </c>
      <c r="B5529" s="38" t="s">
        <v>3</v>
      </c>
      <c r="C5529" s="38" t="s">
        <v>10764</v>
      </c>
      <c r="D5529" s="38" t="s">
        <v>48</v>
      </c>
      <c r="E5529" s="38" t="s">
        <v>48</v>
      </c>
      <c r="F5529" s="38" t="s">
        <v>48</v>
      </c>
      <c r="G5529" s="39">
        <v>0</v>
      </c>
    </row>
    <row r="5530" spans="1:7" ht="15" x14ac:dyDescent="0.2">
      <c r="A5530" s="38" t="s">
        <v>10765</v>
      </c>
      <c r="B5530" s="38" t="s">
        <v>3</v>
      </c>
      <c r="C5530" s="38" t="s">
        <v>10766</v>
      </c>
      <c r="D5530" s="38" t="s">
        <v>48</v>
      </c>
      <c r="E5530" s="38" t="s">
        <v>48</v>
      </c>
      <c r="F5530" s="38" t="s">
        <v>48</v>
      </c>
      <c r="G5530" s="39">
        <v>0</v>
      </c>
    </row>
    <row r="5531" spans="1:7" ht="15" x14ac:dyDescent="0.2">
      <c r="A5531" s="38" t="s">
        <v>10767</v>
      </c>
      <c r="B5531" s="38" t="s">
        <v>3</v>
      </c>
      <c r="C5531" s="38" t="s">
        <v>10768</v>
      </c>
      <c r="D5531" s="38" t="s">
        <v>48</v>
      </c>
      <c r="E5531" s="38" t="s">
        <v>48</v>
      </c>
      <c r="F5531" s="38" t="s">
        <v>48</v>
      </c>
      <c r="G5531" s="39">
        <v>0</v>
      </c>
    </row>
    <row r="5532" spans="1:7" ht="15" x14ac:dyDescent="0.2">
      <c r="A5532" s="38" t="s">
        <v>10769</v>
      </c>
      <c r="B5532" s="38" t="s">
        <v>3</v>
      </c>
      <c r="C5532" s="38" t="s">
        <v>10770</v>
      </c>
      <c r="D5532" s="38" t="s">
        <v>48</v>
      </c>
      <c r="E5532" s="38" t="s">
        <v>48</v>
      </c>
      <c r="F5532" s="38" t="s">
        <v>48</v>
      </c>
      <c r="G5532" s="39">
        <v>0</v>
      </c>
    </row>
    <row r="5533" spans="1:7" ht="15" x14ac:dyDescent="0.2">
      <c r="A5533" s="38" t="s">
        <v>10771</v>
      </c>
      <c r="B5533" s="38" t="s">
        <v>3</v>
      </c>
      <c r="C5533" s="38" t="s">
        <v>10772</v>
      </c>
      <c r="D5533" s="38" t="s">
        <v>48</v>
      </c>
      <c r="E5533" s="38" t="s">
        <v>48</v>
      </c>
      <c r="F5533" s="38" t="s">
        <v>48</v>
      </c>
      <c r="G5533" s="39">
        <v>0</v>
      </c>
    </row>
    <row r="5534" spans="1:7" ht="15" x14ac:dyDescent="0.2">
      <c r="A5534" s="38" t="s">
        <v>10773</v>
      </c>
      <c r="B5534" s="38" t="s">
        <v>3</v>
      </c>
      <c r="C5534" s="38" t="s">
        <v>10774</v>
      </c>
      <c r="D5534" s="38" t="s">
        <v>48</v>
      </c>
      <c r="E5534" s="38" t="s">
        <v>48</v>
      </c>
      <c r="F5534" s="38" t="s">
        <v>48</v>
      </c>
      <c r="G5534" s="39">
        <v>0</v>
      </c>
    </row>
    <row r="5535" spans="1:7" ht="15" x14ac:dyDescent="0.2">
      <c r="A5535" s="38" t="s">
        <v>10775</v>
      </c>
      <c r="B5535" s="38" t="s">
        <v>3</v>
      </c>
      <c r="C5535" s="38" t="s">
        <v>10776</v>
      </c>
      <c r="D5535" s="38" t="s">
        <v>48</v>
      </c>
      <c r="E5535" s="38" t="s">
        <v>48</v>
      </c>
      <c r="F5535" s="38" t="s">
        <v>48</v>
      </c>
      <c r="G5535" s="39">
        <v>0</v>
      </c>
    </row>
    <row r="5536" spans="1:7" ht="15" x14ac:dyDescent="0.2">
      <c r="A5536" s="38" t="s">
        <v>10777</v>
      </c>
      <c r="B5536" s="38" t="s">
        <v>3</v>
      </c>
      <c r="C5536" s="38" t="s">
        <v>10778</v>
      </c>
      <c r="D5536" s="38" t="s">
        <v>48</v>
      </c>
      <c r="E5536" s="38" t="s">
        <v>48</v>
      </c>
      <c r="F5536" s="38" t="s">
        <v>48</v>
      </c>
      <c r="G5536" s="39">
        <v>0</v>
      </c>
    </row>
    <row r="5537" spans="1:7" ht="15" x14ac:dyDescent="0.2">
      <c r="A5537" s="38" t="s">
        <v>10779</v>
      </c>
      <c r="B5537" s="38" t="s">
        <v>3</v>
      </c>
      <c r="C5537" s="38" t="s">
        <v>10780</v>
      </c>
      <c r="D5537" s="38" t="s">
        <v>48</v>
      </c>
      <c r="E5537" s="38" t="s">
        <v>48</v>
      </c>
      <c r="F5537" s="38" t="s">
        <v>48</v>
      </c>
      <c r="G5537" s="39">
        <v>0</v>
      </c>
    </row>
    <row r="5538" spans="1:7" ht="15" x14ac:dyDescent="0.2">
      <c r="A5538" s="38" t="s">
        <v>10781</v>
      </c>
      <c r="B5538" s="38" t="s">
        <v>3</v>
      </c>
      <c r="C5538" s="38" t="s">
        <v>10782</v>
      </c>
      <c r="D5538" s="38" t="s">
        <v>48</v>
      </c>
      <c r="E5538" s="38" t="s">
        <v>48</v>
      </c>
      <c r="F5538" s="38" t="s">
        <v>48</v>
      </c>
      <c r="G5538" s="39">
        <v>0</v>
      </c>
    </row>
    <row r="5539" spans="1:7" ht="15" x14ac:dyDescent="0.2">
      <c r="A5539" s="38" t="s">
        <v>10783</v>
      </c>
      <c r="B5539" s="38" t="s">
        <v>3</v>
      </c>
      <c r="C5539" s="38" t="s">
        <v>10784</v>
      </c>
      <c r="D5539" s="38" t="s">
        <v>48</v>
      </c>
      <c r="E5539" s="38" t="s">
        <v>48</v>
      </c>
      <c r="F5539" s="38" t="s">
        <v>48</v>
      </c>
      <c r="G5539" s="39">
        <v>0</v>
      </c>
    </row>
    <row r="5540" spans="1:7" ht="15" x14ac:dyDescent="0.2">
      <c r="A5540" s="38" t="s">
        <v>10785</v>
      </c>
      <c r="B5540" s="38" t="s">
        <v>3</v>
      </c>
      <c r="C5540" s="38" t="s">
        <v>10786</v>
      </c>
      <c r="D5540" s="38" t="s">
        <v>48</v>
      </c>
      <c r="E5540" s="38" t="s">
        <v>48</v>
      </c>
      <c r="F5540" s="38" t="s">
        <v>48</v>
      </c>
      <c r="G5540" s="39">
        <v>0</v>
      </c>
    </row>
    <row r="5541" spans="1:7" ht="15" x14ac:dyDescent="0.2">
      <c r="A5541" s="38" t="s">
        <v>10787</v>
      </c>
      <c r="B5541" s="38" t="s">
        <v>3</v>
      </c>
      <c r="C5541" s="38" t="s">
        <v>10788</v>
      </c>
      <c r="D5541" s="38" t="s">
        <v>48</v>
      </c>
      <c r="E5541" s="38" t="s">
        <v>48</v>
      </c>
      <c r="F5541" s="38" t="s">
        <v>48</v>
      </c>
      <c r="G5541" s="39">
        <v>0</v>
      </c>
    </row>
    <row r="5542" spans="1:7" ht="15" x14ac:dyDescent="0.2">
      <c r="A5542" s="38" t="s">
        <v>10789</v>
      </c>
      <c r="B5542" s="38" t="s">
        <v>3</v>
      </c>
      <c r="C5542" s="38" t="s">
        <v>10790</v>
      </c>
      <c r="D5542" s="38" t="s">
        <v>48</v>
      </c>
      <c r="E5542" s="38" t="s">
        <v>48</v>
      </c>
      <c r="F5542" s="38" t="s">
        <v>48</v>
      </c>
      <c r="G5542" s="39">
        <v>0</v>
      </c>
    </row>
    <row r="5543" spans="1:7" ht="15" x14ac:dyDescent="0.2">
      <c r="A5543" s="38" t="s">
        <v>10791</v>
      </c>
      <c r="B5543" s="38" t="s">
        <v>3</v>
      </c>
      <c r="C5543" s="38" t="s">
        <v>10792</v>
      </c>
      <c r="D5543" s="38" t="s">
        <v>48</v>
      </c>
      <c r="E5543" s="38" t="s">
        <v>48</v>
      </c>
      <c r="F5543" s="38" t="s">
        <v>48</v>
      </c>
      <c r="G5543" s="39">
        <v>0</v>
      </c>
    </row>
    <row r="5544" spans="1:7" ht="15" x14ac:dyDescent="0.2">
      <c r="A5544" s="38" t="s">
        <v>10793</v>
      </c>
      <c r="B5544" s="38" t="s">
        <v>3</v>
      </c>
      <c r="C5544" s="38" t="s">
        <v>10794</v>
      </c>
      <c r="D5544" s="38" t="s">
        <v>48</v>
      </c>
      <c r="E5544" s="38" t="s">
        <v>48</v>
      </c>
      <c r="F5544" s="38" t="s">
        <v>48</v>
      </c>
      <c r="G5544" s="39">
        <v>0</v>
      </c>
    </row>
    <row r="5545" spans="1:7" ht="15" x14ac:dyDescent="0.2">
      <c r="A5545" s="38" t="s">
        <v>10795</v>
      </c>
      <c r="B5545" s="38" t="s">
        <v>3</v>
      </c>
      <c r="C5545" s="38" t="s">
        <v>10796</v>
      </c>
      <c r="D5545" s="38" t="s">
        <v>48</v>
      </c>
      <c r="E5545" s="38" t="s">
        <v>48</v>
      </c>
      <c r="F5545" s="38" t="s">
        <v>48</v>
      </c>
      <c r="G5545" s="39">
        <v>0</v>
      </c>
    </row>
    <row r="5546" spans="1:7" ht="15" x14ac:dyDescent="0.2">
      <c r="A5546" s="38" t="s">
        <v>10797</v>
      </c>
      <c r="B5546" s="38" t="s">
        <v>3</v>
      </c>
      <c r="C5546" s="38" t="s">
        <v>10798</v>
      </c>
      <c r="D5546" s="38" t="s">
        <v>48</v>
      </c>
      <c r="E5546" s="38" t="s">
        <v>48</v>
      </c>
      <c r="F5546" s="38" t="s">
        <v>48</v>
      </c>
      <c r="G5546" s="39">
        <v>0</v>
      </c>
    </row>
    <row r="5547" spans="1:7" ht="15" x14ac:dyDescent="0.2">
      <c r="A5547" s="38" t="s">
        <v>10799</v>
      </c>
      <c r="B5547" s="38" t="s">
        <v>3</v>
      </c>
      <c r="C5547" s="38" t="s">
        <v>10800</v>
      </c>
      <c r="D5547" s="38" t="s">
        <v>48</v>
      </c>
      <c r="E5547" s="38" t="s">
        <v>48</v>
      </c>
      <c r="F5547" s="38" t="s">
        <v>48</v>
      </c>
      <c r="G5547" s="39">
        <v>0</v>
      </c>
    </row>
    <row r="5548" spans="1:7" ht="15" x14ac:dyDescent="0.2">
      <c r="A5548" s="38" t="s">
        <v>10801</v>
      </c>
      <c r="B5548" s="38" t="s">
        <v>3</v>
      </c>
      <c r="C5548" s="38" t="s">
        <v>10802</v>
      </c>
      <c r="D5548" s="38" t="s">
        <v>48</v>
      </c>
      <c r="E5548" s="38" t="s">
        <v>48</v>
      </c>
      <c r="F5548" s="38" t="s">
        <v>48</v>
      </c>
      <c r="G5548" s="39">
        <v>0</v>
      </c>
    </row>
    <row r="5549" spans="1:7" ht="15" x14ac:dyDescent="0.2">
      <c r="A5549" s="38" t="s">
        <v>10803</v>
      </c>
      <c r="B5549" s="38" t="s">
        <v>3</v>
      </c>
      <c r="C5549" s="38" t="s">
        <v>10804</v>
      </c>
      <c r="D5549" s="38" t="s">
        <v>48</v>
      </c>
      <c r="E5549" s="38" t="s">
        <v>48</v>
      </c>
      <c r="F5549" s="38" t="s">
        <v>48</v>
      </c>
      <c r="G5549" s="39">
        <v>0</v>
      </c>
    </row>
    <row r="5550" spans="1:7" ht="15" x14ac:dyDescent="0.2">
      <c r="A5550" s="38" t="s">
        <v>10805</v>
      </c>
      <c r="B5550" s="38" t="s">
        <v>3</v>
      </c>
      <c r="C5550" s="38" t="s">
        <v>10806</v>
      </c>
      <c r="D5550" s="38" t="s">
        <v>48</v>
      </c>
      <c r="E5550" s="38" t="s">
        <v>48</v>
      </c>
      <c r="F5550" s="38" t="s">
        <v>48</v>
      </c>
      <c r="G5550" s="39">
        <v>0</v>
      </c>
    </row>
    <row r="5551" spans="1:7" ht="15" x14ac:dyDescent="0.2">
      <c r="A5551" s="38" t="s">
        <v>10807</v>
      </c>
      <c r="B5551" s="38" t="s">
        <v>3</v>
      </c>
      <c r="C5551" s="38" t="s">
        <v>10808</v>
      </c>
      <c r="D5551" s="38" t="s">
        <v>48</v>
      </c>
      <c r="E5551" s="38" t="s">
        <v>48</v>
      </c>
      <c r="F5551" s="38" t="s">
        <v>48</v>
      </c>
      <c r="G5551" s="39">
        <v>0</v>
      </c>
    </row>
    <row r="5552" spans="1:7" ht="15" x14ac:dyDescent="0.2">
      <c r="A5552" s="38" t="s">
        <v>10809</v>
      </c>
      <c r="B5552" s="38" t="s">
        <v>3</v>
      </c>
      <c r="C5552" s="38" t="s">
        <v>10810</v>
      </c>
      <c r="D5552" s="38" t="s">
        <v>48</v>
      </c>
      <c r="E5552" s="38" t="s">
        <v>48</v>
      </c>
      <c r="F5552" s="38" t="s">
        <v>48</v>
      </c>
      <c r="G5552" s="39">
        <v>0</v>
      </c>
    </row>
    <row r="5553" spans="1:7" ht="15" x14ac:dyDescent="0.2">
      <c r="A5553" s="38" t="s">
        <v>10811</v>
      </c>
      <c r="B5553" s="38" t="s">
        <v>3</v>
      </c>
      <c r="C5553" s="38" t="s">
        <v>10812</v>
      </c>
      <c r="D5553" s="38" t="s">
        <v>48</v>
      </c>
      <c r="E5553" s="38" t="s">
        <v>48</v>
      </c>
      <c r="F5553" s="38" t="s">
        <v>48</v>
      </c>
      <c r="G5553" s="39">
        <v>0</v>
      </c>
    </row>
    <row r="5554" spans="1:7" ht="15" x14ac:dyDescent="0.2">
      <c r="A5554" s="38" t="s">
        <v>10813</v>
      </c>
      <c r="B5554" s="38" t="s">
        <v>3</v>
      </c>
      <c r="C5554" s="38" t="s">
        <v>10814</v>
      </c>
      <c r="D5554" s="38" t="s">
        <v>48</v>
      </c>
      <c r="E5554" s="38" t="s">
        <v>48</v>
      </c>
      <c r="F5554" s="38" t="s">
        <v>48</v>
      </c>
      <c r="G5554" s="39">
        <v>0</v>
      </c>
    </row>
    <row r="5555" spans="1:7" ht="15" x14ac:dyDescent="0.2">
      <c r="A5555" s="38" t="s">
        <v>10815</v>
      </c>
      <c r="B5555" s="38" t="s">
        <v>3</v>
      </c>
      <c r="C5555" s="38" t="s">
        <v>10816</v>
      </c>
      <c r="D5555" s="38" t="s">
        <v>48</v>
      </c>
      <c r="E5555" s="38" t="s">
        <v>48</v>
      </c>
      <c r="F5555" s="38" t="s">
        <v>48</v>
      </c>
      <c r="G5555" s="39">
        <v>0</v>
      </c>
    </row>
    <row r="5556" spans="1:7" ht="15" x14ac:dyDescent="0.2">
      <c r="A5556" s="38" t="s">
        <v>10817</v>
      </c>
      <c r="B5556" s="38" t="s">
        <v>3</v>
      </c>
      <c r="C5556" s="38" t="s">
        <v>10818</v>
      </c>
      <c r="D5556" s="38" t="s">
        <v>48</v>
      </c>
      <c r="E5556" s="38" t="s">
        <v>48</v>
      </c>
      <c r="F5556" s="38" t="s">
        <v>48</v>
      </c>
      <c r="G5556" s="39">
        <v>0</v>
      </c>
    </row>
    <row r="5557" spans="1:7" ht="15" x14ac:dyDescent="0.2">
      <c r="A5557" s="38" t="s">
        <v>10819</v>
      </c>
      <c r="B5557" s="38" t="s">
        <v>3</v>
      </c>
      <c r="C5557" s="38" t="s">
        <v>10820</v>
      </c>
      <c r="D5557" s="38" t="s">
        <v>48</v>
      </c>
      <c r="E5557" s="38" t="s">
        <v>48</v>
      </c>
      <c r="F5557" s="38" t="s">
        <v>48</v>
      </c>
      <c r="G5557" s="39">
        <v>0</v>
      </c>
    </row>
    <row r="5558" spans="1:7" ht="15" x14ac:dyDescent="0.2">
      <c r="A5558" s="38" t="s">
        <v>10821</v>
      </c>
      <c r="B5558" s="38" t="s">
        <v>3</v>
      </c>
      <c r="C5558" s="38" t="s">
        <v>10822</v>
      </c>
      <c r="D5558" s="38" t="s">
        <v>48</v>
      </c>
      <c r="E5558" s="38" t="s">
        <v>48</v>
      </c>
      <c r="F5558" s="38" t="s">
        <v>48</v>
      </c>
      <c r="G5558" s="39">
        <v>0</v>
      </c>
    </row>
    <row r="5559" spans="1:7" ht="15" x14ac:dyDescent="0.2">
      <c r="A5559" s="38" t="s">
        <v>10823</v>
      </c>
      <c r="B5559" s="38" t="s">
        <v>3</v>
      </c>
      <c r="C5559" s="38" t="s">
        <v>10824</v>
      </c>
      <c r="D5559" s="38" t="s">
        <v>48</v>
      </c>
      <c r="E5559" s="38" t="s">
        <v>48</v>
      </c>
      <c r="F5559" s="38" t="s">
        <v>48</v>
      </c>
      <c r="G5559" s="39">
        <v>0</v>
      </c>
    </row>
    <row r="5560" spans="1:7" ht="15" x14ac:dyDescent="0.2">
      <c r="A5560" s="38" t="s">
        <v>10825</v>
      </c>
      <c r="B5560" s="38" t="s">
        <v>3</v>
      </c>
      <c r="C5560" s="38" t="s">
        <v>10826</v>
      </c>
      <c r="D5560" s="38" t="s">
        <v>48</v>
      </c>
      <c r="E5560" s="38" t="s">
        <v>48</v>
      </c>
      <c r="F5560" s="38" t="s">
        <v>48</v>
      </c>
      <c r="G5560" s="39">
        <v>0</v>
      </c>
    </row>
    <row r="5561" spans="1:7" ht="15" x14ac:dyDescent="0.2">
      <c r="A5561" s="38" t="s">
        <v>10827</v>
      </c>
      <c r="B5561" s="38" t="s">
        <v>3</v>
      </c>
      <c r="C5561" s="38" t="s">
        <v>10828</v>
      </c>
      <c r="D5561" s="38" t="s">
        <v>48</v>
      </c>
      <c r="E5561" s="38" t="s">
        <v>48</v>
      </c>
      <c r="F5561" s="38" t="s">
        <v>48</v>
      </c>
      <c r="G5561" s="39">
        <v>0</v>
      </c>
    </row>
    <row r="5562" spans="1:7" ht="15" x14ac:dyDescent="0.2">
      <c r="A5562" s="38" t="s">
        <v>10829</v>
      </c>
      <c r="B5562" s="38" t="s">
        <v>3</v>
      </c>
      <c r="C5562" s="38" t="s">
        <v>10830</v>
      </c>
      <c r="D5562" s="38" t="s">
        <v>48</v>
      </c>
      <c r="E5562" s="38" t="s">
        <v>48</v>
      </c>
      <c r="F5562" s="38" t="s">
        <v>48</v>
      </c>
      <c r="G5562" s="39">
        <v>0</v>
      </c>
    </row>
    <row r="5563" spans="1:7" ht="15" x14ac:dyDescent="0.2">
      <c r="A5563" s="38" t="s">
        <v>10831</v>
      </c>
      <c r="B5563" s="38" t="s">
        <v>3</v>
      </c>
      <c r="C5563" s="38" t="s">
        <v>10832</v>
      </c>
      <c r="D5563" s="38" t="s">
        <v>48</v>
      </c>
      <c r="E5563" s="38" t="s">
        <v>48</v>
      </c>
      <c r="F5563" s="38" t="s">
        <v>48</v>
      </c>
      <c r="G5563" s="39">
        <v>0</v>
      </c>
    </row>
    <row r="5564" spans="1:7" ht="15" x14ac:dyDescent="0.2">
      <c r="A5564" s="38" t="s">
        <v>10833</v>
      </c>
      <c r="B5564" s="38" t="s">
        <v>3</v>
      </c>
      <c r="C5564" s="38" t="s">
        <v>10834</v>
      </c>
      <c r="D5564" s="38" t="s">
        <v>48</v>
      </c>
      <c r="E5564" s="38" t="s">
        <v>48</v>
      </c>
      <c r="F5564" s="38" t="s">
        <v>48</v>
      </c>
      <c r="G5564" s="39">
        <v>0</v>
      </c>
    </row>
    <row r="5565" spans="1:7" ht="15" x14ac:dyDescent="0.2">
      <c r="A5565" s="38" t="s">
        <v>10835</v>
      </c>
      <c r="B5565" s="38" t="s">
        <v>3</v>
      </c>
      <c r="C5565" s="38" t="s">
        <v>10836</v>
      </c>
      <c r="D5565" s="38" t="s">
        <v>48</v>
      </c>
      <c r="E5565" s="38" t="s">
        <v>48</v>
      </c>
      <c r="F5565" s="38" t="s">
        <v>48</v>
      </c>
      <c r="G5565" s="39">
        <v>0</v>
      </c>
    </row>
    <row r="5566" spans="1:7" ht="15" x14ac:dyDescent="0.2">
      <c r="A5566" s="38" t="s">
        <v>10837</v>
      </c>
      <c r="B5566" s="38" t="s">
        <v>3</v>
      </c>
      <c r="C5566" s="38" t="s">
        <v>10838</v>
      </c>
      <c r="D5566" s="38" t="s">
        <v>48</v>
      </c>
      <c r="E5566" s="38" t="s">
        <v>48</v>
      </c>
      <c r="F5566" s="38" t="s">
        <v>48</v>
      </c>
      <c r="G5566" s="39">
        <v>0</v>
      </c>
    </row>
    <row r="5567" spans="1:7" ht="15" x14ac:dyDescent="0.2">
      <c r="A5567" s="38" t="s">
        <v>10839</v>
      </c>
      <c r="B5567" s="38" t="s">
        <v>3</v>
      </c>
      <c r="C5567" s="38" t="s">
        <v>10840</v>
      </c>
      <c r="D5567" s="38" t="s">
        <v>48</v>
      </c>
      <c r="E5567" s="38" t="s">
        <v>48</v>
      </c>
      <c r="F5567" s="38" t="s">
        <v>48</v>
      </c>
      <c r="G5567" s="39">
        <v>0</v>
      </c>
    </row>
    <row r="5568" spans="1:7" ht="15" x14ac:dyDescent="0.2">
      <c r="A5568" s="38" t="s">
        <v>10841</v>
      </c>
      <c r="B5568" s="38" t="s">
        <v>3</v>
      </c>
      <c r="C5568" s="38" t="s">
        <v>10842</v>
      </c>
      <c r="D5568" s="38" t="s">
        <v>48</v>
      </c>
      <c r="E5568" s="38" t="s">
        <v>48</v>
      </c>
      <c r="F5568" s="38" t="s">
        <v>48</v>
      </c>
      <c r="G5568" s="39">
        <v>0</v>
      </c>
    </row>
    <row r="5569" spans="1:7" ht="15" x14ac:dyDescent="0.2">
      <c r="A5569" s="38" t="s">
        <v>10843</v>
      </c>
      <c r="B5569" s="38" t="s">
        <v>3</v>
      </c>
      <c r="C5569" s="38" t="s">
        <v>10844</v>
      </c>
      <c r="D5569" s="38" t="s">
        <v>48</v>
      </c>
      <c r="E5569" s="38" t="s">
        <v>48</v>
      </c>
      <c r="F5569" s="38" t="s">
        <v>48</v>
      </c>
      <c r="G5569" s="39">
        <v>0</v>
      </c>
    </row>
    <row r="5570" spans="1:7" ht="15" x14ac:dyDescent="0.2">
      <c r="A5570" s="38" t="s">
        <v>10845</v>
      </c>
      <c r="B5570" s="38" t="s">
        <v>3</v>
      </c>
      <c r="C5570" s="38" t="s">
        <v>10846</v>
      </c>
      <c r="D5570" s="38" t="s">
        <v>48</v>
      </c>
      <c r="E5570" s="38" t="s">
        <v>48</v>
      </c>
      <c r="F5570" s="38" t="s">
        <v>48</v>
      </c>
      <c r="G5570" s="39">
        <v>0</v>
      </c>
    </row>
    <row r="5571" spans="1:7" ht="15" x14ac:dyDescent="0.2">
      <c r="A5571" s="38" t="s">
        <v>10847</v>
      </c>
      <c r="B5571" s="38" t="s">
        <v>3</v>
      </c>
      <c r="C5571" s="38" t="s">
        <v>10848</v>
      </c>
      <c r="D5571" s="38" t="s">
        <v>48</v>
      </c>
      <c r="E5571" s="38" t="s">
        <v>48</v>
      </c>
      <c r="F5571" s="38" t="s">
        <v>48</v>
      </c>
      <c r="G5571" s="39">
        <v>0</v>
      </c>
    </row>
    <row r="5572" spans="1:7" ht="15" x14ac:dyDescent="0.2">
      <c r="A5572" s="38" t="s">
        <v>10849</v>
      </c>
      <c r="B5572" s="38" t="s">
        <v>3</v>
      </c>
      <c r="C5572" s="38" t="s">
        <v>10850</v>
      </c>
      <c r="D5572" s="38" t="s">
        <v>48</v>
      </c>
      <c r="E5572" s="38" t="s">
        <v>48</v>
      </c>
      <c r="F5572" s="38" t="s">
        <v>48</v>
      </c>
      <c r="G5572" s="39">
        <v>0</v>
      </c>
    </row>
    <row r="5573" spans="1:7" ht="15" x14ac:dyDescent="0.2">
      <c r="A5573" s="38" t="s">
        <v>10851</v>
      </c>
      <c r="B5573" s="38" t="s">
        <v>3</v>
      </c>
      <c r="C5573" s="38" t="s">
        <v>10852</v>
      </c>
      <c r="D5573" s="38" t="s">
        <v>48</v>
      </c>
      <c r="E5573" s="38" t="s">
        <v>48</v>
      </c>
      <c r="F5573" s="38" t="s">
        <v>48</v>
      </c>
      <c r="G5573" s="39">
        <v>0</v>
      </c>
    </row>
    <row r="5574" spans="1:7" ht="15" x14ac:dyDescent="0.2">
      <c r="A5574" s="38" t="s">
        <v>10853</v>
      </c>
      <c r="B5574" s="38" t="s">
        <v>55</v>
      </c>
      <c r="C5574" s="38" t="s">
        <v>10854</v>
      </c>
      <c r="D5574" s="38" t="s">
        <v>48</v>
      </c>
      <c r="E5574" s="38" t="s">
        <v>48</v>
      </c>
      <c r="F5574" s="38" t="s">
        <v>48</v>
      </c>
      <c r="G5574" s="39">
        <v>0</v>
      </c>
    </row>
    <row r="5575" spans="1:7" ht="15" x14ac:dyDescent="0.2">
      <c r="A5575" s="38" t="s">
        <v>10855</v>
      </c>
      <c r="B5575" s="38" t="s">
        <v>55</v>
      </c>
      <c r="C5575" s="38" t="s">
        <v>10856</v>
      </c>
      <c r="D5575" s="38" t="s">
        <v>48</v>
      </c>
      <c r="E5575" s="38" t="s">
        <v>48</v>
      </c>
      <c r="F5575" s="38" t="s">
        <v>48</v>
      </c>
      <c r="G5575" s="39">
        <v>0</v>
      </c>
    </row>
    <row r="5576" spans="1:7" ht="15" x14ac:dyDescent="0.2">
      <c r="A5576" s="38" t="s">
        <v>10857</v>
      </c>
      <c r="B5576" s="38" t="s">
        <v>55</v>
      </c>
      <c r="C5576" s="38" t="s">
        <v>10858</v>
      </c>
      <c r="D5576" s="38" t="s">
        <v>48</v>
      </c>
      <c r="E5576" s="38" t="s">
        <v>48</v>
      </c>
      <c r="F5576" s="38" t="s">
        <v>48</v>
      </c>
      <c r="G5576" s="39">
        <v>0</v>
      </c>
    </row>
    <row r="5577" spans="1:7" ht="15" x14ac:dyDescent="0.2">
      <c r="A5577" s="38" t="s">
        <v>10859</v>
      </c>
      <c r="B5577" s="38" t="s">
        <v>55</v>
      </c>
      <c r="C5577" s="38" t="s">
        <v>10860</v>
      </c>
      <c r="D5577" s="38" t="s">
        <v>48</v>
      </c>
      <c r="E5577" s="38" t="s">
        <v>48</v>
      </c>
      <c r="F5577" s="38" t="s">
        <v>48</v>
      </c>
      <c r="G5577" s="39">
        <v>0</v>
      </c>
    </row>
    <row r="5578" spans="1:7" ht="15" x14ac:dyDescent="0.2">
      <c r="A5578" s="38" t="s">
        <v>10861</v>
      </c>
      <c r="B5578" s="38" t="s">
        <v>55</v>
      </c>
      <c r="C5578" s="38" t="s">
        <v>10862</v>
      </c>
      <c r="D5578" s="38" t="s">
        <v>48</v>
      </c>
      <c r="E5578" s="38" t="s">
        <v>48</v>
      </c>
      <c r="F5578" s="38" t="s">
        <v>48</v>
      </c>
      <c r="G5578" s="39">
        <v>0</v>
      </c>
    </row>
    <row r="5579" spans="1:7" ht="15" x14ac:dyDescent="0.2">
      <c r="A5579" s="38" t="s">
        <v>10863</v>
      </c>
      <c r="B5579" s="38" t="s">
        <v>55</v>
      </c>
      <c r="C5579" s="38" t="s">
        <v>10864</v>
      </c>
      <c r="D5579" s="38" t="s">
        <v>48</v>
      </c>
      <c r="E5579" s="38" t="s">
        <v>48</v>
      </c>
      <c r="F5579" s="38" t="s">
        <v>48</v>
      </c>
      <c r="G5579" s="39">
        <v>0</v>
      </c>
    </row>
    <row r="5580" spans="1:7" ht="15" x14ac:dyDescent="0.2">
      <c r="A5580" s="38" t="s">
        <v>10865</v>
      </c>
      <c r="B5580" s="38" t="s">
        <v>55</v>
      </c>
      <c r="C5580" s="38" t="s">
        <v>10866</v>
      </c>
      <c r="D5580" s="38" t="s">
        <v>48</v>
      </c>
      <c r="E5580" s="38" t="s">
        <v>48</v>
      </c>
      <c r="F5580" s="38" t="s">
        <v>48</v>
      </c>
      <c r="G5580" s="39">
        <v>0</v>
      </c>
    </row>
    <row r="5581" spans="1:7" ht="15" x14ac:dyDescent="0.2">
      <c r="A5581" s="38" t="s">
        <v>10867</v>
      </c>
      <c r="B5581" s="38" t="s">
        <v>55</v>
      </c>
      <c r="C5581" s="38" t="s">
        <v>10868</v>
      </c>
      <c r="D5581" s="38" t="s">
        <v>48</v>
      </c>
      <c r="E5581" s="38" t="s">
        <v>48</v>
      </c>
      <c r="F5581" s="38" t="s">
        <v>48</v>
      </c>
      <c r="G5581" s="39">
        <v>0</v>
      </c>
    </row>
    <row r="5582" spans="1:7" ht="15" x14ac:dyDescent="0.2">
      <c r="A5582" s="38" t="s">
        <v>10869</v>
      </c>
      <c r="B5582" s="38" t="s">
        <v>55</v>
      </c>
      <c r="C5582" s="38" t="s">
        <v>10870</v>
      </c>
      <c r="D5582" s="38" t="s">
        <v>48</v>
      </c>
      <c r="E5582" s="38" t="s">
        <v>48</v>
      </c>
      <c r="F5582" s="38" t="s">
        <v>48</v>
      </c>
      <c r="G5582" s="39">
        <v>0</v>
      </c>
    </row>
    <row r="5583" spans="1:7" ht="15" x14ac:dyDescent="0.2">
      <c r="A5583" s="38" t="s">
        <v>10871</v>
      </c>
      <c r="B5583" s="38" t="s">
        <v>55</v>
      </c>
      <c r="C5583" s="38" t="s">
        <v>10872</v>
      </c>
      <c r="D5583" s="38" t="s">
        <v>48</v>
      </c>
      <c r="E5583" s="38" t="s">
        <v>48</v>
      </c>
      <c r="F5583" s="38" t="s">
        <v>48</v>
      </c>
      <c r="G5583" s="39">
        <v>0</v>
      </c>
    </row>
    <row r="5584" spans="1:7" ht="15" x14ac:dyDescent="0.2">
      <c r="A5584" s="38" t="s">
        <v>10873</v>
      </c>
      <c r="B5584" s="38" t="s">
        <v>55</v>
      </c>
      <c r="C5584" s="38" t="s">
        <v>10874</v>
      </c>
      <c r="D5584" s="38" t="s">
        <v>48</v>
      </c>
      <c r="E5584" s="38" t="s">
        <v>48</v>
      </c>
      <c r="F5584" s="38" t="s">
        <v>48</v>
      </c>
      <c r="G5584" s="39">
        <v>0</v>
      </c>
    </row>
    <row r="5585" spans="1:7" ht="15" x14ac:dyDescent="0.2">
      <c r="A5585" s="38" t="s">
        <v>10875</v>
      </c>
      <c r="B5585" s="38" t="s">
        <v>55</v>
      </c>
      <c r="C5585" s="38" t="s">
        <v>10876</v>
      </c>
      <c r="D5585" s="38" t="s">
        <v>48</v>
      </c>
      <c r="E5585" s="38" t="s">
        <v>48</v>
      </c>
      <c r="F5585" s="38" t="s">
        <v>48</v>
      </c>
      <c r="G5585" s="39">
        <v>0</v>
      </c>
    </row>
    <row r="5586" spans="1:7" ht="15" x14ac:dyDescent="0.2">
      <c r="A5586" s="38" t="s">
        <v>10877</v>
      </c>
      <c r="B5586" s="38" t="s">
        <v>55</v>
      </c>
      <c r="C5586" s="38" t="s">
        <v>10878</v>
      </c>
      <c r="D5586" s="38" t="s">
        <v>48</v>
      </c>
      <c r="E5586" s="38" t="s">
        <v>48</v>
      </c>
      <c r="F5586" s="38" t="s">
        <v>48</v>
      </c>
      <c r="G5586" s="39">
        <v>0</v>
      </c>
    </row>
    <row r="5587" spans="1:7" ht="15" x14ac:dyDescent="0.2">
      <c r="A5587" s="38" t="s">
        <v>10879</v>
      </c>
      <c r="B5587" s="38" t="s">
        <v>55</v>
      </c>
      <c r="C5587" s="38" t="s">
        <v>10880</v>
      </c>
      <c r="D5587" s="38" t="s">
        <v>48</v>
      </c>
      <c r="E5587" s="38" t="s">
        <v>48</v>
      </c>
      <c r="F5587" s="38" t="s">
        <v>48</v>
      </c>
      <c r="G5587" s="39">
        <v>0</v>
      </c>
    </row>
    <row r="5588" spans="1:7" ht="15" x14ac:dyDescent="0.2">
      <c r="A5588" s="38" t="s">
        <v>10881</v>
      </c>
      <c r="B5588" s="38" t="s">
        <v>55</v>
      </c>
      <c r="C5588" s="38" t="s">
        <v>10882</v>
      </c>
      <c r="D5588" s="38" t="s">
        <v>48</v>
      </c>
      <c r="E5588" s="38" t="s">
        <v>48</v>
      </c>
      <c r="F5588" s="38" t="s">
        <v>48</v>
      </c>
      <c r="G5588" s="39">
        <v>0</v>
      </c>
    </row>
    <row r="5589" spans="1:7" ht="15" x14ac:dyDescent="0.2">
      <c r="A5589" s="38" t="s">
        <v>10883</v>
      </c>
      <c r="B5589" s="38" t="s">
        <v>55</v>
      </c>
      <c r="C5589" s="38" t="s">
        <v>10884</v>
      </c>
      <c r="D5589" s="38" t="s">
        <v>48</v>
      </c>
      <c r="E5589" s="38" t="s">
        <v>48</v>
      </c>
      <c r="F5589" s="38" t="s">
        <v>48</v>
      </c>
      <c r="G5589" s="39">
        <v>0</v>
      </c>
    </row>
    <row r="5590" spans="1:7" ht="15" x14ac:dyDescent="0.2">
      <c r="A5590" s="38" t="s">
        <v>10885</v>
      </c>
      <c r="B5590" s="38" t="s">
        <v>55</v>
      </c>
      <c r="C5590" s="38" t="s">
        <v>10886</v>
      </c>
      <c r="D5590" s="38" t="s">
        <v>48</v>
      </c>
      <c r="E5590" s="38" t="s">
        <v>48</v>
      </c>
      <c r="F5590" s="38" t="s">
        <v>48</v>
      </c>
      <c r="G5590" s="39">
        <v>0</v>
      </c>
    </row>
    <row r="5591" spans="1:7" ht="15" x14ac:dyDescent="0.2">
      <c r="A5591" s="38" t="s">
        <v>10887</v>
      </c>
      <c r="B5591" s="38" t="s">
        <v>55</v>
      </c>
      <c r="C5591" s="38" t="s">
        <v>10888</v>
      </c>
      <c r="D5591" s="38" t="s">
        <v>48</v>
      </c>
      <c r="E5591" s="38" t="s">
        <v>48</v>
      </c>
      <c r="F5591" s="38" t="s">
        <v>48</v>
      </c>
      <c r="G5591" s="39">
        <v>0</v>
      </c>
    </row>
    <row r="5592" spans="1:7" ht="15" x14ac:dyDescent="0.2">
      <c r="A5592" s="38" t="s">
        <v>10889</v>
      </c>
      <c r="B5592" s="38" t="s">
        <v>55</v>
      </c>
      <c r="C5592" s="38" t="s">
        <v>10890</v>
      </c>
      <c r="D5592" s="38" t="s">
        <v>48</v>
      </c>
      <c r="E5592" s="38" t="s">
        <v>48</v>
      </c>
      <c r="F5592" s="38" t="s">
        <v>48</v>
      </c>
      <c r="G5592" s="39">
        <v>0</v>
      </c>
    </row>
    <row r="5593" spans="1:7" ht="15" x14ac:dyDescent="0.2">
      <c r="A5593" s="38" t="s">
        <v>10891</v>
      </c>
      <c r="B5593" s="38" t="s">
        <v>55</v>
      </c>
      <c r="C5593" s="38" t="s">
        <v>10892</v>
      </c>
      <c r="D5593" s="38" t="s">
        <v>48</v>
      </c>
      <c r="E5593" s="38" t="s">
        <v>48</v>
      </c>
      <c r="F5593" s="38" t="s">
        <v>48</v>
      </c>
      <c r="G5593" s="39">
        <v>0</v>
      </c>
    </row>
    <row r="5594" spans="1:7" ht="15" x14ac:dyDescent="0.2">
      <c r="A5594" s="38" t="s">
        <v>10893</v>
      </c>
      <c r="B5594" s="38" t="s">
        <v>55</v>
      </c>
      <c r="C5594" s="38" t="s">
        <v>10894</v>
      </c>
      <c r="D5594" s="38" t="s">
        <v>48</v>
      </c>
      <c r="E5594" s="38" t="s">
        <v>48</v>
      </c>
      <c r="F5594" s="38" t="s">
        <v>48</v>
      </c>
      <c r="G5594" s="39">
        <v>0</v>
      </c>
    </row>
    <row r="5595" spans="1:7" ht="15" x14ac:dyDescent="0.2">
      <c r="A5595" s="38" t="s">
        <v>10895</v>
      </c>
      <c r="B5595" s="38" t="s">
        <v>55</v>
      </c>
      <c r="C5595" s="38" t="s">
        <v>10896</v>
      </c>
      <c r="D5595" s="38" t="s">
        <v>48</v>
      </c>
      <c r="E5595" s="38" t="s">
        <v>48</v>
      </c>
      <c r="F5595" s="38" t="s">
        <v>48</v>
      </c>
      <c r="G5595" s="39">
        <v>0</v>
      </c>
    </row>
    <row r="5596" spans="1:7" ht="15" x14ac:dyDescent="0.2">
      <c r="A5596" s="38" t="s">
        <v>10897</v>
      </c>
      <c r="B5596" s="38" t="s">
        <v>55</v>
      </c>
      <c r="C5596" s="38" t="s">
        <v>10898</v>
      </c>
      <c r="D5596" s="38" t="s">
        <v>48</v>
      </c>
      <c r="E5596" s="38" t="s">
        <v>48</v>
      </c>
      <c r="F5596" s="38" t="s">
        <v>48</v>
      </c>
      <c r="G5596" s="39">
        <v>0</v>
      </c>
    </row>
    <row r="5597" spans="1:7" ht="15" x14ac:dyDescent="0.2">
      <c r="A5597" s="38" t="s">
        <v>10899</v>
      </c>
      <c r="B5597" s="38" t="s">
        <v>55</v>
      </c>
      <c r="C5597" s="38" t="s">
        <v>10900</v>
      </c>
      <c r="D5597" s="38" t="s">
        <v>48</v>
      </c>
      <c r="E5597" s="38" t="s">
        <v>48</v>
      </c>
      <c r="F5597" s="38" t="s">
        <v>48</v>
      </c>
      <c r="G5597" s="39">
        <v>0</v>
      </c>
    </row>
    <row r="5598" spans="1:7" ht="15" x14ac:dyDescent="0.2">
      <c r="A5598" s="38" t="s">
        <v>10901</v>
      </c>
      <c r="B5598" s="38" t="s">
        <v>55</v>
      </c>
      <c r="C5598" s="38" t="s">
        <v>10902</v>
      </c>
      <c r="D5598" s="38" t="s">
        <v>48</v>
      </c>
      <c r="E5598" s="38" t="s">
        <v>48</v>
      </c>
      <c r="F5598" s="38" t="s">
        <v>48</v>
      </c>
      <c r="G5598" s="39">
        <v>0</v>
      </c>
    </row>
    <row r="5599" spans="1:7" ht="15" x14ac:dyDescent="0.2">
      <c r="A5599" s="38" t="s">
        <v>10903</v>
      </c>
      <c r="B5599" s="38" t="s">
        <v>55</v>
      </c>
      <c r="C5599" s="38" t="s">
        <v>10904</v>
      </c>
      <c r="D5599" s="38" t="s">
        <v>48</v>
      </c>
      <c r="E5599" s="38" t="s">
        <v>48</v>
      </c>
      <c r="F5599" s="38" t="s">
        <v>48</v>
      </c>
      <c r="G5599" s="39">
        <v>0</v>
      </c>
    </row>
    <row r="5600" spans="1:7" ht="15" x14ac:dyDescent="0.2">
      <c r="A5600" s="38" t="s">
        <v>10905</v>
      </c>
      <c r="B5600" s="38" t="s">
        <v>55</v>
      </c>
      <c r="C5600" s="38" t="s">
        <v>10906</v>
      </c>
      <c r="D5600" s="38" t="s">
        <v>48</v>
      </c>
      <c r="E5600" s="38" t="s">
        <v>48</v>
      </c>
      <c r="F5600" s="38" t="s">
        <v>48</v>
      </c>
      <c r="G5600" s="39">
        <v>0</v>
      </c>
    </row>
    <row r="5601" spans="1:7" ht="15" x14ac:dyDescent="0.2">
      <c r="A5601" s="38" t="s">
        <v>10907</v>
      </c>
      <c r="B5601" s="38" t="s">
        <v>55</v>
      </c>
      <c r="C5601" s="38" t="s">
        <v>10908</v>
      </c>
      <c r="D5601" s="38" t="s">
        <v>48</v>
      </c>
      <c r="E5601" s="38" t="s">
        <v>48</v>
      </c>
      <c r="F5601" s="38" t="s">
        <v>48</v>
      </c>
      <c r="G5601" s="39">
        <v>0</v>
      </c>
    </row>
    <row r="5602" spans="1:7" ht="15" x14ac:dyDescent="0.2">
      <c r="A5602" s="38" t="s">
        <v>10909</v>
      </c>
      <c r="B5602" s="38" t="s">
        <v>55</v>
      </c>
      <c r="C5602" s="38" t="s">
        <v>10910</v>
      </c>
      <c r="D5602" s="38" t="s">
        <v>48</v>
      </c>
      <c r="E5602" s="38" t="s">
        <v>48</v>
      </c>
      <c r="F5602" s="38" t="s">
        <v>48</v>
      </c>
      <c r="G5602" s="39">
        <v>0</v>
      </c>
    </row>
    <row r="5603" spans="1:7" ht="15" x14ac:dyDescent="0.2">
      <c r="A5603" s="38" t="s">
        <v>10911</v>
      </c>
      <c r="B5603" s="38" t="s">
        <v>55</v>
      </c>
      <c r="C5603" s="38" t="s">
        <v>10912</v>
      </c>
      <c r="D5603" s="38" t="s">
        <v>48</v>
      </c>
      <c r="E5603" s="38" t="s">
        <v>48</v>
      </c>
      <c r="F5603" s="38" t="s">
        <v>48</v>
      </c>
      <c r="G5603" s="39">
        <v>0</v>
      </c>
    </row>
    <row r="5604" spans="1:7" ht="15" x14ac:dyDescent="0.2">
      <c r="A5604" s="38" t="s">
        <v>10913</v>
      </c>
      <c r="B5604" s="38" t="s">
        <v>55</v>
      </c>
      <c r="C5604" s="38" t="s">
        <v>10914</v>
      </c>
      <c r="D5604" s="38" t="s">
        <v>48</v>
      </c>
      <c r="E5604" s="38" t="s">
        <v>48</v>
      </c>
      <c r="F5604" s="38" t="s">
        <v>48</v>
      </c>
      <c r="G5604" s="39">
        <v>0</v>
      </c>
    </row>
    <row r="5605" spans="1:7" ht="15" x14ac:dyDescent="0.2">
      <c r="A5605" s="38" t="s">
        <v>10915</v>
      </c>
      <c r="B5605" s="38" t="s">
        <v>55</v>
      </c>
      <c r="C5605" s="38" t="s">
        <v>10916</v>
      </c>
      <c r="D5605" s="38" t="s">
        <v>48</v>
      </c>
      <c r="E5605" s="38" t="s">
        <v>48</v>
      </c>
      <c r="F5605" s="38" t="s">
        <v>48</v>
      </c>
      <c r="G5605" s="39">
        <v>0</v>
      </c>
    </row>
    <row r="5606" spans="1:7" ht="15" x14ac:dyDescent="0.2">
      <c r="A5606" s="38" t="s">
        <v>10917</v>
      </c>
      <c r="B5606" s="38" t="s">
        <v>55</v>
      </c>
      <c r="C5606" s="38" t="s">
        <v>10918</v>
      </c>
      <c r="D5606" s="38" t="s">
        <v>48</v>
      </c>
      <c r="E5606" s="38" t="s">
        <v>48</v>
      </c>
      <c r="F5606" s="38" t="s">
        <v>48</v>
      </c>
      <c r="G5606" s="39">
        <v>0</v>
      </c>
    </row>
    <row r="5607" spans="1:7" ht="15" x14ac:dyDescent="0.2">
      <c r="A5607" s="38" t="s">
        <v>10919</v>
      </c>
      <c r="B5607" s="38" t="s">
        <v>55</v>
      </c>
      <c r="C5607" s="38" t="s">
        <v>10920</v>
      </c>
      <c r="D5607" s="38" t="s">
        <v>48</v>
      </c>
      <c r="E5607" s="38" t="s">
        <v>48</v>
      </c>
      <c r="F5607" s="38" t="s">
        <v>48</v>
      </c>
      <c r="G5607" s="39">
        <v>0</v>
      </c>
    </row>
    <row r="5608" spans="1:7" ht="15" x14ac:dyDescent="0.2">
      <c r="A5608" s="38" t="s">
        <v>10921</v>
      </c>
      <c r="B5608" s="38" t="s">
        <v>55</v>
      </c>
      <c r="C5608" s="38" t="s">
        <v>10922</v>
      </c>
      <c r="D5608" s="38" t="s">
        <v>48</v>
      </c>
      <c r="E5608" s="38" t="s">
        <v>48</v>
      </c>
      <c r="F5608" s="38" t="s">
        <v>48</v>
      </c>
      <c r="G5608" s="39">
        <v>0</v>
      </c>
    </row>
    <row r="5609" spans="1:7" ht="15" x14ac:dyDescent="0.2">
      <c r="A5609" s="38" t="s">
        <v>10923</v>
      </c>
      <c r="B5609" s="38" t="s">
        <v>55</v>
      </c>
      <c r="C5609" s="38" t="s">
        <v>10924</v>
      </c>
      <c r="D5609" s="38" t="s">
        <v>48</v>
      </c>
      <c r="E5609" s="38" t="s">
        <v>48</v>
      </c>
      <c r="F5609" s="38" t="s">
        <v>48</v>
      </c>
      <c r="G5609" s="39">
        <v>0</v>
      </c>
    </row>
    <row r="5610" spans="1:7" ht="15" x14ac:dyDescent="0.2">
      <c r="A5610" s="38" t="s">
        <v>10925</v>
      </c>
      <c r="B5610" s="38" t="s">
        <v>55</v>
      </c>
      <c r="C5610" s="38" t="s">
        <v>10926</v>
      </c>
      <c r="D5610" s="38" t="s">
        <v>48</v>
      </c>
      <c r="E5610" s="38" t="s">
        <v>48</v>
      </c>
      <c r="F5610" s="38" t="s">
        <v>48</v>
      </c>
      <c r="G5610" s="39">
        <v>0</v>
      </c>
    </row>
    <row r="5611" spans="1:7" ht="15" x14ac:dyDescent="0.2">
      <c r="A5611" s="38" t="s">
        <v>10927</v>
      </c>
      <c r="B5611" s="38" t="s">
        <v>55</v>
      </c>
      <c r="C5611" s="38" t="s">
        <v>10928</v>
      </c>
      <c r="D5611" s="38" t="s">
        <v>48</v>
      </c>
      <c r="E5611" s="38" t="s">
        <v>48</v>
      </c>
      <c r="F5611" s="38" t="s">
        <v>48</v>
      </c>
      <c r="G5611" s="39">
        <v>0</v>
      </c>
    </row>
    <row r="5612" spans="1:7" ht="15" x14ac:dyDescent="0.2">
      <c r="A5612" s="38" t="s">
        <v>10929</v>
      </c>
      <c r="B5612" s="38" t="s">
        <v>55</v>
      </c>
      <c r="C5612" s="38" t="s">
        <v>10930</v>
      </c>
      <c r="D5612" s="38" t="s">
        <v>48</v>
      </c>
      <c r="E5612" s="38" t="s">
        <v>48</v>
      </c>
      <c r="F5612" s="38" t="s">
        <v>48</v>
      </c>
      <c r="G5612" s="39">
        <v>0</v>
      </c>
    </row>
    <row r="5613" spans="1:7" ht="15" x14ac:dyDescent="0.2">
      <c r="A5613" s="38" t="s">
        <v>10931</v>
      </c>
      <c r="B5613" s="38" t="s">
        <v>55</v>
      </c>
      <c r="C5613" s="38" t="s">
        <v>10932</v>
      </c>
      <c r="D5613" s="38" t="s">
        <v>48</v>
      </c>
      <c r="E5613" s="38" t="s">
        <v>48</v>
      </c>
      <c r="F5613" s="38" t="s">
        <v>48</v>
      </c>
      <c r="G5613" s="39">
        <v>0</v>
      </c>
    </row>
    <row r="5614" spans="1:7" ht="15" x14ac:dyDescent="0.2">
      <c r="A5614" s="38" t="s">
        <v>10933</v>
      </c>
      <c r="B5614" s="38" t="s">
        <v>55</v>
      </c>
      <c r="C5614" s="38" t="s">
        <v>10934</v>
      </c>
      <c r="D5614" s="38" t="s">
        <v>48</v>
      </c>
      <c r="E5614" s="38" t="s">
        <v>48</v>
      </c>
      <c r="F5614" s="38" t="s">
        <v>48</v>
      </c>
      <c r="G5614" s="39">
        <v>0</v>
      </c>
    </row>
    <row r="5615" spans="1:7" ht="15" x14ac:dyDescent="0.2">
      <c r="A5615" s="38" t="s">
        <v>10935</v>
      </c>
      <c r="B5615" s="38" t="s">
        <v>55</v>
      </c>
      <c r="C5615" s="38" t="s">
        <v>10936</v>
      </c>
      <c r="D5615" s="38" t="s">
        <v>48</v>
      </c>
      <c r="E5615" s="38" t="s">
        <v>48</v>
      </c>
      <c r="F5615" s="38" t="s">
        <v>48</v>
      </c>
      <c r="G5615" s="39">
        <v>0</v>
      </c>
    </row>
    <row r="5616" spans="1:7" ht="15" x14ac:dyDescent="0.2">
      <c r="A5616" s="38" t="s">
        <v>10937</v>
      </c>
      <c r="B5616" s="38" t="s">
        <v>55</v>
      </c>
      <c r="C5616" s="38" t="s">
        <v>10938</v>
      </c>
      <c r="D5616" s="38" t="s">
        <v>48</v>
      </c>
      <c r="E5616" s="38" t="s">
        <v>48</v>
      </c>
      <c r="F5616" s="38" t="s">
        <v>48</v>
      </c>
      <c r="G5616" s="39">
        <v>0</v>
      </c>
    </row>
    <row r="5617" spans="1:7" ht="15" x14ac:dyDescent="0.2">
      <c r="A5617" s="38" t="s">
        <v>10939</v>
      </c>
      <c r="B5617" s="38" t="s">
        <v>55</v>
      </c>
      <c r="C5617" s="38" t="s">
        <v>10940</v>
      </c>
      <c r="D5617" s="38" t="s">
        <v>48</v>
      </c>
      <c r="E5617" s="38" t="s">
        <v>48</v>
      </c>
      <c r="F5617" s="38" t="s">
        <v>48</v>
      </c>
      <c r="G5617" s="39">
        <v>0</v>
      </c>
    </row>
    <row r="5618" spans="1:7" ht="15" x14ac:dyDescent="0.2">
      <c r="A5618" s="38" t="s">
        <v>10941</v>
      </c>
      <c r="B5618" s="38" t="s">
        <v>55</v>
      </c>
      <c r="C5618" s="38" t="s">
        <v>10942</v>
      </c>
      <c r="D5618" s="38" t="s">
        <v>48</v>
      </c>
      <c r="E5618" s="38" t="s">
        <v>48</v>
      </c>
      <c r="F5618" s="38" t="s">
        <v>48</v>
      </c>
      <c r="G5618" s="39">
        <v>0</v>
      </c>
    </row>
    <row r="5619" spans="1:7" ht="15" x14ac:dyDescent="0.2">
      <c r="A5619" s="38" t="s">
        <v>10943</v>
      </c>
      <c r="B5619" s="38" t="s">
        <v>55</v>
      </c>
      <c r="C5619" s="38" t="s">
        <v>10944</v>
      </c>
      <c r="D5619" s="38" t="s">
        <v>48</v>
      </c>
      <c r="E5619" s="38" t="s">
        <v>48</v>
      </c>
      <c r="F5619" s="38" t="s">
        <v>48</v>
      </c>
      <c r="G5619" s="39">
        <v>0</v>
      </c>
    </row>
    <row r="5620" spans="1:7" ht="15" x14ac:dyDescent="0.2">
      <c r="A5620" s="38" t="s">
        <v>10945</v>
      </c>
      <c r="B5620" s="38" t="s">
        <v>55</v>
      </c>
      <c r="C5620" s="38" t="s">
        <v>10946</v>
      </c>
      <c r="D5620" s="38" t="s">
        <v>48</v>
      </c>
      <c r="E5620" s="38" t="s">
        <v>48</v>
      </c>
      <c r="F5620" s="38" t="s">
        <v>48</v>
      </c>
      <c r="G5620" s="39">
        <v>0</v>
      </c>
    </row>
    <row r="5621" spans="1:7" ht="15" x14ac:dyDescent="0.2">
      <c r="A5621" s="38" t="s">
        <v>10947</v>
      </c>
      <c r="B5621" s="38" t="s">
        <v>55</v>
      </c>
      <c r="C5621" s="38" t="s">
        <v>10948</v>
      </c>
      <c r="D5621" s="38" t="s">
        <v>48</v>
      </c>
      <c r="E5621" s="38" t="s">
        <v>48</v>
      </c>
      <c r="F5621" s="38" t="s">
        <v>48</v>
      </c>
      <c r="G5621" s="39">
        <v>0</v>
      </c>
    </row>
    <row r="5622" spans="1:7" ht="15" x14ac:dyDescent="0.2">
      <c r="A5622" s="38" t="s">
        <v>10949</v>
      </c>
      <c r="B5622" s="38" t="s">
        <v>55</v>
      </c>
      <c r="C5622" s="38" t="s">
        <v>10950</v>
      </c>
      <c r="D5622" s="38" t="s">
        <v>48</v>
      </c>
      <c r="E5622" s="38" t="s">
        <v>48</v>
      </c>
      <c r="F5622" s="38" t="s">
        <v>48</v>
      </c>
      <c r="G5622" s="39">
        <v>0</v>
      </c>
    </row>
    <row r="5623" spans="1:7" ht="15" x14ac:dyDescent="0.2">
      <c r="A5623" s="38" t="s">
        <v>10951</v>
      </c>
      <c r="B5623" s="38" t="s">
        <v>55</v>
      </c>
      <c r="C5623" s="38" t="s">
        <v>10952</v>
      </c>
      <c r="D5623" s="38" t="s">
        <v>48</v>
      </c>
      <c r="E5623" s="38" t="s">
        <v>48</v>
      </c>
      <c r="F5623" s="38" t="s">
        <v>48</v>
      </c>
      <c r="G5623" s="39">
        <v>0</v>
      </c>
    </row>
    <row r="5624" spans="1:7" ht="15" x14ac:dyDescent="0.2">
      <c r="A5624" s="38" t="s">
        <v>10953</v>
      </c>
      <c r="B5624" s="38" t="s">
        <v>55</v>
      </c>
      <c r="C5624" s="38" t="s">
        <v>10954</v>
      </c>
      <c r="D5624" s="38" t="s">
        <v>48</v>
      </c>
      <c r="E5624" s="38" t="s">
        <v>48</v>
      </c>
      <c r="F5624" s="38" t="s">
        <v>48</v>
      </c>
      <c r="G5624" s="39">
        <v>0</v>
      </c>
    </row>
    <row r="5625" spans="1:7" ht="15" x14ac:dyDescent="0.2">
      <c r="A5625" s="38" t="s">
        <v>10955</v>
      </c>
      <c r="B5625" s="38" t="s">
        <v>55</v>
      </c>
      <c r="C5625" s="38" t="s">
        <v>10956</v>
      </c>
      <c r="D5625" s="38" t="s">
        <v>48</v>
      </c>
      <c r="E5625" s="38" t="s">
        <v>48</v>
      </c>
      <c r="F5625" s="38" t="s">
        <v>48</v>
      </c>
      <c r="G5625" s="39">
        <v>0</v>
      </c>
    </row>
    <row r="5626" spans="1:7" ht="15" x14ac:dyDescent="0.2">
      <c r="A5626" s="38" t="s">
        <v>10957</v>
      </c>
      <c r="B5626" s="38" t="s">
        <v>55</v>
      </c>
      <c r="C5626" s="38" t="s">
        <v>10958</v>
      </c>
      <c r="D5626" s="38" t="s">
        <v>48</v>
      </c>
      <c r="E5626" s="38" t="s">
        <v>48</v>
      </c>
      <c r="F5626" s="38" t="s">
        <v>48</v>
      </c>
      <c r="G5626" s="39">
        <v>0</v>
      </c>
    </row>
    <row r="5627" spans="1:7" ht="15" x14ac:dyDescent="0.2">
      <c r="A5627" s="38" t="s">
        <v>10959</v>
      </c>
      <c r="B5627" s="38" t="s">
        <v>55</v>
      </c>
      <c r="C5627" s="38" t="s">
        <v>10960</v>
      </c>
      <c r="D5627" s="38" t="s">
        <v>48</v>
      </c>
      <c r="E5627" s="38" t="s">
        <v>48</v>
      </c>
      <c r="F5627" s="38" t="s">
        <v>48</v>
      </c>
      <c r="G5627" s="39">
        <v>0</v>
      </c>
    </row>
    <row r="5628" spans="1:7" ht="15" x14ac:dyDescent="0.2">
      <c r="A5628" s="38" t="s">
        <v>10961</v>
      </c>
      <c r="B5628" s="38" t="s">
        <v>55</v>
      </c>
      <c r="C5628" s="38" t="s">
        <v>10962</v>
      </c>
      <c r="D5628" s="38" t="s">
        <v>48</v>
      </c>
      <c r="E5628" s="38" t="s">
        <v>48</v>
      </c>
      <c r="F5628" s="38" t="s">
        <v>48</v>
      </c>
      <c r="G5628" s="39">
        <v>0</v>
      </c>
    </row>
    <row r="5629" spans="1:7" ht="15" x14ac:dyDescent="0.2">
      <c r="A5629" s="38" t="s">
        <v>10963</v>
      </c>
      <c r="B5629" s="38" t="s">
        <v>55</v>
      </c>
      <c r="C5629" s="38" t="s">
        <v>10964</v>
      </c>
      <c r="D5629" s="38" t="s">
        <v>48</v>
      </c>
      <c r="E5629" s="38" t="s">
        <v>48</v>
      </c>
      <c r="F5629" s="38" t="s">
        <v>48</v>
      </c>
      <c r="G5629" s="39">
        <v>0</v>
      </c>
    </row>
    <row r="5630" spans="1:7" ht="15" x14ac:dyDescent="0.2">
      <c r="A5630" s="38" t="s">
        <v>10965</v>
      </c>
      <c r="B5630" s="38" t="s">
        <v>55</v>
      </c>
      <c r="C5630" s="38" t="s">
        <v>10966</v>
      </c>
      <c r="D5630" s="38" t="s">
        <v>48</v>
      </c>
      <c r="E5630" s="38" t="s">
        <v>48</v>
      </c>
      <c r="F5630" s="38" t="s">
        <v>48</v>
      </c>
      <c r="G5630" s="39">
        <v>0</v>
      </c>
    </row>
    <row r="5631" spans="1:7" ht="15" x14ac:dyDescent="0.2">
      <c r="A5631" s="38" t="s">
        <v>10967</v>
      </c>
      <c r="B5631" s="38" t="s">
        <v>55</v>
      </c>
      <c r="C5631" s="38" t="s">
        <v>10968</v>
      </c>
      <c r="D5631" s="38" t="s">
        <v>48</v>
      </c>
      <c r="E5631" s="38" t="s">
        <v>48</v>
      </c>
      <c r="F5631" s="38" t="s">
        <v>48</v>
      </c>
      <c r="G5631" s="39">
        <v>0</v>
      </c>
    </row>
    <row r="5632" spans="1:7" ht="15" x14ac:dyDescent="0.2">
      <c r="A5632" s="38" t="s">
        <v>10969</v>
      </c>
      <c r="B5632" s="38" t="s">
        <v>55</v>
      </c>
      <c r="C5632" s="38" t="s">
        <v>10970</v>
      </c>
      <c r="D5632" s="38" t="s">
        <v>48</v>
      </c>
      <c r="E5632" s="38" t="s">
        <v>48</v>
      </c>
      <c r="F5632" s="38" t="s">
        <v>48</v>
      </c>
      <c r="G5632" s="39">
        <v>0</v>
      </c>
    </row>
    <row r="5633" spans="1:7" ht="15" x14ac:dyDescent="0.2">
      <c r="A5633" s="38" t="s">
        <v>10971</v>
      </c>
      <c r="B5633" s="38" t="s">
        <v>55</v>
      </c>
      <c r="C5633" s="38" t="s">
        <v>10972</v>
      </c>
      <c r="D5633" s="38" t="s">
        <v>48</v>
      </c>
      <c r="E5633" s="38" t="s">
        <v>48</v>
      </c>
      <c r="F5633" s="38" t="s">
        <v>48</v>
      </c>
      <c r="G5633" s="39">
        <v>0</v>
      </c>
    </row>
    <row r="5634" spans="1:7" ht="15" x14ac:dyDescent="0.2">
      <c r="A5634" s="38" t="s">
        <v>10973</v>
      </c>
      <c r="B5634" s="38" t="s">
        <v>55</v>
      </c>
      <c r="C5634" s="38" t="s">
        <v>10974</v>
      </c>
      <c r="D5634" s="38" t="s">
        <v>48</v>
      </c>
      <c r="E5634" s="38" t="s">
        <v>48</v>
      </c>
      <c r="F5634" s="38" t="s">
        <v>48</v>
      </c>
      <c r="G5634" s="39">
        <v>0</v>
      </c>
    </row>
    <row r="5635" spans="1:7" ht="15" x14ac:dyDescent="0.2">
      <c r="A5635" s="38" t="s">
        <v>10975</v>
      </c>
      <c r="B5635" s="38" t="s">
        <v>55</v>
      </c>
      <c r="C5635" s="38" t="s">
        <v>10976</v>
      </c>
      <c r="D5635" s="38" t="s">
        <v>48</v>
      </c>
      <c r="E5635" s="38" t="s">
        <v>48</v>
      </c>
      <c r="F5635" s="38" t="s">
        <v>48</v>
      </c>
      <c r="G5635" s="39">
        <v>0</v>
      </c>
    </row>
    <row r="5636" spans="1:7" ht="15" x14ac:dyDescent="0.2">
      <c r="A5636" s="38" t="s">
        <v>10977</v>
      </c>
      <c r="B5636" s="38" t="s">
        <v>55</v>
      </c>
      <c r="C5636" s="38" t="s">
        <v>10978</v>
      </c>
      <c r="D5636" s="38" t="s">
        <v>48</v>
      </c>
      <c r="E5636" s="38" t="s">
        <v>48</v>
      </c>
      <c r="F5636" s="38" t="s">
        <v>48</v>
      </c>
      <c r="G5636" s="39">
        <v>0</v>
      </c>
    </row>
    <row r="5637" spans="1:7" ht="15" x14ac:dyDescent="0.2">
      <c r="A5637" s="38" t="s">
        <v>10979</v>
      </c>
      <c r="B5637" s="38" t="s">
        <v>55</v>
      </c>
      <c r="C5637" s="38" t="s">
        <v>10980</v>
      </c>
      <c r="D5637" s="38" t="s">
        <v>48</v>
      </c>
      <c r="E5637" s="38" t="s">
        <v>48</v>
      </c>
      <c r="F5637" s="38" t="s">
        <v>48</v>
      </c>
      <c r="G5637" s="39">
        <v>0</v>
      </c>
    </row>
    <row r="5638" spans="1:7" ht="15" x14ac:dyDescent="0.2">
      <c r="A5638" s="38" t="s">
        <v>10981</v>
      </c>
      <c r="B5638" s="38" t="s">
        <v>55</v>
      </c>
      <c r="C5638" s="38" t="s">
        <v>10982</v>
      </c>
      <c r="D5638" s="38" t="s">
        <v>48</v>
      </c>
      <c r="E5638" s="38" t="s">
        <v>48</v>
      </c>
      <c r="F5638" s="38" t="s">
        <v>48</v>
      </c>
      <c r="G5638" s="39">
        <v>0</v>
      </c>
    </row>
    <row r="5639" spans="1:7" ht="15" x14ac:dyDescent="0.2">
      <c r="A5639" s="38" t="s">
        <v>10983</v>
      </c>
      <c r="B5639" s="38" t="s">
        <v>55</v>
      </c>
      <c r="C5639" s="38" t="s">
        <v>10984</v>
      </c>
      <c r="D5639" s="38" t="s">
        <v>48</v>
      </c>
      <c r="E5639" s="38" t="s">
        <v>48</v>
      </c>
      <c r="F5639" s="38" t="s">
        <v>48</v>
      </c>
      <c r="G5639" s="39">
        <v>0</v>
      </c>
    </row>
    <row r="5640" spans="1:7" ht="15" x14ac:dyDescent="0.2">
      <c r="A5640" s="38" t="s">
        <v>10985</v>
      </c>
      <c r="B5640" s="38" t="s">
        <v>55</v>
      </c>
      <c r="C5640" s="38" t="s">
        <v>10986</v>
      </c>
      <c r="D5640" s="38" t="s">
        <v>48</v>
      </c>
      <c r="E5640" s="38" t="s">
        <v>48</v>
      </c>
      <c r="F5640" s="38" t="s">
        <v>48</v>
      </c>
      <c r="G5640" s="39">
        <v>0</v>
      </c>
    </row>
    <row r="5641" spans="1:7" ht="15" x14ac:dyDescent="0.2">
      <c r="A5641" s="38" t="s">
        <v>10987</v>
      </c>
      <c r="B5641" s="38" t="s">
        <v>55</v>
      </c>
      <c r="C5641" s="38" t="s">
        <v>10988</v>
      </c>
      <c r="D5641" s="38" t="s">
        <v>48</v>
      </c>
      <c r="E5641" s="38" t="s">
        <v>48</v>
      </c>
      <c r="F5641" s="38" t="s">
        <v>48</v>
      </c>
      <c r="G5641" s="39">
        <v>0</v>
      </c>
    </row>
    <row r="5642" spans="1:7" ht="15" x14ac:dyDescent="0.2">
      <c r="A5642" s="38" t="s">
        <v>10989</v>
      </c>
      <c r="B5642" s="38" t="s">
        <v>55</v>
      </c>
      <c r="C5642" s="38" t="s">
        <v>10990</v>
      </c>
      <c r="D5642" s="38" t="s">
        <v>48</v>
      </c>
      <c r="E5642" s="38" t="s">
        <v>48</v>
      </c>
      <c r="F5642" s="38" t="s">
        <v>48</v>
      </c>
      <c r="G5642" s="39">
        <v>0</v>
      </c>
    </row>
    <row r="5643" spans="1:7" ht="15" x14ac:dyDescent="0.2">
      <c r="A5643" s="38" t="s">
        <v>10991</v>
      </c>
      <c r="B5643" s="38" t="s">
        <v>55</v>
      </c>
      <c r="C5643" s="38" t="s">
        <v>10992</v>
      </c>
      <c r="D5643" s="38" t="s">
        <v>48</v>
      </c>
      <c r="E5643" s="38" t="s">
        <v>48</v>
      </c>
      <c r="F5643" s="38" t="s">
        <v>48</v>
      </c>
      <c r="G5643" s="39">
        <v>0</v>
      </c>
    </row>
    <row r="5644" spans="1:7" ht="15" x14ac:dyDescent="0.2">
      <c r="A5644" s="38" t="s">
        <v>10993</v>
      </c>
      <c r="B5644" s="38" t="s">
        <v>55</v>
      </c>
      <c r="C5644" s="38" t="s">
        <v>10994</v>
      </c>
      <c r="D5644" s="38" t="s">
        <v>48</v>
      </c>
      <c r="E5644" s="38" t="s">
        <v>48</v>
      </c>
      <c r="F5644" s="38" t="s">
        <v>48</v>
      </c>
      <c r="G5644" s="39">
        <v>0</v>
      </c>
    </row>
    <row r="5645" spans="1:7" ht="15" x14ac:dyDescent="0.2">
      <c r="A5645" s="38" t="s">
        <v>10995</v>
      </c>
      <c r="B5645" s="38" t="s">
        <v>55</v>
      </c>
      <c r="C5645" s="38" t="s">
        <v>10996</v>
      </c>
      <c r="D5645" s="38" t="s">
        <v>48</v>
      </c>
      <c r="E5645" s="38" t="s">
        <v>48</v>
      </c>
      <c r="F5645" s="38" t="s">
        <v>48</v>
      </c>
      <c r="G5645" s="39">
        <v>0</v>
      </c>
    </row>
    <row r="5646" spans="1:7" ht="15" x14ac:dyDescent="0.2">
      <c r="A5646" s="38" t="s">
        <v>10997</v>
      </c>
      <c r="B5646" s="38" t="s">
        <v>55</v>
      </c>
      <c r="C5646" s="38" t="s">
        <v>10998</v>
      </c>
      <c r="D5646" s="38" t="s">
        <v>48</v>
      </c>
      <c r="E5646" s="38" t="s">
        <v>48</v>
      </c>
      <c r="F5646" s="38" t="s">
        <v>48</v>
      </c>
      <c r="G5646" s="39">
        <v>0</v>
      </c>
    </row>
    <row r="5647" spans="1:7" ht="15" x14ac:dyDescent="0.2">
      <c r="A5647" s="38" t="s">
        <v>10999</v>
      </c>
      <c r="B5647" s="38" t="s">
        <v>55</v>
      </c>
      <c r="C5647" s="38" t="s">
        <v>11000</v>
      </c>
      <c r="D5647" s="38" t="s">
        <v>48</v>
      </c>
      <c r="E5647" s="38" t="s">
        <v>48</v>
      </c>
      <c r="F5647" s="38" t="s">
        <v>48</v>
      </c>
      <c r="G5647" s="39">
        <v>0</v>
      </c>
    </row>
    <row r="5648" spans="1:7" ht="15" x14ac:dyDescent="0.2">
      <c r="A5648" s="38" t="s">
        <v>11001</v>
      </c>
      <c r="B5648" s="38" t="s">
        <v>55</v>
      </c>
      <c r="C5648" s="38" t="s">
        <v>11002</v>
      </c>
      <c r="D5648" s="38" t="s">
        <v>48</v>
      </c>
      <c r="E5648" s="38" t="s">
        <v>48</v>
      </c>
      <c r="F5648" s="38" t="s">
        <v>48</v>
      </c>
      <c r="G5648" s="39">
        <v>0</v>
      </c>
    </row>
    <row r="5649" spans="1:7" ht="15" x14ac:dyDescent="0.2">
      <c r="A5649" s="38" t="s">
        <v>11003</v>
      </c>
      <c r="B5649" s="38" t="s">
        <v>55</v>
      </c>
      <c r="C5649" s="38" t="s">
        <v>11004</v>
      </c>
      <c r="D5649" s="38" t="s">
        <v>48</v>
      </c>
      <c r="E5649" s="38" t="s">
        <v>48</v>
      </c>
      <c r="F5649" s="38" t="s">
        <v>48</v>
      </c>
      <c r="G5649" s="39">
        <v>0</v>
      </c>
    </row>
    <row r="5650" spans="1:7" ht="15" x14ac:dyDescent="0.2">
      <c r="A5650" s="38" t="s">
        <v>11005</v>
      </c>
      <c r="B5650" s="38" t="s">
        <v>55</v>
      </c>
      <c r="C5650" s="38" t="s">
        <v>11006</v>
      </c>
      <c r="D5650" s="38" t="s">
        <v>48</v>
      </c>
      <c r="E5650" s="38" t="s">
        <v>48</v>
      </c>
      <c r="F5650" s="38" t="s">
        <v>48</v>
      </c>
      <c r="G5650" s="39">
        <v>0</v>
      </c>
    </row>
    <row r="5651" spans="1:7" ht="15" x14ac:dyDescent="0.2">
      <c r="A5651" s="38" t="s">
        <v>11007</v>
      </c>
      <c r="B5651" s="38" t="s">
        <v>55</v>
      </c>
      <c r="C5651" s="38" t="s">
        <v>11008</v>
      </c>
      <c r="D5651" s="38" t="s">
        <v>48</v>
      </c>
      <c r="E5651" s="38" t="s">
        <v>48</v>
      </c>
      <c r="F5651" s="38" t="s">
        <v>48</v>
      </c>
      <c r="G5651" s="39">
        <v>0</v>
      </c>
    </row>
    <row r="5652" spans="1:7" ht="15" x14ac:dyDescent="0.2">
      <c r="A5652" s="38" t="s">
        <v>11009</v>
      </c>
      <c r="B5652" s="38" t="s">
        <v>55</v>
      </c>
      <c r="C5652" s="38" t="s">
        <v>11010</v>
      </c>
      <c r="D5652" s="38" t="s">
        <v>48</v>
      </c>
      <c r="E5652" s="38" t="s">
        <v>48</v>
      </c>
      <c r="F5652" s="38" t="s">
        <v>48</v>
      </c>
      <c r="G5652" s="39">
        <v>0</v>
      </c>
    </row>
    <row r="5653" spans="1:7" ht="15" x14ac:dyDescent="0.2">
      <c r="A5653" s="38" t="s">
        <v>11011</v>
      </c>
      <c r="B5653" s="38" t="s">
        <v>55</v>
      </c>
      <c r="C5653" s="38" t="s">
        <v>11012</v>
      </c>
      <c r="D5653" s="38" t="s">
        <v>48</v>
      </c>
      <c r="E5653" s="38" t="s">
        <v>48</v>
      </c>
      <c r="F5653" s="38" t="s">
        <v>48</v>
      </c>
      <c r="G5653" s="39">
        <v>0</v>
      </c>
    </row>
    <row r="5654" spans="1:7" ht="15" x14ac:dyDescent="0.2">
      <c r="A5654" s="38" t="s">
        <v>11013</v>
      </c>
      <c r="B5654" s="38" t="s">
        <v>55</v>
      </c>
      <c r="C5654" s="38" t="s">
        <v>11014</v>
      </c>
      <c r="D5654" s="38" t="s">
        <v>48</v>
      </c>
      <c r="E5654" s="38" t="s">
        <v>48</v>
      </c>
      <c r="F5654" s="38" t="s">
        <v>48</v>
      </c>
      <c r="G5654" s="39">
        <v>0</v>
      </c>
    </row>
    <row r="5655" spans="1:7" ht="15" x14ac:dyDescent="0.2">
      <c r="A5655" s="38" t="s">
        <v>11015</v>
      </c>
      <c r="B5655" s="38" t="s">
        <v>55</v>
      </c>
      <c r="C5655" s="38" t="s">
        <v>11016</v>
      </c>
      <c r="D5655" s="38" t="s">
        <v>48</v>
      </c>
      <c r="E5655" s="38" t="s">
        <v>48</v>
      </c>
      <c r="F5655" s="38" t="s">
        <v>48</v>
      </c>
      <c r="G5655" s="39">
        <v>0</v>
      </c>
    </row>
    <row r="5656" spans="1:7" ht="15" x14ac:dyDescent="0.2">
      <c r="A5656" s="38" t="s">
        <v>11017</v>
      </c>
      <c r="B5656" s="38" t="s">
        <v>55</v>
      </c>
      <c r="C5656" s="38" t="s">
        <v>11018</v>
      </c>
      <c r="D5656" s="38" t="s">
        <v>48</v>
      </c>
      <c r="E5656" s="38" t="s">
        <v>48</v>
      </c>
      <c r="F5656" s="38" t="s">
        <v>48</v>
      </c>
      <c r="G5656" s="39">
        <v>0</v>
      </c>
    </row>
    <row r="5657" spans="1:7" ht="15" x14ac:dyDescent="0.2">
      <c r="A5657" s="38" t="s">
        <v>11019</v>
      </c>
      <c r="B5657" s="38" t="s">
        <v>55</v>
      </c>
      <c r="C5657" s="38" t="s">
        <v>11020</v>
      </c>
      <c r="D5657" s="38" t="s">
        <v>48</v>
      </c>
      <c r="E5657" s="38" t="s">
        <v>48</v>
      </c>
      <c r="F5657" s="38" t="s">
        <v>48</v>
      </c>
      <c r="G5657" s="39">
        <v>0</v>
      </c>
    </row>
    <row r="5658" spans="1:7" ht="15" x14ac:dyDescent="0.2">
      <c r="A5658" s="38" t="s">
        <v>11021</v>
      </c>
      <c r="B5658" s="38" t="s">
        <v>55</v>
      </c>
      <c r="C5658" s="38" t="s">
        <v>11022</v>
      </c>
      <c r="D5658" s="38" t="s">
        <v>48</v>
      </c>
      <c r="E5658" s="38" t="s">
        <v>48</v>
      </c>
      <c r="F5658" s="38" t="s">
        <v>48</v>
      </c>
      <c r="G5658" s="39">
        <v>0</v>
      </c>
    </row>
    <row r="5659" spans="1:7" ht="15" x14ac:dyDescent="0.2">
      <c r="A5659" s="38" t="s">
        <v>11023</v>
      </c>
      <c r="B5659" s="38" t="s">
        <v>55</v>
      </c>
      <c r="C5659" s="38" t="s">
        <v>11024</v>
      </c>
      <c r="D5659" s="38" t="s">
        <v>48</v>
      </c>
      <c r="E5659" s="38" t="s">
        <v>48</v>
      </c>
      <c r="F5659" s="38" t="s">
        <v>48</v>
      </c>
      <c r="G5659" s="39">
        <v>0</v>
      </c>
    </row>
    <row r="5660" spans="1:7" ht="15" x14ac:dyDescent="0.2">
      <c r="A5660" s="38" t="s">
        <v>11025</v>
      </c>
      <c r="B5660" s="38" t="s">
        <v>55</v>
      </c>
      <c r="C5660" s="38" t="s">
        <v>11026</v>
      </c>
      <c r="D5660" s="38" t="s">
        <v>48</v>
      </c>
      <c r="E5660" s="38" t="s">
        <v>48</v>
      </c>
      <c r="F5660" s="38" t="s">
        <v>48</v>
      </c>
      <c r="G5660" s="39">
        <v>0</v>
      </c>
    </row>
    <row r="5661" spans="1:7" ht="15" x14ac:dyDescent="0.2">
      <c r="A5661" s="38" t="s">
        <v>11027</v>
      </c>
      <c r="B5661" s="38" t="s">
        <v>55</v>
      </c>
      <c r="C5661" s="38" t="s">
        <v>11028</v>
      </c>
      <c r="D5661" s="38" t="s">
        <v>48</v>
      </c>
      <c r="E5661" s="38" t="s">
        <v>48</v>
      </c>
      <c r="F5661" s="38" t="s">
        <v>48</v>
      </c>
      <c r="G5661" s="39">
        <v>0</v>
      </c>
    </row>
    <row r="5662" spans="1:7" ht="15" x14ac:dyDescent="0.2">
      <c r="A5662" s="38" t="s">
        <v>11029</v>
      </c>
      <c r="B5662" s="38" t="s">
        <v>55</v>
      </c>
      <c r="C5662" s="38" t="s">
        <v>11030</v>
      </c>
      <c r="D5662" s="38" t="s">
        <v>48</v>
      </c>
      <c r="E5662" s="38" t="s">
        <v>48</v>
      </c>
      <c r="F5662" s="38" t="s">
        <v>48</v>
      </c>
      <c r="G5662" s="39">
        <v>0</v>
      </c>
    </row>
    <row r="5663" spans="1:7" ht="15" x14ac:dyDescent="0.2">
      <c r="A5663" s="38" t="s">
        <v>11031</v>
      </c>
      <c r="B5663" s="38" t="s">
        <v>55</v>
      </c>
      <c r="C5663" s="38" t="s">
        <v>11032</v>
      </c>
      <c r="D5663" s="38" t="s">
        <v>48</v>
      </c>
      <c r="E5663" s="38" t="s">
        <v>48</v>
      </c>
      <c r="F5663" s="38" t="s">
        <v>48</v>
      </c>
      <c r="G5663" s="39">
        <v>0</v>
      </c>
    </row>
    <row r="5664" spans="1:7" ht="15" x14ac:dyDescent="0.2">
      <c r="A5664" s="38" t="s">
        <v>11033</v>
      </c>
      <c r="B5664" s="38" t="s">
        <v>55</v>
      </c>
      <c r="C5664" s="38" t="s">
        <v>11034</v>
      </c>
      <c r="D5664" s="38" t="s">
        <v>48</v>
      </c>
      <c r="E5664" s="38" t="s">
        <v>48</v>
      </c>
      <c r="F5664" s="38" t="s">
        <v>48</v>
      </c>
      <c r="G5664" s="39">
        <v>0</v>
      </c>
    </row>
    <row r="5665" spans="1:7" ht="15" x14ac:dyDescent="0.2">
      <c r="A5665" s="38" t="s">
        <v>11035</v>
      </c>
      <c r="B5665" s="38" t="s">
        <v>55</v>
      </c>
      <c r="C5665" s="38" t="s">
        <v>11036</v>
      </c>
      <c r="D5665" s="38" t="s">
        <v>48</v>
      </c>
      <c r="E5665" s="38" t="s">
        <v>48</v>
      </c>
      <c r="F5665" s="38" t="s">
        <v>48</v>
      </c>
      <c r="G5665" s="39">
        <v>0</v>
      </c>
    </row>
    <row r="5666" spans="1:7" ht="15" x14ac:dyDescent="0.2">
      <c r="A5666" s="38" t="s">
        <v>11037</v>
      </c>
      <c r="B5666" s="38" t="s">
        <v>55</v>
      </c>
      <c r="C5666" s="38" t="s">
        <v>11038</v>
      </c>
      <c r="D5666" s="38" t="s">
        <v>48</v>
      </c>
      <c r="E5666" s="38" t="s">
        <v>48</v>
      </c>
      <c r="F5666" s="38" t="s">
        <v>48</v>
      </c>
      <c r="G5666" s="39">
        <v>0</v>
      </c>
    </row>
    <row r="5667" spans="1:7" ht="15" x14ac:dyDescent="0.2">
      <c r="A5667" s="38" t="s">
        <v>11039</v>
      </c>
      <c r="B5667" s="38" t="s">
        <v>55</v>
      </c>
      <c r="C5667" s="38" t="s">
        <v>11040</v>
      </c>
      <c r="D5667" s="38" t="s">
        <v>48</v>
      </c>
      <c r="E5667" s="38" t="s">
        <v>48</v>
      </c>
      <c r="F5667" s="38" t="s">
        <v>48</v>
      </c>
      <c r="G5667" s="39">
        <v>0</v>
      </c>
    </row>
    <row r="5668" spans="1:7" ht="15" x14ac:dyDescent="0.2">
      <c r="A5668" s="38" t="s">
        <v>11041</v>
      </c>
      <c r="B5668" s="38" t="s">
        <v>55</v>
      </c>
      <c r="C5668" s="38" t="s">
        <v>11042</v>
      </c>
      <c r="D5668" s="38" t="s">
        <v>48</v>
      </c>
      <c r="E5668" s="38" t="s">
        <v>48</v>
      </c>
      <c r="F5668" s="38" t="s">
        <v>48</v>
      </c>
      <c r="G5668" s="39">
        <v>0</v>
      </c>
    </row>
    <row r="5669" spans="1:7" ht="15" x14ac:dyDescent="0.2">
      <c r="A5669" s="38" t="s">
        <v>11043</v>
      </c>
      <c r="B5669" s="38" t="s">
        <v>55</v>
      </c>
      <c r="C5669" s="38" t="s">
        <v>11044</v>
      </c>
      <c r="D5669" s="38" t="s">
        <v>48</v>
      </c>
      <c r="E5669" s="38" t="s">
        <v>48</v>
      </c>
      <c r="F5669" s="38" t="s">
        <v>48</v>
      </c>
      <c r="G5669" s="39">
        <v>0</v>
      </c>
    </row>
    <row r="5670" spans="1:7" ht="15" x14ac:dyDescent="0.2">
      <c r="A5670" s="38" t="s">
        <v>11045</v>
      </c>
      <c r="B5670" s="38" t="s">
        <v>55</v>
      </c>
      <c r="C5670" s="38" t="s">
        <v>11046</v>
      </c>
      <c r="D5670" s="38" t="s">
        <v>48</v>
      </c>
      <c r="E5670" s="38" t="s">
        <v>48</v>
      </c>
      <c r="F5670" s="38" t="s">
        <v>48</v>
      </c>
      <c r="G5670" s="39">
        <v>0</v>
      </c>
    </row>
    <row r="5671" spans="1:7" ht="15" x14ac:dyDescent="0.2">
      <c r="A5671" s="38" t="s">
        <v>11047</v>
      </c>
      <c r="B5671" s="38" t="s">
        <v>55</v>
      </c>
      <c r="C5671" s="38" t="s">
        <v>11048</v>
      </c>
      <c r="D5671" s="38" t="s">
        <v>48</v>
      </c>
      <c r="E5671" s="38" t="s">
        <v>48</v>
      </c>
      <c r="F5671" s="38" t="s">
        <v>48</v>
      </c>
      <c r="G5671" s="39">
        <v>0</v>
      </c>
    </row>
    <row r="5672" spans="1:7" ht="15" x14ac:dyDescent="0.2">
      <c r="A5672" s="38" t="s">
        <v>11049</v>
      </c>
      <c r="B5672" s="38" t="s">
        <v>55</v>
      </c>
      <c r="C5672" s="38" t="s">
        <v>11050</v>
      </c>
      <c r="D5672" s="38" t="s">
        <v>48</v>
      </c>
      <c r="E5672" s="38" t="s">
        <v>48</v>
      </c>
      <c r="F5672" s="38" t="s">
        <v>48</v>
      </c>
      <c r="G5672" s="39">
        <v>0</v>
      </c>
    </row>
    <row r="5673" spans="1:7" ht="15" x14ac:dyDescent="0.2">
      <c r="A5673" s="38" t="s">
        <v>11051</v>
      </c>
      <c r="B5673" s="38" t="s">
        <v>55</v>
      </c>
      <c r="C5673" s="38" t="s">
        <v>11052</v>
      </c>
      <c r="D5673" s="38" t="s">
        <v>48</v>
      </c>
      <c r="E5673" s="38" t="s">
        <v>48</v>
      </c>
      <c r="F5673" s="38" t="s">
        <v>48</v>
      </c>
      <c r="G5673" s="39">
        <v>0</v>
      </c>
    </row>
    <row r="5674" spans="1:7" ht="15" x14ac:dyDescent="0.2">
      <c r="A5674" s="38" t="s">
        <v>11053</v>
      </c>
      <c r="B5674" s="38" t="s">
        <v>55</v>
      </c>
      <c r="C5674" s="38" t="s">
        <v>11054</v>
      </c>
      <c r="D5674" s="38" t="s">
        <v>48</v>
      </c>
      <c r="E5674" s="38" t="s">
        <v>48</v>
      </c>
      <c r="F5674" s="38" t="s">
        <v>48</v>
      </c>
      <c r="G5674" s="39">
        <v>0</v>
      </c>
    </row>
    <row r="5675" spans="1:7" ht="15" x14ac:dyDescent="0.2">
      <c r="A5675" s="38" t="s">
        <v>11055</v>
      </c>
      <c r="B5675" s="38" t="s">
        <v>55</v>
      </c>
      <c r="C5675" s="38" t="s">
        <v>11056</v>
      </c>
      <c r="D5675" s="38" t="s">
        <v>48</v>
      </c>
      <c r="E5675" s="38" t="s">
        <v>48</v>
      </c>
      <c r="F5675" s="38" t="s">
        <v>48</v>
      </c>
      <c r="G5675" s="39">
        <v>0</v>
      </c>
    </row>
    <row r="5676" spans="1:7" ht="15" x14ac:dyDescent="0.2">
      <c r="A5676" s="38" t="s">
        <v>11057</v>
      </c>
      <c r="B5676" s="38" t="s">
        <v>55</v>
      </c>
      <c r="C5676" s="38" t="s">
        <v>11058</v>
      </c>
      <c r="D5676" s="38" t="s">
        <v>48</v>
      </c>
      <c r="E5676" s="38" t="s">
        <v>48</v>
      </c>
      <c r="F5676" s="38" t="s">
        <v>48</v>
      </c>
      <c r="G5676" s="39">
        <v>0</v>
      </c>
    </row>
    <row r="5677" spans="1:7" ht="15" x14ac:dyDescent="0.2">
      <c r="A5677" s="38" t="s">
        <v>11059</v>
      </c>
      <c r="B5677" s="38" t="s">
        <v>55</v>
      </c>
      <c r="C5677" s="38" t="s">
        <v>11060</v>
      </c>
      <c r="D5677" s="38" t="s">
        <v>48</v>
      </c>
      <c r="E5677" s="38" t="s">
        <v>48</v>
      </c>
      <c r="F5677" s="38" t="s">
        <v>48</v>
      </c>
      <c r="G5677" s="39">
        <v>0</v>
      </c>
    </row>
    <row r="5678" spans="1:7" ht="15" x14ac:dyDescent="0.2">
      <c r="A5678" s="38" t="s">
        <v>11061</v>
      </c>
      <c r="B5678" s="38" t="s">
        <v>55</v>
      </c>
      <c r="C5678" s="38" t="s">
        <v>11062</v>
      </c>
      <c r="D5678" s="38" t="s">
        <v>48</v>
      </c>
      <c r="E5678" s="38" t="s">
        <v>48</v>
      </c>
      <c r="F5678" s="38" t="s">
        <v>48</v>
      </c>
      <c r="G5678" s="39">
        <v>0</v>
      </c>
    </row>
    <row r="5679" spans="1:7" ht="15" x14ac:dyDescent="0.2">
      <c r="A5679" s="38" t="s">
        <v>11063</v>
      </c>
      <c r="B5679" s="38" t="s">
        <v>55</v>
      </c>
      <c r="C5679" s="38" t="s">
        <v>11064</v>
      </c>
      <c r="D5679" s="38" t="s">
        <v>48</v>
      </c>
      <c r="E5679" s="38" t="s">
        <v>48</v>
      </c>
      <c r="F5679" s="38" t="s">
        <v>48</v>
      </c>
      <c r="G5679" s="39">
        <v>0</v>
      </c>
    </row>
    <row r="5680" spans="1:7" ht="15" x14ac:dyDescent="0.2">
      <c r="A5680" s="38" t="s">
        <v>11065</v>
      </c>
      <c r="B5680" s="38" t="s">
        <v>55</v>
      </c>
      <c r="C5680" s="38" t="s">
        <v>11066</v>
      </c>
      <c r="D5680" s="38" t="s">
        <v>48</v>
      </c>
      <c r="E5680" s="38" t="s">
        <v>48</v>
      </c>
      <c r="F5680" s="38" t="s">
        <v>48</v>
      </c>
      <c r="G5680" s="39">
        <v>0</v>
      </c>
    </row>
    <row r="5681" spans="1:7" ht="15" x14ac:dyDescent="0.2">
      <c r="A5681" s="38" t="s">
        <v>11067</v>
      </c>
      <c r="B5681" s="38" t="s">
        <v>55</v>
      </c>
      <c r="C5681" s="38" t="s">
        <v>11068</v>
      </c>
      <c r="D5681" s="38" t="s">
        <v>48</v>
      </c>
      <c r="E5681" s="38" t="s">
        <v>48</v>
      </c>
      <c r="F5681" s="38" t="s">
        <v>48</v>
      </c>
      <c r="G5681" s="39">
        <v>0</v>
      </c>
    </row>
    <row r="5682" spans="1:7" ht="15" x14ac:dyDescent="0.2">
      <c r="A5682" s="38" t="s">
        <v>11069</v>
      </c>
      <c r="B5682" s="38" t="s">
        <v>55</v>
      </c>
      <c r="C5682" s="38" t="s">
        <v>11070</v>
      </c>
      <c r="D5682" s="38" t="s">
        <v>48</v>
      </c>
      <c r="E5682" s="38" t="s">
        <v>48</v>
      </c>
      <c r="F5682" s="38" t="s">
        <v>48</v>
      </c>
      <c r="G5682" s="39">
        <v>0</v>
      </c>
    </row>
    <row r="5683" spans="1:7" ht="15" x14ac:dyDescent="0.2">
      <c r="A5683" s="38" t="s">
        <v>11071</v>
      </c>
      <c r="B5683" s="38" t="s">
        <v>55</v>
      </c>
      <c r="C5683" s="38" t="s">
        <v>11072</v>
      </c>
      <c r="D5683" s="38" t="s">
        <v>48</v>
      </c>
      <c r="E5683" s="38" t="s">
        <v>48</v>
      </c>
      <c r="F5683" s="38" t="s">
        <v>48</v>
      </c>
      <c r="G5683" s="39">
        <v>0</v>
      </c>
    </row>
    <row r="5684" spans="1:7" ht="15" x14ac:dyDescent="0.2">
      <c r="A5684" s="38" t="s">
        <v>11073</v>
      </c>
      <c r="B5684" s="38" t="s">
        <v>55</v>
      </c>
      <c r="C5684" s="38" t="s">
        <v>11074</v>
      </c>
      <c r="D5684" s="38" t="s">
        <v>48</v>
      </c>
      <c r="E5684" s="38" t="s">
        <v>48</v>
      </c>
      <c r="F5684" s="38" t="s">
        <v>48</v>
      </c>
      <c r="G5684" s="39">
        <v>0</v>
      </c>
    </row>
    <row r="5685" spans="1:7" ht="15" x14ac:dyDescent="0.2">
      <c r="A5685" s="38" t="s">
        <v>11075</v>
      </c>
      <c r="B5685" s="38" t="s">
        <v>55</v>
      </c>
      <c r="C5685" s="38" t="s">
        <v>11076</v>
      </c>
      <c r="D5685" s="38" t="s">
        <v>48</v>
      </c>
      <c r="E5685" s="38" t="s">
        <v>48</v>
      </c>
      <c r="F5685" s="38" t="s">
        <v>48</v>
      </c>
      <c r="G5685" s="39">
        <v>0</v>
      </c>
    </row>
    <row r="5686" spans="1:7" ht="15" x14ac:dyDescent="0.2">
      <c r="A5686" s="38" t="s">
        <v>11077</v>
      </c>
      <c r="B5686" s="38" t="s">
        <v>55</v>
      </c>
      <c r="C5686" s="38" t="s">
        <v>11078</v>
      </c>
      <c r="D5686" s="38" t="s">
        <v>48</v>
      </c>
      <c r="E5686" s="38" t="s">
        <v>48</v>
      </c>
      <c r="F5686" s="38" t="s">
        <v>48</v>
      </c>
      <c r="G5686" s="39">
        <v>0</v>
      </c>
    </row>
    <row r="5687" spans="1:7" ht="15" x14ac:dyDescent="0.2">
      <c r="A5687" s="38" t="s">
        <v>11079</v>
      </c>
      <c r="B5687" s="38" t="s">
        <v>55</v>
      </c>
      <c r="C5687" s="38" t="s">
        <v>11080</v>
      </c>
      <c r="D5687" s="38" t="s">
        <v>48</v>
      </c>
      <c r="E5687" s="38" t="s">
        <v>48</v>
      </c>
      <c r="F5687" s="38" t="s">
        <v>48</v>
      </c>
      <c r="G5687" s="39">
        <v>0</v>
      </c>
    </row>
    <row r="5688" spans="1:7" ht="15" x14ac:dyDescent="0.2">
      <c r="A5688" s="38" t="s">
        <v>11081</v>
      </c>
      <c r="B5688" s="38" t="s">
        <v>55</v>
      </c>
      <c r="C5688" s="38" t="s">
        <v>11082</v>
      </c>
      <c r="D5688" s="38" t="s">
        <v>48</v>
      </c>
      <c r="E5688" s="38" t="s">
        <v>48</v>
      </c>
      <c r="F5688" s="38" t="s">
        <v>48</v>
      </c>
      <c r="G5688" s="39">
        <v>0</v>
      </c>
    </row>
    <row r="5689" spans="1:7" ht="15" x14ac:dyDescent="0.2">
      <c r="A5689" s="38" t="s">
        <v>11083</v>
      </c>
      <c r="B5689" s="38" t="s">
        <v>55</v>
      </c>
      <c r="C5689" s="38" t="s">
        <v>11084</v>
      </c>
      <c r="D5689" s="38" t="s">
        <v>48</v>
      </c>
      <c r="E5689" s="38" t="s">
        <v>48</v>
      </c>
      <c r="F5689" s="38" t="s">
        <v>48</v>
      </c>
      <c r="G5689" s="39">
        <v>0</v>
      </c>
    </row>
    <row r="5690" spans="1:7" ht="15" x14ac:dyDescent="0.2">
      <c r="A5690" s="38" t="s">
        <v>11085</v>
      </c>
      <c r="B5690" s="38" t="s">
        <v>55</v>
      </c>
      <c r="C5690" s="38" t="s">
        <v>11086</v>
      </c>
      <c r="D5690" s="38" t="s">
        <v>48</v>
      </c>
      <c r="E5690" s="38" t="s">
        <v>48</v>
      </c>
      <c r="F5690" s="38" t="s">
        <v>48</v>
      </c>
      <c r="G5690" s="39">
        <v>0</v>
      </c>
    </row>
    <row r="5691" spans="1:7" ht="15" x14ac:dyDescent="0.2">
      <c r="A5691" s="38" t="s">
        <v>11087</v>
      </c>
      <c r="B5691" s="38" t="s">
        <v>55</v>
      </c>
      <c r="C5691" s="38" t="s">
        <v>11088</v>
      </c>
      <c r="D5691" s="38" t="s">
        <v>48</v>
      </c>
      <c r="E5691" s="38" t="s">
        <v>48</v>
      </c>
      <c r="F5691" s="38" t="s">
        <v>48</v>
      </c>
      <c r="G5691" s="39">
        <v>0</v>
      </c>
    </row>
    <row r="5692" spans="1:7" ht="15" x14ac:dyDescent="0.2">
      <c r="A5692" s="38" t="s">
        <v>11089</v>
      </c>
      <c r="B5692" s="38" t="s">
        <v>55</v>
      </c>
      <c r="C5692" s="38" t="s">
        <v>11090</v>
      </c>
      <c r="D5692" s="38" t="s">
        <v>48</v>
      </c>
      <c r="E5692" s="38" t="s">
        <v>48</v>
      </c>
      <c r="F5692" s="38" t="s">
        <v>48</v>
      </c>
      <c r="G5692" s="39">
        <v>0</v>
      </c>
    </row>
    <row r="5693" spans="1:7" ht="15" x14ac:dyDescent="0.2">
      <c r="A5693" s="38" t="s">
        <v>11091</v>
      </c>
      <c r="B5693" s="38" t="s">
        <v>55</v>
      </c>
      <c r="C5693" s="38" t="s">
        <v>11092</v>
      </c>
      <c r="D5693" s="38" t="s">
        <v>48</v>
      </c>
      <c r="E5693" s="38" t="s">
        <v>48</v>
      </c>
      <c r="F5693" s="38" t="s">
        <v>48</v>
      </c>
      <c r="G5693" s="39">
        <v>0</v>
      </c>
    </row>
    <row r="5694" spans="1:7" ht="15" x14ac:dyDescent="0.2">
      <c r="A5694" s="38" t="s">
        <v>11093</v>
      </c>
      <c r="B5694" s="38" t="s">
        <v>55</v>
      </c>
      <c r="C5694" s="38" t="s">
        <v>11094</v>
      </c>
      <c r="D5694" s="38" t="s">
        <v>48</v>
      </c>
      <c r="E5694" s="38" t="s">
        <v>48</v>
      </c>
      <c r="F5694" s="38" t="s">
        <v>48</v>
      </c>
      <c r="G5694" s="39">
        <v>0</v>
      </c>
    </row>
    <row r="5695" spans="1:7" ht="15" x14ac:dyDescent="0.2">
      <c r="A5695" s="38" t="s">
        <v>11095</v>
      </c>
      <c r="B5695" s="38" t="s">
        <v>55</v>
      </c>
      <c r="C5695" s="38" t="s">
        <v>11096</v>
      </c>
      <c r="D5695" s="38" t="s">
        <v>48</v>
      </c>
      <c r="E5695" s="38" t="s">
        <v>48</v>
      </c>
      <c r="F5695" s="38" t="s">
        <v>48</v>
      </c>
      <c r="G5695" s="39">
        <v>0</v>
      </c>
    </row>
    <row r="5696" spans="1:7" ht="15" x14ac:dyDescent="0.2">
      <c r="A5696" s="38" t="s">
        <v>11097</v>
      </c>
      <c r="B5696" s="38" t="s">
        <v>55</v>
      </c>
      <c r="C5696" s="38" t="s">
        <v>11098</v>
      </c>
      <c r="D5696" s="38" t="s">
        <v>48</v>
      </c>
      <c r="E5696" s="38" t="s">
        <v>48</v>
      </c>
      <c r="F5696" s="38" t="s">
        <v>48</v>
      </c>
      <c r="G5696" s="39">
        <v>0</v>
      </c>
    </row>
    <row r="5697" spans="1:7" ht="15" x14ac:dyDescent="0.2">
      <c r="A5697" s="38" t="s">
        <v>11099</v>
      </c>
      <c r="B5697" s="38" t="s">
        <v>55</v>
      </c>
      <c r="C5697" s="38" t="s">
        <v>11100</v>
      </c>
      <c r="D5697" s="38" t="s">
        <v>48</v>
      </c>
      <c r="E5697" s="38" t="s">
        <v>48</v>
      </c>
      <c r="F5697" s="38" t="s">
        <v>48</v>
      </c>
      <c r="G5697" s="39">
        <v>0</v>
      </c>
    </row>
    <row r="5698" spans="1:7" ht="15" x14ac:dyDescent="0.2">
      <c r="A5698" s="38" t="s">
        <v>11101</v>
      </c>
      <c r="B5698" s="38" t="s">
        <v>55</v>
      </c>
      <c r="C5698" s="38" t="s">
        <v>11102</v>
      </c>
      <c r="D5698" s="38" t="s">
        <v>48</v>
      </c>
      <c r="E5698" s="38" t="s">
        <v>48</v>
      </c>
      <c r="F5698" s="38" t="s">
        <v>48</v>
      </c>
      <c r="G5698" s="39">
        <v>0</v>
      </c>
    </row>
    <row r="5699" spans="1:7" ht="15" x14ac:dyDescent="0.2">
      <c r="A5699" s="38" t="s">
        <v>11103</v>
      </c>
      <c r="B5699" s="38" t="s">
        <v>55</v>
      </c>
      <c r="C5699" s="38" t="s">
        <v>11104</v>
      </c>
      <c r="D5699" s="38" t="s">
        <v>48</v>
      </c>
      <c r="E5699" s="38" t="s">
        <v>48</v>
      </c>
      <c r="F5699" s="38" t="s">
        <v>48</v>
      </c>
      <c r="G5699" s="39">
        <v>0</v>
      </c>
    </row>
    <row r="5700" spans="1:7" ht="15" x14ac:dyDescent="0.2">
      <c r="A5700" s="38" t="s">
        <v>11105</v>
      </c>
      <c r="B5700" s="38" t="s">
        <v>55</v>
      </c>
      <c r="C5700" s="38" t="s">
        <v>11106</v>
      </c>
      <c r="D5700" s="38" t="s">
        <v>48</v>
      </c>
      <c r="E5700" s="38" t="s">
        <v>48</v>
      </c>
      <c r="F5700" s="38" t="s">
        <v>48</v>
      </c>
      <c r="G5700" s="39">
        <v>0</v>
      </c>
    </row>
    <row r="5701" spans="1:7" ht="15" x14ac:dyDescent="0.2">
      <c r="A5701" s="38" t="s">
        <v>11107</v>
      </c>
      <c r="B5701" s="38" t="s">
        <v>55</v>
      </c>
      <c r="C5701" s="38" t="s">
        <v>11108</v>
      </c>
      <c r="D5701" s="38" t="s">
        <v>48</v>
      </c>
      <c r="E5701" s="38" t="s">
        <v>48</v>
      </c>
      <c r="F5701" s="38" t="s">
        <v>48</v>
      </c>
      <c r="G5701" s="39">
        <v>0</v>
      </c>
    </row>
    <row r="5702" spans="1:7" ht="15" x14ac:dyDescent="0.2">
      <c r="A5702" s="38" t="s">
        <v>11109</v>
      </c>
      <c r="B5702" s="38" t="s">
        <v>55</v>
      </c>
      <c r="C5702" s="38" t="s">
        <v>11110</v>
      </c>
      <c r="D5702" s="38" t="s">
        <v>48</v>
      </c>
      <c r="E5702" s="38" t="s">
        <v>48</v>
      </c>
      <c r="F5702" s="38" t="s">
        <v>48</v>
      </c>
      <c r="G5702" s="39">
        <v>0</v>
      </c>
    </row>
    <row r="5703" spans="1:7" ht="15" x14ac:dyDescent="0.2">
      <c r="A5703" s="38" t="s">
        <v>11111</v>
      </c>
      <c r="B5703" s="38" t="s">
        <v>55</v>
      </c>
      <c r="C5703" s="38" t="s">
        <v>11112</v>
      </c>
      <c r="D5703" s="38" t="s">
        <v>48</v>
      </c>
      <c r="E5703" s="38" t="s">
        <v>48</v>
      </c>
      <c r="F5703" s="38" t="s">
        <v>48</v>
      </c>
      <c r="G5703" s="39">
        <v>0</v>
      </c>
    </row>
    <row r="5704" spans="1:7" ht="15" x14ac:dyDescent="0.2">
      <c r="A5704" s="38" t="s">
        <v>11113</v>
      </c>
      <c r="B5704" s="38" t="s">
        <v>55</v>
      </c>
      <c r="C5704" s="38" t="s">
        <v>11114</v>
      </c>
      <c r="D5704" s="38" t="s">
        <v>48</v>
      </c>
      <c r="E5704" s="38" t="s">
        <v>48</v>
      </c>
      <c r="F5704" s="38" t="s">
        <v>48</v>
      </c>
      <c r="G5704" s="39">
        <v>0</v>
      </c>
    </row>
    <row r="5705" spans="1:7" ht="15" x14ac:dyDescent="0.2">
      <c r="A5705" s="38" t="s">
        <v>11115</v>
      </c>
      <c r="B5705" s="38" t="s">
        <v>55</v>
      </c>
      <c r="C5705" s="38" t="s">
        <v>11116</v>
      </c>
      <c r="D5705" s="38" t="s">
        <v>48</v>
      </c>
      <c r="E5705" s="38" t="s">
        <v>48</v>
      </c>
      <c r="F5705" s="38" t="s">
        <v>48</v>
      </c>
      <c r="G5705" s="39">
        <v>0</v>
      </c>
    </row>
    <row r="5706" spans="1:7" ht="15" x14ac:dyDescent="0.2">
      <c r="A5706" s="38" t="s">
        <v>11117</v>
      </c>
      <c r="B5706" s="38" t="s">
        <v>55</v>
      </c>
      <c r="C5706" s="38" t="s">
        <v>11118</v>
      </c>
      <c r="D5706" s="38" t="s">
        <v>48</v>
      </c>
      <c r="E5706" s="38" t="s">
        <v>48</v>
      </c>
      <c r="F5706" s="38" t="s">
        <v>48</v>
      </c>
      <c r="G5706" s="39">
        <v>0</v>
      </c>
    </row>
    <row r="5707" spans="1:7" ht="15" x14ac:dyDescent="0.2">
      <c r="A5707" s="38" t="s">
        <v>11119</v>
      </c>
      <c r="B5707" s="38" t="s">
        <v>55</v>
      </c>
      <c r="C5707" s="38" t="s">
        <v>11120</v>
      </c>
      <c r="D5707" s="38" t="s">
        <v>48</v>
      </c>
      <c r="E5707" s="38" t="s">
        <v>48</v>
      </c>
      <c r="F5707" s="38" t="s">
        <v>48</v>
      </c>
      <c r="G5707" s="39">
        <v>0</v>
      </c>
    </row>
    <row r="5708" spans="1:7" ht="15" x14ac:dyDescent="0.2">
      <c r="A5708" s="38" t="s">
        <v>11121</v>
      </c>
      <c r="B5708" s="38" t="s">
        <v>55</v>
      </c>
      <c r="C5708" s="38" t="s">
        <v>11122</v>
      </c>
      <c r="D5708" s="38" t="s">
        <v>48</v>
      </c>
      <c r="E5708" s="38" t="s">
        <v>48</v>
      </c>
      <c r="F5708" s="38" t="s">
        <v>48</v>
      </c>
      <c r="G5708" s="39">
        <v>0</v>
      </c>
    </row>
    <row r="5709" spans="1:7" ht="15" x14ac:dyDescent="0.2">
      <c r="A5709" s="38" t="s">
        <v>11123</v>
      </c>
      <c r="B5709" s="38" t="s">
        <v>55</v>
      </c>
      <c r="C5709" s="38" t="s">
        <v>11124</v>
      </c>
      <c r="D5709" s="38" t="s">
        <v>48</v>
      </c>
      <c r="E5709" s="38" t="s">
        <v>48</v>
      </c>
      <c r="F5709" s="38" t="s">
        <v>48</v>
      </c>
      <c r="G5709" s="39">
        <v>0</v>
      </c>
    </row>
    <row r="5710" spans="1:7" ht="15" x14ac:dyDescent="0.2">
      <c r="A5710" s="38" t="s">
        <v>11125</v>
      </c>
      <c r="B5710" s="38" t="s">
        <v>11126</v>
      </c>
      <c r="C5710" s="38" t="s">
        <v>11127</v>
      </c>
      <c r="D5710" s="38" t="s">
        <v>48</v>
      </c>
      <c r="E5710" s="38" t="s">
        <v>48</v>
      </c>
      <c r="F5710" s="38" t="s">
        <v>48</v>
      </c>
      <c r="G5710" s="39">
        <v>0</v>
      </c>
    </row>
    <row r="5711" spans="1:7" ht="30" x14ac:dyDescent="0.2">
      <c r="A5711" s="38" t="s">
        <v>11128</v>
      </c>
      <c r="B5711" s="38" t="s">
        <v>3</v>
      </c>
      <c r="C5711" s="38" t="s">
        <v>11129</v>
      </c>
      <c r="D5711" s="38" t="s">
        <v>48</v>
      </c>
      <c r="E5711" s="38" t="s">
        <v>48</v>
      </c>
      <c r="F5711" s="38" t="s">
        <v>11130</v>
      </c>
      <c r="G5711" s="39">
        <v>1</v>
      </c>
    </row>
    <row r="5712" spans="1:7" ht="30" x14ac:dyDescent="0.2">
      <c r="A5712" s="38" t="s">
        <v>11131</v>
      </c>
      <c r="B5712" s="38" t="s">
        <v>3</v>
      </c>
      <c r="C5712" s="38" t="s">
        <v>11132</v>
      </c>
      <c r="D5712" s="38" t="s">
        <v>48</v>
      </c>
      <c r="E5712" s="38" t="s">
        <v>48</v>
      </c>
      <c r="F5712" s="38" t="s">
        <v>11130</v>
      </c>
      <c r="G5712" s="39">
        <v>1</v>
      </c>
    </row>
    <row r="5713" spans="1:7" ht="30" x14ac:dyDescent="0.2">
      <c r="A5713" s="38" t="s">
        <v>11133</v>
      </c>
      <c r="B5713" s="38" t="s">
        <v>3</v>
      </c>
      <c r="C5713" s="38" t="s">
        <v>11134</v>
      </c>
      <c r="D5713" s="38" t="s">
        <v>48</v>
      </c>
      <c r="E5713" s="38" t="s">
        <v>48</v>
      </c>
      <c r="F5713" s="38" t="s">
        <v>11130</v>
      </c>
      <c r="G5713" s="39">
        <v>1</v>
      </c>
    </row>
    <row r="5714" spans="1:7" ht="30" x14ac:dyDescent="0.2">
      <c r="A5714" s="38" t="s">
        <v>11135</v>
      </c>
      <c r="B5714" s="38" t="s">
        <v>3</v>
      </c>
      <c r="C5714" s="38" t="s">
        <v>11136</v>
      </c>
      <c r="D5714" s="38" t="s">
        <v>48</v>
      </c>
      <c r="E5714" s="38" t="s">
        <v>48</v>
      </c>
      <c r="F5714" s="38" t="s">
        <v>11130</v>
      </c>
      <c r="G5714" s="39">
        <v>1</v>
      </c>
    </row>
    <row r="5715" spans="1:7" ht="30" x14ac:dyDescent="0.2">
      <c r="A5715" s="38" t="s">
        <v>11137</v>
      </c>
      <c r="B5715" s="38" t="s">
        <v>3</v>
      </c>
      <c r="C5715" s="38" t="s">
        <v>11138</v>
      </c>
      <c r="D5715" s="38" t="s">
        <v>48</v>
      </c>
      <c r="E5715" s="38" t="s">
        <v>48</v>
      </c>
      <c r="F5715" s="38" t="s">
        <v>11130</v>
      </c>
      <c r="G5715" s="39">
        <v>1</v>
      </c>
    </row>
    <row r="5716" spans="1:7" ht="30" x14ac:dyDescent="0.2">
      <c r="A5716" s="38" t="s">
        <v>11139</v>
      </c>
      <c r="B5716" s="38" t="s">
        <v>3</v>
      </c>
      <c r="C5716" s="38" t="s">
        <v>11140</v>
      </c>
      <c r="D5716" s="38" t="s">
        <v>48</v>
      </c>
      <c r="E5716" s="38" t="s">
        <v>48</v>
      </c>
      <c r="F5716" s="38" t="s">
        <v>11130</v>
      </c>
      <c r="G5716" s="39">
        <v>1</v>
      </c>
    </row>
    <row r="5717" spans="1:7" ht="30" x14ac:dyDescent="0.2">
      <c r="A5717" s="38" t="s">
        <v>11141</v>
      </c>
      <c r="B5717" s="38" t="s">
        <v>3</v>
      </c>
      <c r="C5717" s="38" t="s">
        <v>11142</v>
      </c>
      <c r="D5717" s="38" t="s">
        <v>48</v>
      </c>
      <c r="E5717" s="38" t="s">
        <v>48</v>
      </c>
      <c r="F5717" s="38" t="s">
        <v>11130</v>
      </c>
      <c r="G5717" s="39">
        <v>1</v>
      </c>
    </row>
    <row r="5718" spans="1:7" ht="30" x14ac:dyDescent="0.2">
      <c r="A5718" s="38" t="s">
        <v>11143</v>
      </c>
      <c r="B5718" s="38" t="s">
        <v>3</v>
      </c>
      <c r="C5718" s="38" t="s">
        <v>11144</v>
      </c>
      <c r="D5718" s="38" t="s">
        <v>48</v>
      </c>
      <c r="E5718" s="38" t="s">
        <v>48</v>
      </c>
      <c r="F5718" s="38" t="s">
        <v>11130</v>
      </c>
      <c r="G5718" s="39">
        <v>1</v>
      </c>
    </row>
    <row r="5719" spans="1:7" ht="30" x14ac:dyDescent="0.2">
      <c r="A5719" s="38" t="s">
        <v>11145</v>
      </c>
      <c r="B5719" s="38" t="s">
        <v>3</v>
      </c>
      <c r="C5719" s="38" t="s">
        <v>11146</v>
      </c>
      <c r="D5719" s="38" t="s">
        <v>48</v>
      </c>
      <c r="E5719" s="38" t="s">
        <v>48</v>
      </c>
      <c r="F5719" s="38" t="s">
        <v>11130</v>
      </c>
      <c r="G5719" s="39">
        <v>1</v>
      </c>
    </row>
    <row r="5720" spans="1:7" ht="30" x14ac:dyDescent="0.2">
      <c r="A5720" s="38" t="s">
        <v>11147</v>
      </c>
      <c r="B5720" s="38" t="s">
        <v>3</v>
      </c>
      <c r="C5720" s="38" t="s">
        <v>11148</v>
      </c>
      <c r="D5720" s="38" t="s">
        <v>48</v>
      </c>
      <c r="E5720" s="38" t="s">
        <v>48</v>
      </c>
      <c r="F5720" s="38" t="s">
        <v>11130</v>
      </c>
      <c r="G5720" s="39">
        <v>1</v>
      </c>
    </row>
    <row r="5721" spans="1:7" ht="30" x14ac:dyDescent="0.2">
      <c r="A5721" s="38" t="s">
        <v>11149</v>
      </c>
      <c r="B5721" s="38" t="s">
        <v>3</v>
      </c>
      <c r="C5721" s="38" t="s">
        <v>11150</v>
      </c>
      <c r="D5721" s="38" t="s">
        <v>48</v>
      </c>
      <c r="E5721" s="38" t="s">
        <v>48</v>
      </c>
      <c r="F5721" s="38" t="s">
        <v>11130</v>
      </c>
      <c r="G5721" s="39">
        <v>1</v>
      </c>
    </row>
    <row r="5722" spans="1:7" ht="30" x14ac:dyDescent="0.2">
      <c r="A5722" s="38" t="s">
        <v>11151</v>
      </c>
      <c r="B5722" s="38" t="s">
        <v>3</v>
      </c>
      <c r="C5722" s="38" t="s">
        <v>11152</v>
      </c>
      <c r="D5722" s="38" t="s">
        <v>48</v>
      </c>
      <c r="E5722" s="38" t="s">
        <v>48</v>
      </c>
      <c r="F5722" s="38" t="s">
        <v>11130</v>
      </c>
      <c r="G5722" s="39">
        <v>1</v>
      </c>
    </row>
    <row r="5723" spans="1:7" ht="30" x14ac:dyDescent="0.2">
      <c r="A5723" s="38" t="s">
        <v>11153</v>
      </c>
      <c r="B5723" s="38" t="s">
        <v>3</v>
      </c>
      <c r="C5723" s="38" t="s">
        <v>11154</v>
      </c>
      <c r="D5723" s="38" t="s">
        <v>48</v>
      </c>
      <c r="E5723" s="38" t="s">
        <v>48</v>
      </c>
      <c r="F5723" s="38" t="s">
        <v>11130</v>
      </c>
      <c r="G5723" s="39">
        <v>1</v>
      </c>
    </row>
    <row r="5724" spans="1:7" ht="30" x14ac:dyDescent="0.2">
      <c r="A5724" s="38" t="s">
        <v>11155</v>
      </c>
      <c r="B5724" s="38" t="s">
        <v>3</v>
      </c>
      <c r="C5724" s="38" t="s">
        <v>11156</v>
      </c>
      <c r="D5724" s="38" t="s">
        <v>48</v>
      </c>
      <c r="E5724" s="38" t="s">
        <v>48</v>
      </c>
      <c r="F5724" s="38" t="s">
        <v>11130</v>
      </c>
      <c r="G5724" s="39">
        <v>1</v>
      </c>
    </row>
    <row r="5725" spans="1:7" ht="30" x14ac:dyDescent="0.2">
      <c r="A5725" s="38" t="s">
        <v>11157</v>
      </c>
      <c r="B5725" s="38" t="s">
        <v>3</v>
      </c>
      <c r="C5725" s="38" t="s">
        <v>11158</v>
      </c>
      <c r="D5725" s="38" t="s">
        <v>48</v>
      </c>
      <c r="E5725" s="38" t="s">
        <v>48</v>
      </c>
      <c r="F5725" s="38" t="s">
        <v>11130</v>
      </c>
      <c r="G5725" s="39">
        <v>1</v>
      </c>
    </row>
    <row r="5726" spans="1:7" ht="30" x14ac:dyDescent="0.2">
      <c r="A5726" s="38" t="s">
        <v>11159</v>
      </c>
      <c r="B5726" s="38" t="s">
        <v>3</v>
      </c>
      <c r="C5726" s="38" t="s">
        <v>11160</v>
      </c>
      <c r="D5726" s="38" t="s">
        <v>48</v>
      </c>
      <c r="E5726" s="38" t="s">
        <v>48</v>
      </c>
      <c r="F5726" s="38" t="s">
        <v>11130</v>
      </c>
      <c r="G5726" s="39">
        <v>1</v>
      </c>
    </row>
    <row r="5727" spans="1:7" ht="30" x14ac:dyDescent="0.2">
      <c r="A5727" s="38" t="s">
        <v>11161</v>
      </c>
      <c r="B5727" s="38" t="s">
        <v>3</v>
      </c>
      <c r="C5727" s="38" t="s">
        <v>11162</v>
      </c>
      <c r="D5727" s="38" t="s">
        <v>48</v>
      </c>
      <c r="E5727" s="38" t="s">
        <v>48</v>
      </c>
      <c r="F5727" s="38" t="s">
        <v>11130</v>
      </c>
      <c r="G5727" s="39">
        <v>1</v>
      </c>
    </row>
    <row r="5728" spans="1:7" ht="30" x14ac:dyDescent="0.2">
      <c r="A5728" s="38" t="s">
        <v>11163</v>
      </c>
      <c r="B5728" s="38" t="s">
        <v>3</v>
      </c>
      <c r="C5728" s="38" t="s">
        <v>11164</v>
      </c>
      <c r="D5728" s="38" t="s">
        <v>48</v>
      </c>
      <c r="E5728" s="38" t="s">
        <v>48</v>
      </c>
      <c r="F5728" s="38" t="s">
        <v>11130</v>
      </c>
      <c r="G5728" s="39">
        <v>1</v>
      </c>
    </row>
    <row r="5729" spans="1:7" ht="30" x14ac:dyDescent="0.2">
      <c r="A5729" s="38" t="s">
        <v>11165</v>
      </c>
      <c r="B5729" s="38" t="s">
        <v>3</v>
      </c>
      <c r="C5729" s="38" t="s">
        <v>11166</v>
      </c>
      <c r="D5729" s="38" t="s">
        <v>48</v>
      </c>
      <c r="E5729" s="38" t="s">
        <v>48</v>
      </c>
      <c r="F5729" s="38" t="s">
        <v>11130</v>
      </c>
      <c r="G5729" s="39">
        <v>1</v>
      </c>
    </row>
    <row r="5730" spans="1:7" ht="30" x14ac:dyDescent="0.2">
      <c r="A5730" s="38" t="s">
        <v>11167</v>
      </c>
      <c r="B5730" s="38" t="s">
        <v>3</v>
      </c>
      <c r="C5730" s="38" t="s">
        <v>11168</v>
      </c>
      <c r="D5730" s="38" t="s">
        <v>48</v>
      </c>
      <c r="E5730" s="38" t="s">
        <v>48</v>
      </c>
      <c r="F5730" s="38" t="s">
        <v>11130</v>
      </c>
      <c r="G5730" s="39">
        <v>1</v>
      </c>
    </row>
    <row r="5731" spans="1:7" ht="30" x14ac:dyDescent="0.2">
      <c r="A5731" s="38" t="s">
        <v>11169</v>
      </c>
      <c r="B5731" s="38" t="s">
        <v>3</v>
      </c>
      <c r="C5731" s="38" t="s">
        <v>11170</v>
      </c>
      <c r="D5731" s="38" t="s">
        <v>48</v>
      </c>
      <c r="E5731" s="38" t="s">
        <v>48</v>
      </c>
      <c r="F5731" s="38" t="s">
        <v>11130</v>
      </c>
      <c r="G5731" s="39">
        <v>1</v>
      </c>
    </row>
    <row r="5732" spans="1:7" ht="30" x14ac:dyDescent="0.2">
      <c r="A5732" s="38" t="s">
        <v>11171</v>
      </c>
      <c r="B5732" s="38" t="s">
        <v>3</v>
      </c>
      <c r="C5732" s="38" t="s">
        <v>11172</v>
      </c>
      <c r="D5732" s="38" t="s">
        <v>48</v>
      </c>
      <c r="E5732" s="38" t="s">
        <v>48</v>
      </c>
      <c r="F5732" s="38" t="s">
        <v>11130</v>
      </c>
      <c r="G5732" s="39">
        <v>1</v>
      </c>
    </row>
    <row r="5733" spans="1:7" ht="30" x14ac:dyDescent="0.2">
      <c r="A5733" s="38" t="s">
        <v>11173</v>
      </c>
      <c r="B5733" s="38" t="s">
        <v>3</v>
      </c>
      <c r="C5733" s="38" t="s">
        <v>11174</v>
      </c>
      <c r="D5733" s="38" t="s">
        <v>48</v>
      </c>
      <c r="E5733" s="38" t="s">
        <v>48</v>
      </c>
      <c r="F5733" s="38" t="s">
        <v>11130</v>
      </c>
      <c r="G5733" s="39">
        <v>1</v>
      </c>
    </row>
    <row r="5734" spans="1:7" ht="30" x14ac:dyDescent="0.2">
      <c r="A5734" s="38" t="s">
        <v>11175</v>
      </c>
      <c r="B5734" s="38" t="s">
        <v>3</v>
      </c>
      <c r="C5734" s="38" t="s">
        <v>11176</v>
      </c>
      <c r="D5734" s="38" t="s">
        <v>48</v>
      </c>
      <c r="E5734" s="38" t="s">
        <v>48</v>
      </c>
      <c r="F5734" s="38" t="s">
        <v>11130</v>
      </c>
      <c r="G5734" s="39">
        <v>1</v>
      </c>
    </row>
    <row r="5735" spans="1:7" ht="30" x14ac:dyDescent="0.2">
      <c r="A5735" s="38" t="s">
        <v>11177</v>
      </c>
      <c r="B5735" s="38" t="s">
        <v>3</v>
      </c>
      <c r="C5735" s="38" t="s">
        <v>11178</v>
      </c>
      <c r="D5735" s="38" t="s">
        <v>48</v>
      </c>
      <c r="E5735" s="38" t="s">
        <v>48</v>
      </c>
      <c r="F5735" s="38" t="s">
        <v>11130</v>
      </c>
      <c r="G5735" s="39">
        <v>1</v>
      </c>
    </row>
    <row r="5736" spans="1:7" ht="30" x14ac:dyDescent="0.2">
      <c r="A5736" s="38" t="s">
        <v>11179</v>
      </c>
      <c r="B5736" s="38" t="s">
        <v>3</v>
      </c>
      <c r="C5736" s="38" t="s">
        <v>11180</v>
      </c>
      <c r="D5736" s="38" t="s">
        <v>48</v>
      </c>
      <c r="E5736" s="38" t="s">
        <v>48</v>
      </c>
      <c r="F5736" s="38" t="s">
        <v>11130</v>
      </c>
      <c r="G5736" s="39">
        <v>1</v>
      </c>
    </row>
    <row r="5737" spans="1:7" ht="30" x14ac:dyDescent="0.2">
      <c r="A5737" s="38" t="s">
        <v>11181</v>
      </c>
      <c r="B5737" s="38" t="s">
        <v>3</v>
      </c>
      <c r="C5737" s="38" t="s">
        <v>11182</v>
      </c>
      <c r="D5737" s="38" t="s">
        <v>48</v>
      </c>
      <c r="E5737" s="38" t="s">
        <v>48</v>
      </c>
      <c r="F5737" s="38" t="s">
        <v>11130</v>
      </c>
      <c r="G5737" s="39">
        <v>1</v>
      </c>
    </row>
    <row r="5738" spans="1:7" ht="30" x14ac:dyDescent="0.2">
      <c r="A5738" s="38" t="s">
        <v>11183</v>
      </c>
      <c r="B5738" s="38" t="s">
        <v>3</v>
      </c>
      <c r="C5738" s="38" t="s">
        <v>11184</v>
      </c>
      <c r="D5738" s="38" t="s">
        <v>48</v>
      </c>
      <c r="E5738" s="38" t="s">
        <v>48</v>
      </c>
      <c r="F5738" s="38" t="s">
        <v>11130</v>
      </c>
      <c r="G5738" s="39">
        <v>1</v>
      </c>
    </row>
    <row r="5739" spans="1:7" ht="30" x14ac:dyDescent="0.2">
      <c r="A5739" s="38" t="s">
        <v>11185</v>
      </c>
      <c r="B5739" s="38" t="s">
        <v>3</v>
      </c>
      <c r="C5739" s="38" t="s">
        <v>11186</v>
      </c>
      <c r="D5739" s="38" t="s">
        <v>48</v>
      </c>
      <c r="E5739" s="38" t="s">
        <v>48</v>
      </c>
      <c r="F5739" s="38" t="s">
        <v>11130</v>
      </c>
      <c r="G5739" s="39">
        <v>1</v>
      </c>
    </row>
    <row r="5740" spans="1:7" ht="30" x14ac:dyDescent="0.2">
      <c r="A5740" s="38" t="s">
        <v>11187</v>
      </c>
      <c r="B5740" s="38" t="s">
        <v>3</v>
      </c>
      <c r="C5740" s="38" t="s">
        <v>11188</v>
      </c>
      <c r="D5740" s="38" t="s">
        <v>48</v>
      </c>
      <c r="E5740" s="38" t="s">
        <v>48</v>
      </c>
      <c r="F5740" s="38" t="s">
        <v>11130</v>
      </c>
      <c r="G5740" s="39">
        <v>1</v>
      </c>
    </row>
    <row r="5741" spans="1:7" ht="30" x14ac:dyDescent="0.2">
      <c r="A5741" s="38" t="s">
        <v>11189</v>
      </c>
      <c r="B5741" s="38" t="s">
        <v>3</v>
      </c>
      <c r="C5741" s="38" t="s">
        <v>11190</v>
      </c>
      <c r="D5741" s="38" t="s">
        <v>48</v>
      </c>
      <c r="E5741" s="38" t="s">
        <v>48</v>
      </c>
      <c r="F5741" s="38" t="s">
        <v>11130</v>
      </c>
      <c r="G5741" s="39">
        <v>1</v>
      </c>
    </row>
    <row r="5742" spans="1:7" ht="30" x14ac:dyDescent="0.2">
      <c r="A5742" s="38" t="s">
        <v>11191</v>
      </c>
      <c r="B5742" s="38" t="s">
        <v>3</v>
      </c>
      <c r="C5742" s="38" t="s">
        <v>11192</v>
      </c>
      <c r="D5742" s="38" t="s">
        <v>48</v>
      </c>
      <c r="E5742" s="38" t="s">
        <v>48</v>
      </c>
      <c r="F5742" s="38" t="s">
        <v>11130</v>
      </c>
      <c r="G5742" s="39">
        <v>1</v>
      </c>
    </row>
    <row r="5743" spans="1:7" ht="30" x14ac:dyDescent="0.2">
      <c r="A5743" s="38" t="s">
        <v>11193</v>
      </c>
      <c r="B5743" s="38" t="s">
        <v>3</v>
      </c>
      <c r="C5743" s="38" t="s">
        <v>11194</v>
      </c>
      <c r="D5743" s="38" t="s">
        <v>48</v>
      </c>
      <c r="E5743" s="38" t="s">
        <v>48</v>
      </c>
      <c r="F5743" s="38" t="s">
        <v>11130</v>
      </c>
      <c r="G5743" s="39">
        <v>1</v>
      </c>
    </row>
    <row r="5744" spans="1:7" ht="30" x14ac:dyDescent="0.2">
      <c r="A5744" s="38" t="s">
        <v>11195</v>
      </c>
      <c r="B5744" s="38" t="s">
        <v>3</v>
      </c>
      <c r="C5744" s="38" t="s">
        <v>11196</v>
      </c>
      <c r="D5744" s="38" t="s">
        <v>48</v>
      </c>
      <c r="E5744" s="38" t="s">
        <v>48</v>
      </c>
      <c r="F5744" s="38" t="s">
        <v>11130</v>
      </c>
      <c r="G5744" s="39">
        <v>1</v>
      </c>
    </row>
    <row r="5745" spans="1:7" ht="30" x14ac:dyDescent="0.2">
      <c r="A5745" s="38" t="s">
        <v>11197</v>
      </c>
      <c r="B5745" s="38" t="s">
        <v>3</v>
      </c>
      <c r="C5745" s="38" t="s">
        <v>11198</v>
      </c>
      <c r="D5745" s="38" t="s">
        <v>48</v>
      </c>
      <c r="E5745" s="38" t="s">
        <v>48</v>
      </c>
      <c r="F5745" s="38" t="s">
        <v>11130</v>
      </c>
      <c r="G5745" s="39">
        <v>1</v>
      </c>
    </row>
    <row r="5746" spans="1:7" ht="30" x14ac:dyDescent="0.2">
      <c r="A5746" s="38" t="s">
        <v>11199</v>
      </c>
      <c r="B5746" s="38" t="s">
        <v>3</v>
      </c>
      <c r="C5746" s="38" t="s">
        <v>11200</v>
      </c>
      <c r="D5746" s="38" t="s">
        <v>48</v>
      </c>
      <c r="E5746" s="38" t="s">
        <v>48</v>
      </c>
      <c r="F5746" s="38" t="s">
        <v>11130</v>
      </c>
      <c r="G5746" s="39">
        <v>1</v>
      </c>
    </row>
    <row r="5747" spans="1:7" ht="30" x14ac:dyDescent="0.2">
      <c r="A5747" s="38" t="s">
        <v>11201</v>
      </c>
      <c r="B5747" s="38" t="s">
        <v>3</v>
      </c>
      <c r="C5747" s="38" t="s">
        <v>11202</v>
      </c>
      <c r="D5747" s="38" t="s">
        <v>48</v>
      </c>
      <c r="E5747" s="38" t="s">
        <v>48</v>
      </c>
      <c r="F5747" s="38" t="s">
        <v>11130</v>
      </c>
      <c r="G5747" s="39">
        <v>1</v>
      </c>
    </row>
    <row r="5748" spans="1:7" ht="30" x14ac:dyDescent="0.2">
      <c r="A5748" s="38" t="s">
        <v>11203</v>
      </c>
      <c r="B5748" s="38" t="s">
        <v>3</v>
      </c>
      <c r="C5748" s="38" t="s">
        <v>11204</v>
      </c>
      <c r="D5748" s="38" t="s">
        <v>48</v>
      </c>
      <c r="E5748" s="38" t="s">
        <v>48</v>
      </c>
      <c r="F5748" s="38" t="s">
        <v>11130</v>
      </c>
      <c r="G5748" s="39">
        <v>1</v>
      </c>
    </row>
    <row r="5749" spans="1:7" ht="30" x14ac:dyDescent="0.2">
      <c r="A5749" s="38" t="s">
        <v>11205</v>
      </c>
      <c r="B5749" s="38" t="s">
        <v>3</v>
      </c>
      <c r="C5749" s="38" t="s">
        <v>11206</v>
      </c>
      <c r="D5749" s="38" t="s">
        <v>48</v>
      </c>
      <c r="E5749" s="38" t="s">
        <v>48</v>
      </c>
      <c r="F5749" s="38" t="s">
        <v>11130</v>
      </c>
      <c r="G5749" s="39">
        <v>1</v>
      </c>
    </row>
    <row r="5750" spans="1:7" ht="30" x14ac:dyDescent="0.2">
      <c r="A5750" s="38" t="s">
        <v>11207</v>
      </c>
      <c r="B5750" s="38" t="s">
        <v>3</v>
      </c>
      <c r="C5750" s="38" t="s">
        <v>11208</v>
      </c>
      <c r="D5750" s="38" t="s">
        <v>48</v>
      </c>
      <c r="E5750" s="38" t="s">
        <v>48</v>
      </c>
      <c r="F5750" s="38" t="s">
        <v>11130</v>
      </c>
      <c r="G5750" s="39">
        <v>1</v>
      </c>
    </row>
    <row r="5751" spans="1:7" ht="30" x14ac:dyDescent="0.2">
      <c r="A5751" s="38" t="s">
        <v>11209</v>
      </c>
      <c r="B5751" s="38" t="s">
        <v>3</v>
      </c>
      <c r="C5751" s="38" t="s">
        <v>11210</v>
      </c>
      <c r="D5751" s="38" t="s">
        <v>48</v>
      </c>
      <c r="E5751" s="38" t="s">
        <v>48</v>
      </c>
      <c r="F5751" s="38" t="s">
        <v>11130</v>
      </c>
      <c r="G5751" s="39">
        <v>1</v>
      </c>
    </row>
    <row r="5752" spans="1:7" ht="30" x14ac:dyDescent="0.2">
      <c r="A5752" s="38" t="s">
        <v>11211</v>
      </c>
      <c r="B5752" s="38" t="s">
        <v>3</v>
      </c>
      <c r="C5752" s="38" t="s">
        <v>11212</v>
      </c>
      <c r="D5752" s="38" t="s">
        <v>48</v>
      </c>
      <c r="E5752" s="38" t="s">
        <v>48</v>
      </c>
      <c r="F5752" s="38" t="s">
        <v>11130</v>
      </c>
      <c r="G5752" s="39">
        <v>1</v>
      </c>
    </row>
    <row r="5753" spans="1:7" ht="30" x14ac:dyDescent="0.2">
      <c r="A5753" s="38" t="s">
        <v>11213</v>
      </c>
      <c r="B5753" s="38" t="s">
        <v>3</v>
      </c>
      <c r="C5753" s="38" t="s">
        <v>11214</v>
      </c>
      <c r="D5753" s="38" t="s">
        <v>48</v>
      </c>
      <c r="E5753" s="38" t="s">
        <v>48</v>
      </c>
      <c r="F5753" s="38" t="s">
        <v>11130</v>
      </c>
      <c r="G5753" s="39">
        <v>1</v>
      </c>
    </row>
    <row r="5754" spans="1:7" ht="30" x14ac:dyDescent="0.2">
      <c r="A5754" s="38" t="s">
        <v>11215</v>
      </c>
      <c r="B5754" s="38" t="s">
        <v>3</v>
      </c>
      <c r="C5754" s="38" t="s">
        <v>11216</v>
      </c>
      <c r="D5754" s="38" t="s">
        <v>48</v>
      </c>
      <c r="E5754" s="38" t="s">
        <v>48</v>
      </c>
      <c r="F5754" s="38" t="s">
        <v>11130</v>
      </c>
      <c r="G5754" s="39">
        <v>1</v>
      </c>
    </row>
    <row r="5755" spans="1:7" ht="30" x14ac:dyDescent="0.2">
      <c r="A5755" s="38" t="s">
        <v>11217</v>
      </c>
      <c r="B5755" s="38" t="s">
        <v>3</v>
      </c>
      <c r="C5755" s="38" t="s">
        <v>11218</v>
      </c>
      <c r="D5755" s="38" t="s">
        <v>48</v>
      </c>
      <c r="E5755" s="38" t="s">
        <v>48</v>
      </c>
      <c r="F5755" s="38" t="s">
        <v>11130</v>
      </c>
      <c r="G5755" s="39">
        <v>1</v>
      </c>
    </row>
    <row r="5756" spans="1:7" ht="30" x14ac:dyDescent="0.2">
      <c r="A5756" s="38" t="s">
        <v>11219</v>
      </c>
      <c r="B5756" s="38" t="s">
        <v>3</v>
      </c>
      <c r="C5756" s="38" t="s">
        <v>11220</v>
      </c>
      <c r="D5756" s="38" t="s">
        <v>48</v>
      </c>
      <c r="E5756" s="38" t="s">
        <v>48</v>
      </c>
      <c r="F5756" s="38" t="s">
        <v>11130</v>
      </c>
      <c r="G5756" s="39">
        <v>1</v>
      </c>
    </row>
    <row r="5757" spans="1:7" ht="30" x14ac:dyDescent="0.2">
      <c r="A5757" s="38" t="s">
        <v>11221</v>
      </c>
      <c r="B5757" s="38" t="s">
        <v>3</v>
      </c>
      <c r="C5757" s="38" t="s">
        <v>11222</v>
      </c>
      <c r="D5757" s="38" t="s">
        <v>48</v>
      </c>
      <c r="E5757" s="38" t="s">
        <v>48</v>
      </c>
      <c r="F5757" s="38" t="s">
        <v>11130</v>
      </c>
      <c r="G5757" s="39">
        <v>1</v>
      </c>
    </row>
    <row r="5758" spans="1:7" ht="30" x14ac:dyDescent="0.2">
      <c r="A5758" s="38" t="s">
        <v>11223</v>
      </c>
      <c r="B5758" s="38" t="s">
        <v>3</v>
      </c>
      <c r="C5758" s="38" t="s">
        <v>11224</v>
      </c>
      <c r="D5758" s="38" t="s">
        <v>48</v>
      </c>
      <c r="E5758" s="38" t="s">
        <v>48</v>
      </c>
      <c r="F5758" s="38" t="s">
        <v>11130</v>
      </c>
      <c r="G5758" s="39">
        <v>1</v>
      </c>
    </row>
    <row r="5759" spans="1:7" ht="30" x14ac:dyDescent="0.2">
      <c r="A5759" s="38" t="s">
        <v>11225</v>
      </c>
      <c r="B5759" s="38" t="s">
        <v>3</v>
      </c>
      <c r="C5759" s="38" t="s">
        <v>11226</v>
      </c>
      <c r="D5759" s="38" t="s">
        <v>48</v>
      </c>
      <c r="E5759" s="38" t="s">
        <v>48</v>
      </c>
      <c r="F5759" s="38" t="s">
        <v>11130</v>
      </c>
      <c r="G5759" s="39">
        <v>1</v>
      </c>
    </row>
    <row r="5760" spans="1:7" ht="30" x14ac:dyDescent="0.2">
      <c r="A5760" s="38" t="s">
        <v>11227</v>
      </c>
      <c r="B5760" s="38" t="s">
        <v>3</v>
      </c>
      <c r="C5760" s="38" t="s">
        <v>11228</v>
      </c>
      <c r="D5760" s="38" t="s">
        <v>48</v>
      </c>
      <c r="E5760" s="38" t="s">
        <v>48</v>
      </c>
      <c r="F5760" s="38" t="s">
        <v>11130</v>
      </c>
      <c r="G5760" s="39">
        <v>1</v>
      </c>
    </row>
    <row r="5761" spans="1:7" ht="30" x14ac:dyDescent="0.2">
      <c r="A5761" s="38" t="s">
        <v>11229</v>
      </c>
      <c r="B5761" s="38" t="s">
        <v>3</v>
      </c>
      <c r="C5761" s="38" t="s">
        <v>11230</v>
      </c>
      <c r="D5761" s="38" t="s">
        <v>48</v>
      </c>
      <c r="E5761" s="38" t="s">
        <v>48</v>
      </c>
      <c r="F5761" s="38" t="s">
        <v>11130</v>
      </c>
      <c r="G5761" s="39">
        <v>1</v>
      </c>
    </row>
    <row r="5762" spans="1:7" ht="30" x14ac:dyDescent="0.2">
      <c r="A5762" s="38" t="s">
        <v>11231</v>
      </c>
      <c r="B5762" s="38" t="s">
        <v>3</v>
      </c>
      <c r="C5762" s="38" t="s">
        <v>11232</v>
      </c>
      <c r="D5762" s="38" t="s">
        <v>48</v>
      </c>
      <c r="E5762" s="38" t="s">
        <v>48</v>
      </c>
      <c r="F5762" s="38" t="s">
        <v>11130</v>
      </c>
      <c r="G5762" s="39">
        <v>1</v>
      </c>
    </row>
    <row r="5763" spans="1:7" ht="30" x14ac:dyDescent="0.2">
      <c r="A5763" s="38" t="s">
        <v>11233</v>
      </c>
      <c r="B5763" s="38" t="s">
        <v>3</v>
      </c>
      <c r="C5763" s="38" t="s">
        <v>11234</v>
      </c>
      <c r="D5763" s="38" t="s">
        <v>48</v>
      </c>
      <c r="E5763" s="38" t="s">
        <v>48</v>
      </c>
      <c r="F5763" s="38" t="s">
        <v>11130</v>
      </c>
      <c r="G5763" s="39">
        <v>1</v>
      </c>
    </row>
    <row r="5764" spans="1:7" ht="30" x14ac:dyDescent="0.2">
      <c r="A5764" s="38" t="s">
        <v>11235</v>
      </c>
      <c r="B5764" s="38" t="s">
        <v>3</v>
      </c>
      <c r="C5764" s="38" t="s">
        <v>11236</v>
      </c>
      <c r="D5764" s="38" t="s">
        <v>48</v>
      </c>
      <c r="E5764" s="38" t="s">
        <v>48</v>
      </c>
      <c r="F5764" s="38" t="s">
        <v>11130</v>
      </c>
      <c r="G5764" s="39">
        <v>1</v>
      </c>
    </row>
    <row r="5765" spans="1:7" ht="30" x14ac:dyDescent="0.2">
      <c r="A5765" s="38" t="s">
        <v>11237</v>
      </c>
      <c r="B5765" s="38" t="s">
        <v>3</v>
      </c>
      <c r="C5765" s="38" t="s">
        <v>11238</v>
      </c>
      <c r="D5765" s="38" t="s">
        <v>48</v>
      </c>
      <c r="E5765" s="38" t="s">
        <v>48</v>
      </c>
      <c r="F5765" s="38" t="s">
        <v>11130</v>
      </c>
      <c r="G5765" s="39">
        <v>1</v>
      </c>
    </row>
    <row r="5766" spans="1:7" ht="30" x14ac:dyDescent="0.2">
      <c r="A5766" s="38" t="s">
        <v>11239</v>
      </c>
      <c r="B5766" s="38" t="s">
        <v>3</v>
      </c>
      <c r="C5766" s="38" t="s">
        <v>11240</v>
      </c>
      <c r="D5766" s="38" t="s">
        <v>48</v>
      </c>
      <c r="E5766" s="38" t="s">
        <v>48</v>
      </c>
      <c r="F5766" s="38" t="s">
        <v>11130</v>
      </c>
      <c r="G5766" s="39">
        <v>1</v>
      </c>
    </row>
    <row r="5767" spans="1:7" ht="30" x14ac:dyDescent="0.2">
      <c r="A5767" s="38" t="s">
        <v>11241</v>
      </c>
      <c r="B5767" s="38" t="s">
        <v>3</v>
      </c>
      <c r="C5767" s="38" t="s">
        <v>11242</v>
      </c>
      <c r="D5767" s="38" t="s">
        <v>48</v>
      </c>
      <c r="E5767" s="38" t="s">
        <v>48</v>
      </c>
      <c r="F5767" s="38" t="s">
        <v>11130</v>
      </c>
      <c r="G5767" s="39">
        <v>1</v>
      </c>
    </row>
    <row r="5768" spans="1:7" ht="30" x14ac:dyDescent="0.2">
      <c r="A5768" s="38" t="s">
        <v>11243</v>
      </c>
      <c r="B5768" s="38" t="s">
        <v>3</v>
      </c>
      <c r="C5768" s="38" t="s">
        <v>11244</v>
      </c>
      <c r="D5768" s="38" t="s">
        <v>48</v>
      </c>
      <c r="E5768" s="38" t="s">
        <v>48</v>
      </c>
      <c r="F5768" s="38" t="s">
        <v>11130</v>
      </c>
      <c r="G5768" s="39">
        <v>1</v>
      </c>
    </row>
    <row r="5769" spans="1:7" ht="30" x14ac:dyDescent="0.2">
      <c r="A5769" s="38" t="s">
        <v>11245</v>
      </c>
      <c r="B5769" s="38" t="s">
        <v>3</v>
      </c>
      <c r="C5769" s="38" t="s">
        <v>11246</v>
      </c>
      <c r="D5769" s="38" t="s">
        <v>48</v>
      </c>
      <c r="E5769" s="38" t="s">
        <v>48</v>
      </c>
      <c r="F5769" s="38" t="s">
        <v>11130</v>
      </c>
      <c r="G5769" s="39">
        <v>1</v>
      </c>
    </row>
    <row r="5770" spans="1:7" ht="30" x14ac:dyDescent="0.2">
      <c r="A5770" s="38" t="s">
        <v>11247</v>
      </c>
      <c r="B5770" s="38" t="s">
        <v>3</v>
      </c>
      <c r="C5770" s="38" t="s">
        <v>11248</v>
      </c>
      <c r="D5770" s="38" t="s">
        <v>48</v>
      </c>
      <c r="E5770" s="38" t="s">
        <v>48</v>
      </c>
      <c r="F5770" s="38" t="s">
        <v>11130</v>
      </c>
      <c r="G5770" s="39">
        <v>1</v>
      </c>
    </row>
    <row r="5771" spans="1:7" ht="30" x14ac:dyDescent="0.2">
      <c r="A5771" s="38" t="s">
        <v>11249</v>
      </c>
      <c r="B5771" s="38" t="s">
        <v>3</v>
      </c>
      <c r="C5771" s="38" t="s">
        <v>11250</v>
      </c>
      <c r="D5771" s="38" t="s">
        <v>48</v>
      </c>
      <c r="E5771" s="38" t="s">
        <v>48</v>
      </c>
      <c r="F5771" s="38" t="s">
        <v>11130</v>
      </c>
      <c r="G5771" s="39">
        <v>1</v>
      </c>
    </row>
    <row r="5772" spans="1:7" ht="30" x14ac:dyDescent="0.2">
      <c r="A5772" s="38" t="s">
        <v>11251</v>
      </c>
      <c r="B5772" s="38" t="s">
        <v>3</v>
      </c>
      <c r="C5772" s="38" t="s">
        <v>11252</v>
      </c>
      <c r="D5772" s="38" t="s">
        <v>48</v>
      </c>
      <c r="E5772" s="38" t="s">
        <v>48</v>
      </c>
      <c r="F5772" s="38" t="s">
        <v>11130</v>
      </c>
      <c r="G5772" s="39">
        <v>1</v>
      </c>
    </row>
    <row r="5773" spans="1:7" ht="30" x14ac:dyDescent="0.2">
      <c r="A5773" s="38" t="s">
        <v>11253</v>
      </c>
      <c r="B5773" s="38" t="s">
        <v>3</v>
      </c>
      <c r="C5773" s="38" t="s">
        <v>11254</v>
      </c>
      <c r="D5773" s="38" t="s">
        <v>48</v>
      </c>
      <c r="E5773" s="38" t="s">
        <v>48</v>
      </c>
      <c r="F5773" s="38" t="s">
        <v>11130</v>
      </c>
      <c r="G5773" s="39">
        <v>1</v>
      </c>
    </row>
    <row r="5774" spans="1:7" ht="30" x14ac:dyDescent="0.2">
      <c r="A5774" s="38" t="s">
        <v>11255</v>
      </c>
      <c r="B5774" s="38" t="s">
        <v>3</v>
      </c>
      <c r="C5774" s="38" t="s">
        <v>11256</v>
      </c>
      <c r="D5774" s="38" t="s">
        <v>48</v>
      </c>
      <c r="E5774" s="38" t="s">
        <v>48</v>
      </c>
      <c r="F5774" s="38" t="s">
        <v>11130</v>
      </c>
      <c r="G5774" s="39">
        <v>1</v>
      </c>
    </row>
    <row r="5775" spans="1:7" ht="30" x14ac:dyDescent="0.2">
      <c r="A5775" s="38" t="s">
        <v>11257</v>
      </c>
      <c r="B5775" s="38" t="s">
        <v>3</v>
      </c>
      <c r="C5775" s="38" t="s">
        <v>11258</v>
      </c>
      <c r="D5775" s="38" t="s">
        <v>48</v>
      </c>
      <c r="E5775" s="38" t="s">
        <v>48</v>
      </c>
      <c r="F5775" s="38" t="s">
        <v>11130</v>
      </c>
      <c r="G5775" s="39">
        <v>1</v>
      </c>
    </row>
    <row r="5776" spans="1:7" ht="30" x14ac:dyDescent="0.2">
      <c r="A5776" s="38" t="s">
        <v>11259</v>
      </c>
      <c r="B5776" s="38" t="s">
        <v>3</v>
      </c>
      <c r="C5776" s="38" t="s">
        <v>11260</v>
      </c>
      <c r="D5776" s="38" t="s">
        <v>48</v>
      </c>
      <c r="E5776" s="38" t="s">
        <v>48</v>
      </c>
      <c r="F5776" s="38" t="s">
        <v>11130</v>
      </c>
      <c r="G5776" s="39">
        <v>1</v>
      </c>
    </row>
    <row r="5777" spans="1:7" ht="30" x14ac:dyDescent="0.2">
      <c r="A5777" s="38" t="s">
        <v>11261</v>
      </c>
      <c r="B5777" s="38" t="s">
        <v>3</v>
      </c>
      <c r="C5777" s="38" t="s">
        <v>11262</v>
      </c>
      <c r="D5777" s="38" t="s">
        <v>48</v>
      </c>
      <c r="E5777" s="38" t="s">
        <v>48</v>
      </c>
      <c r="F5777" s="38" t="s">
        <v>11130</v>
      </c>
      <c r="G5777" s="39">
        <v>1</v>
      </c>
    </row>
    <row r="5778" spans="1:7" ht="30" x14ac:dyDescent="0.2">
      <c r="A5778" s="38" t="s">
        <v>11263</v>
      </c>
      <c r="B5778" s="38" t="s">
        <v>3</v>
      </c>
      <c r="C5778" s="38" t="s">
        <v>11264</v>
      </c>
      <c r="D5778" s="38" t="s">
        <v>48</v>
      </c>
      <c r="E5778" s="38" t="s">
        <v>48</v>
      </c>
      <c r="F5778" s="38" t="s">
        <v>11130</v>
      </c>
      <c r="G5778" s="39">
        <v>1</v>
      </c>
    </row>
    <row r="5779" spans="1:7" ht="30" x14ac:dyDescent="0.2">
      <c r="A5779" s="38" t="s">
        <v>11265</v>
      </c>
      <c r="B5779" s="38" t="s">
        <v>3</v>
      </c>
      <c r="C5779" s="38" t="s">
        <v>11266</v>
      </c>
      <c r="D5779" s="38" t="s">
        <v>48</v>
      </c>
      <c r="E5779" s="38" t="s">
        <v>48</v>
      </c>
      <c r="F5779" s="38" t="s">
        <v>11130</v>
      </c>
      <c r="G5779" s="39">
        <v>1</v>
      </c>
    </row>
    <row r="5780" spans="1:7" ht="30" x14ac:dyDescent="0.2">
      <c r="A5780" s="38" t="s">
        <v>11267</v>
      </c>
      <c r="B5780" s="38" t="s">
        <v>3</v>
      </c>
      <c r="C5780" s="38" t="s">
        <v>11268</v>
      </c>
      <c r="D5780" s="38" t="s">
        <v>48</v>
      </c>
      <c r="E5780" s="38" t="s">
        <v>48</v>
      </c>
      <c r="F5780" s="38" t="s">
        <v>11130</v>
      </c>
      <c r="G5780" s="39">
        <v>1</v>
      </c>
    </row>
    <row r="5781" spans="1:7" ht="30" x14ac:dyDescent="0.2">
      <c r="A5781" s="38" t="s">
        <v>11269</v>
      </c>
      <c r="B5781" s="38" t="s">
        <v>3</v>
      </c>
      <c r="C5781" s="38" t="s">
        <v>11270</v>
      </c>
      <c r="D5781" s="38" t="s">
        <v>48</v>
      </c>
      <c r="E5781" s="38" t="s">
        <v>48</v>
      </c>
      <c r="F5781" s="38" t="s">
        <v>11130</v>
      </c>
      <c r="G5781" s="39">
        <v>1</v>
      </c>
    </row>
    <row r="5782" spans="1:7" ht="30" x14ac:dyDescent="0.2">
      <c r="A5782" s="38" t="s">
        <v>11271</v>
      </c>
      <c r="B5782" s="38" t="s">
        <v>3</v>
      </c>
      <c r="C5782" s="38" t="s">
        <v>11272</v>
      </c>
      <c r="D5782" s="38" t="s">
        <v>48</v>
      </c>
      <c r="E5782" s="38" t="s">
        <v>48</v>
      </c>
      <c r="F5782" s="38" t="s">
        <v>11130</v>
      </c>
      <c r="G5782" s="39">
        <v>1</v>
      </c>
    </row>
    <row r="5783" spans="1:7" ht="30" x14ac:dyDescent="0.2">
      <c r="A5783" s="38" t="s">
        <v>11273</v>
      </c>
      <c r="B5783" s="38" t="s">
        <v>3</v>
      </c>
      <c r="C5783" s="38" t="s">
        <v>11274</v>
      </c>
      <c r="D5783" s="38" t="s">
        <v>48</v>
      </c>
      <c r="E5783" s="38" t="s">
        <v>48</v>
      </c>
      <c r="F5783" s="38" t="s">
        <v>11130</v>
      </c>
      <c r="G5783" s="39">
        <v>1</v>
      </c>
    </row>
    <row r="5784" spans="1:7" ht="30" x14ac:dyDescent="0.2">
      <c r="A5784" s="38" t="s">
        <v>11275</v>
      </c>
      <c r="B5784" s="38" t="s">
        <v>3</v>
      </c>
      <c r="C5784" s="38" t="s">
        <v>11276</v>
      </c>
      <c r="D5784" s="38" t="s">
        <v>48</v>
      </c>
      <c r="E5784" s="38" t="s">
        <v>48</v>
      </c>
      <c r="F5784" s="38" t="s">
        <v>11130</v>
      </c>
      <c r="G5784" s="39">
        <v>1</v>
      </c>
    </row>
    <row r="5785" spans="1:7" ht="30" x14ac:dyDescent="0.2">
      <c r="A5785" s="38" t="s">
        <v>11277</v>
      </c>
      <c r="B5785" s="38" t="s">
        <v>3</v>
      </c>
      <c r="C5785" s="38" t="s">
        <v>11278</v>
      </c>
      <c r="D5785" s="38" t="s">
        <v>48</v>
      </c>
      <c r="E5785" s="38" t="s">
        <v>48</v>
      </c>
      <c r="F5785" s="38" t="s">
        <v>11130</v>
      </c>
      <c r="G5785" s="39">
        <v>1</v>
      </c>
    </row>
    <row r="5786" spans="1:7" ht="30" x14ac:dyDescent="0.2">
      <c r="A5786" s="38" t="s">
        <v>11279</v>
      </c>
      <c r="B5786" s="38" t="s">
        <v>3</v>
      </c>
      <c r="C5786" s="38" t="s">
        <v>11280</v>
      </c>
      <c r="D5786" s="38" t="s">
        <v>48</v>
      </c>
      <c r="E5786" s="38" t="s">
        <v>48</v>
      </c>
      <c r="F5786" s="38" t="s">
        <v>11130</v>
      </c>
      <c r="G5786" s="39">
        <v>1</v>
      </c>
    </row>
    <row r="5787" spans="1:7" ht="30" x14ac:dyDescent="0.2">
      <c r="A5787" s="38" t="s">
        <v>11281</v>
      </c>
      <c r="B5787" s="38" t="s">
        <v>3</v>
      </c>
      <c r="C5787" s="38" t="s">
        <v>11282</v>
      </c>
      <c r="D5787" s="38" t="s">
        <v>48</v>
      </c>
      <c r="E5787" s="38" t="s">
        <v>48</v>
      </c>
      <c r="F5787" s="38" t="s">
        <v>11130</v>
      </c>
      <c r="G5787" s="39">
        <v>1</v>
      </c>
    </row>
    <row r="5788" spans="1:7" ht="30" x14ac:dyDescent="0.2">
      <c r="A5788" s="38" t="s">
        <v>11283</v>
      </c>
      <c r="B5788" s="38" t="s">
        <v>3</v>
      </c>
      <c r="C5788" s="38" t="s">
        <v>11284</v>
      </c>
      <c r="D5788" s="38" t="s">
        <v>48</v>
      </c>
      <c r="E5788" s="38" t="s">
        <v>48</v>
      </c>
      <c r="F5788" s="38" t="s">
        <v>11130</v>
      </c>
      <c r="G5788" s="39">
        <v>1</v>
      </c>
    </row>
    <row r="5789" spans="1:7" ht="30" x14ac:dyDescent="0.2">
      <c r="A5789" s="38" t="s">
        <v>11285</v>
      </c>
      <c r="B5789" s="38" t="s">
        <v>3</v>
      </c>
      <c r="C5789" s="38" t="s">
        <v>11286</v>
      </c>
      <c r="D5789" s="38" t="s">
        <v>48</v>
      </c>
      <c r="E5789" s="38" t="s">
        <v>48</v>
      </c>
      <c r="F5789" s="38" t="s">
        <v>11130</v>
      </c>
      <c r="G5789" s="39">
        <v>1</v>
      </c>
    </row>
    <row r="5790" spans="1:7" ht="30" x14ac:dyDescent="0.2">
      <c r="A5790" s="38" t="s">
        <v>11287</v>
      </c>
      <c r="B5790" s="38" t="s">
        <v>3</v>
      </c>
      <c r="C5790" s="38" t="s">
        <v>11288</v>
      </c>
      <c r="D5790" s="38" t="s">
        <v>48</v>
      </c>
      <c r="E5790" s="38" t="s">
        <v>48</v>
      </c>
      <c r="F5790" s="38" t="s">
        <v>11130</v>
      </c>
      <c r="G5790" s="39">
        <v>1</v>
      </c>
    </row>
    <row r="5791" spans="1:7" ht="30" x14ac:dyDescent="0.2">
      <c r="A5791" s="38" t="s">
        <v>11289</v>
      </c>
      <c r="B5791" s="38" t="s">
        <v>3</v>
      </c>
      <c r="C5791" s="38" t="s">
        <v>11290</v>
      </c>
      <c r="D5791" s="38" t="s">
        <v>48</v>
      </c>
      <c r="E5791" s="38" t="s">
        <v>48</v>
      </c>
      <c r="F5791" s="38" t="s">
        <v>11130</v>
      </c>
      <c r="G5791" s="39">
        <v>1</v>
      </c>
    </row>
    <row r="5792" spans="1:7" ht="30" x14ac:dyDescent="0.2">
      <c r="A5792" s="38" t="s">
        <v>11291</v>
      </c>
      <c r="B5792" s="38" t="s">
        <v>3</v>
      </c>
      <c r="C5792" s="38" t="s">
        <v>11292</v>
      </c>
      <c r="D5792" s="38" t="s">
        <v>48</v>
      </c>
      <c r="E5792" s="38" t="s">
        <v>48</v>
      </c>
      <c r="F5792" s="38" t="s">
        <v>11130</v>
      </c>
      <c r="G5792" s="39">
        <v>1</v>
      </c>
    </row>
    <row r="5793" spans="1:7" ht="30" x14ac:dyDescent="0.2">
      <c r="A5793" s="38" t="s">
        <v>11293</v>
      </c>
      <c r="B5793" s="38" t="s">
        <v>3</v>
      </c>
      <c r="C5793" s="38" t="s">
        <v>11294</v>
      </c>
      <c r="D5793" s="38" t="s">
        <v>48</v>
      </c>
      <c r="E5793" s="38" t="s">
        <v>48</v>
      </c>
      <c r="F5793" s="38" t="s">
        <v>11130</v>
      </c>
      <c r="G5793" s="39">
        <v>1</v>
      </c>
    </row>
    <row r="5794" spans="1:7" ht="30" x14ac:dyDescent="0.2">
      <c r="A5794" s="38" t="s">
        <v>11295</v>
      </c>
      <c r="B5794" s="38" t="s">
        <v>3</v>
      </c>
      <c r="C5794" s="38" t="s">
        <v>11296</v>
      </c>
      <c r="D5794" s="38" t="s">
        <v>48</v>
      </c>
      <c r="E5794" s="38" t="s">
        <v>48</v>
      </c>
      <c r="F5794" s="38" t="s">
        <v>11130</v>
      </c>
      <c r="G5794" s="39">
        <v>1</v>
      </c>
    </row>
    <row r="5795" spans="1:7" ht="30" x14ac:dyDescent="0.2">
      <c r="A5795" s="38" t="s">
        <v>11297</v>
      </c>
      <c r="B5795" s="38" t="s">
        <v>3</v>
      </c>
      <c r="C5795" s="38" t="s">
        <v>11298</v>
      </c>
      <c r="D5795" s="38" t="s">
        <v>48</v>
      </c>
      <c r="E5795" s="38" t="s">
        <v>48</v>
      </c>
      <c r="F5795" s="38" t="s">
        <v>11130</v>
      </c>
      <c r="G5795" s="39">
        <v>1</v>
      </c>
    </row>
    <row r="5796" spans="1:7" ht="30" x14ac:dyDescent="0.2">
      <c r="A5796" s="38" t="s">
        <v>11299</v>
      </c>
      <c r="B5796" s="38" t="s">
        <v>3</v>
      </c>
      <c r="C5796" s="38" t="s">
        <v>11300</v>
      </c>
      <c r="D5796" s="38" t="s">
        <v>48</v>
      </c>
      <c r="E5796" s="38" t="s">
        <v>48</v>
      </c>
      <c r="F5796" s="38" t="s">
        <v>11130</v>
      </c>
      <c r="G5796" s="39">
        <v>1</v>
      </c>
    </row>
    <row r="5797" spans="1:7" ht="30" x14ac:dyDescent="0.2">
      <c r="A5797" s="38" t="s">
        <v>11301</v>
      </c>
      <c r="B5797" s="38" t="s">
        <v>3</v>
      </c>
      <c r="C5797" s="38" t="s">
        <v>11302</v>
      </c>
      <c r="D5797" s="38" t="s">
        <v>48</v>
      </c>
      <c r="E5797" s="38" t="s">
        <v>48</v>
      </c>
      <c r="F5797" s="38" t="s">
        <v>11130</v>
      </c>
      <c r="G5797" s="39">
        <v>1</v>
      </c>
    </row>
    <row r="5798" spans="1:7" ht="30" x14ac:dyDescent="0.2">
      <c r="A5798" s="38" t="s">
        <v>11303</v>
      </c>
      <c r="B5798" s="38" t="s">
        <v>3</v>
      </c>
      <c r="C5798" s="38" t="s">
        <v>11304</v>
      </c>
      <c r="D5798" s="38" t="s">
        <v>48</v>
      </c>
      <c r="E5798" s="38" t="s">
        <v>48</v>
      </c>
      <c r="F5798" s="38" t="s">
        <v>11130</v>
      </c>
      <c r="G5798" s="39">
        <v>1</v>
      </c>
    </row>
    <row r="5799" spans="1:7" ht="30" x14ac:dyDescent="0.2">
      <c r="A5799" s="38" t="s">
        <v>11305</v>
      </c>
      <c r="B5799" s="38" t="s">
        <v>3</v>
      </c>
      <c r="C5799" s="38" t="s">
        <v>11306</v>
      </c>
      <c r="D5799" s="38" t="s">
        <v>48</v>
      </c>
      <c r="E5799" s="38" t="s">
        <v>48</v>
      </c>
      <c r="F5799" s="38" t="s">
        <v>11130</v>
      </c>
      <c r="G5799" s="39">
        <v>1</v>
      </c>
    </row>
    <row r="5800" spans="1:7" ht="30" x14ac:dyDescent="0.2">
      <c r="A5800" s="38" t="s">
        <v>11307</v>
      </c>
      <c r="B5800" s="38" t="s">
        <v>3</v>
      </c>
      <c r="C5800" s="38" t="s">
        <v>11308</v>
      </c>
      <c r="D5800" s="38" t="s">
        <v>48</v>
      </c>
      <c r="E5800" s="38" t="s">
        <v>48</v>
      </c>
      <c r="F5800" s="38" t="s">
        <v>11130</v>
      </c>
      <c r="G5800" s="39">
        <v>1</v>
      </c>
    </row>
    <row r="5801" spans="1:7" ht="30" x14ac:dyDescent="0.2">
      <c r="A5801" s="38" t="s">
        <v>11309</v>
      </c>
      <c r="B5801" s="38" t="s">
        <v>3</v>
      </c>
      <c r="C5801" s="38" t="s">
        <v>11310</v>
      </c>
      <c r="D5801" s="38" t="s">
        <v>48</v>
      </c>
      <c r="E5801" s="38" t="s">
        <v>48</v>
      </c>
      <c r="F5801" s="38" t="s">
        <v>11130</v>
      </c>
      <c r="G5801" s="39">
        <v>1</v>
      </c>
    </row>
    <row r="5802" spans="1:7" ht="30" x14ac:dyDescent="0.2">
      <c r="A5802" s="38" t="s">
        <v>11311</v>
      </c>
      <c r="B5802" s="38" t="s">
        <v>3</v>
      </c>
      <c r="C5802" s="38" t="s">
        <v>11312</v>
      </c>
      <c r="D5802" s="38" t="s">
        <v>48</v>
      </c>
      <c r="E5802" s="38" t="s">
        <v>48</v>
      </c>
      <c r="F5802" s="38" t="s">
        <v>11130</v>
      </c>
      <c r="G5802" s="39">
        <v>1</v>
      </c>
    </row>
    <row r="5803" spans="1:7" ht="30" x14ac:dyDescent="0.2">
      <c r="A5803" s="38" t="s">
        <v>11313</v>
      </c>
      <c r="B5803" s="38" t="s">
        <v>3</v>
      </c>
      <c r="C5803" s="38" t="s">
        <v>11314</v>
      </c>
      <c r="D5803" s="38" t="s">
        <v>48</v>
      </c>
      <c r="E5803" s="38" t="s">
        <v>48</v>
      </c>
      <c r="F5803" s="38" t="s">
        <v>11130</v>
      </c>
      <c r="G5803" s="39">
        <v>1</v>
      </c>
    </row>
    <row r="5804" spans="1:7" ht="30" x14ac:dyDescent="0.2">
      <c r="A5804" s="38" t="s">
        <v>11315</v>
      </c>
      <c r="B5804" s="38" t="s">
        <v>3</v>
      </c>
      <c r="C5804" s="38" t="s">
        <v>11316</v>
      </c>
      <c r="D5804" s="38" t="s">
        <v>48</v>
      </c>
      <c r="E5804" s="38" t="s">
        <v>48</v>
      </c>
      <c r="F5804" s="38" t="s">
        <v>11130</v>
      </c>
      <c r="G5804" s="39">
        <v>1</v>
      </c>
    </row>
    <row r="5805" spans="1:7" ht="30" x14ac:dyDescent="0.2">
      <c r="A5805" s="38" t="s">
        <v>11317</v>
      </c>
      <c r="B5805" s="38" t="s">
        <v>3</v>
      </c>
      <c r="C5805" s="38" t="s">
        <v>11318</v>
      </c>
      <c r="D5805" s="38" t="s">
        <v>48</v>
      </c>
      <c r="E5805" s="38" t="s">
        <v>48</v>
      </c>
      <c r="F5805" s="38" t="s">
        <v>11130</v>
      </c>
      <c r="G5805" s="39">
        <v>1</v>
      </c>
    </row>
    <row r="5806" spans="1:7" ht="30" x14ac:dyDescent="0.2">
      <c r="A5806" s="38" t="s">
        <v>11319</v>
      </c>
      <c r="B5806" s="38" t="s">
        <v>3</v>
      </c>
      <c r="C5806" s="38" t="s">
        <v>11320</v>
      </c>
      <c r="D5806" s="38" t="s">
        <v>48</v>
      </c>
      <c r="E5806" s="38" t="s">
        <v>48</v>
      </c>
      <c r="F5806" s="38" t="s">
        <v>11130</v>
      </c>
      <c r="G5806" s="39">
        <v>1</v>
      </c>
    </row>
    <row r="5807" spans="1:7" ht="30" x14ac:dyDescent="0.2">
      <c r="A5807" s="38" t="s">
        <v>11321</v>
      </c>
      <c r="B5807" s="38" t="s">
        <v>3</v>
      </c>
      <c r="C5807" s="38" t="s">
        <v>11322</v>
      </c>
      <c r="D5807" s="38" t="s">
        <v>48</v>
      </c>
      <c r="E5807" s="38" t="s">
        <v>48</v>
      </c>
      <c r="F5807" s="38" t="s">
        <v>11130</v>
      </c>
      <c r="G5807" s="39">
        <v>1</v>
      </c>
    </row>
    <row r="5808" spans="1:7" ht="30" x14ac:dyDescent="0.2">
      <c r="A5808" s="38" t="s">
        <v>11323</v>
      </c>
      <c r="B5808" s="38" t="s">
        <v>3</v>
      </c>
      <c r="C5808" s="38" t="s">
        <v>11324</v>
      </c>
      <c r="D5808" s="38" t="s">
        <v>48</v>
      </c>
      <c r="E5808" s="38" t="s">
        <v>48</v>
      </c>
      <c r="F5808" s="38" t="s">
        <v>11130</v>
      </c>
      <c r="G5808" s="39">
        <v>1</v>
      </c>
    </row>
    <row r="5809" spans="1:7" ht="30" x14ac:dyDescent="0.2">
      <c r="A5809" s="38" t="s">
        <v>11325</v>
      </c>
      <c r="B5809" s="38" t="s">
        <v>3</v>
      </c>
      <c r="C5809" s="38" t="s">
        <v>11326</v>
      </c>
      <c r="D5809" s="38" t="s">
        <v>48</v>
      </c>
      <c r="E5809" s="38" t="s">
        <v>48</v>
      </c>
      <c r="F5809" s="38" t="s">
        <v>11130</v>
      </c>
      <c r="G5809" s="39">
        <v>1</v>
      </c>
    </row>
    <row r="5810" spans="1:7" ht="30" x14ac:dyDescent="0.2">
      <c r="A5810" s="38" t="s">
        <v>11327</v>
      </c>
      <c r="B5810" s="38" t="s">
        <v>3</v>
      </c>
      <c r="C5810" s="38" t="s">
        <v>11328</v>
      </c>
      <c r="D5810" s="38" t="s">
        <v>48</v>
      </c>
      <c r="E5810" s="38" t="s">
        <v>48</v>
      </c>
      <c r="F5810" s="38" t="s">
        <v>11130</v>
      </c>
      <c r="G5810" s="39">
        <v>1</v>
      </c>
    </row>
    <row r="5811" spans="1:7" ht="30" x14ac:dyDescent="0.2">
      <c r="A5811" s="38" t="s">
        <v>11329</v>
      </c>
      <c r="B5811" s="38" t="s">
        <v>3</v>
      </c>
      <c r="C5811" s="38" t="s">
        <v>11330</v>
      </c>
      <c r="D5811" s="38" t="s">
        <v>48</v>
      </c>
      <c r="E5811" s="38" t="s">
        <v>48</v>
      </c>
      <c r="F5811" s="38" t="s">
        <v>11130</v>
      </c>
      <c r="G5811" s="39">
        <v>1</v>
      </c>
    </row>
    <row r="5812" spans="1:7" ht="30" x14ac:dyDescent="0.2">
      <c r="A5812" s="38" t="s">
        <v>11331</v>
      </c>
      <c r="B5812" s="38" t="s">
        <v>3</v>
      </c>
      <c r="C5812" s="38" t="s">
        <v>11332</v>
      </c>
      <c r="D5812" s="38" t="s">
        <v>48</v>
      </c>
      <c r="E5812" s="38" t="s">
        <v>48</v>
      </c>
      <c r="F5812" s="38" t="s">
        <v>11130</v>
      </c>
      <c r="G5812" s="39">
        <v>1</v>
      </c>
    </row>
    <row r="5813" spans="1:7" ht="30" x14ac:dyDescent="0.2">
      <c r="A5813" s="38" t="s">
        <v>11333</v>
      </c>
      <c r="B5813" s="38" t="s">
        <v>3</v>
      </c>
      <c r="C5813" s="38" t="s">
        <v>11334</v>
      </c>
      <c r="D5813" s="38" t="s">
        <v>48</v>
      </c>
      <c r="E5813" s="38" t="s">
        <v>48</v>
      </c>
      <c r="F5813" s="38" t="s">
        <v>11130</v>
      </c>
      <c r="G5813" s="39">
        <v>1</v>
      </c>
    </row>
    <row r="5814" spans="1:7" ht="30" x14ac:dyDescent="0.2">
      <c r="A5814" s="38" t="s">
        <v>11335</v>
      </c>
      <c r="B5814" s="38" t="s">
        <v>3</v>
      </c>
      <c r="C5814" s="38" t="s">
        <v>11336</v>
      </c>
      <c r="D5814" s="38" t="s">
        <v>48</v>
      </c>
      <c r="E5814" s="38" t="s">
        <v>48</v>
      </c>
      <c r="F5814" s="38" t="s">
        <v>11130</v>
      </c>
      <c r="G5814" s="39">
        <v>1</v>
      </c>
    </row>
    <row r="5815" spans="1:7" ht="30" x14ac:dyDescent="0.2">
      <c r="A5815" s="38" t="s">
        <v>11337</v>
      </c>
      <c r="B5815" s="38" t="s">
        <v>3</v>
      </c>
      <c r="C5815" s="38" t="s">
        <v>11338</v>
      </c>
      <c r="D5815" s="38" t="s">
        <v>48</v>
      </c>
      <c r="E5815" s="38" t="s">
        <v>48</v>
      </c>
      <c r="F5815" s="38" t="s">
        <v>11130</v>
      </c>
      <c r="G5815" s="39">
        <v>1</v>
      </c>
    </row>
    <row r="5816" spans="1:7" ht="30" x14ac:dyDescent="0.2">
      <c r="A5816" s="38" t="s">
        <v>11339</v>
      </c>
      <c r="B5816" s="38" t="s">
        <v>3</v>
      </c>
      <c r="C5816" s="38" t="s">
        <v>11340</v>
      </c>
      <c r="D5816" s="38" t="s">
        <v>48</v>
      </c>
      <c r="E5816" s="38" t="s">
        <v>48</v>
      </c>
      <c r="F5816" s="38" t="s">
        <v>11130</v>
      </c>
      <c r="G5816" s="39">
        <v>1</v>
      </c>
    </row>
    <row r="5817" spans="1:7" ht="30" x14ac:dyDescent="0.2">
      <c r="A5817" s="38" t="s">
        <v>11341</v>
      </c>
      <c r="B5817" s="38" t="s">
        <v>3</v>
      </c>
      <c r="C5817" s="38" t="s">
        <v>11342</v>
      </c>
      <c r="D5817" s="38" t="s">
        <v>48</v>
      </c>
      <c r="E5817" s="38" t="s">
        <v>48</v>
      </c>
      <c r="F5817" s="38" t="s">
        <v>11130</v>
      </c>
      <c r="G5817" s="39">
        <v>1</v>
      </c>
    </row>
    <row r="5818" spans="1:7" ht="30" x14ac:dyDescent="0.2">
      <c r="A5818" s="38" t="s">
        <v>11343</v>
      </c>
      <c r="B5818" s="38" t="s">
        <v>3</v>
      </c>
      <c r="C5818" s="38" t="s">
        <v>11344</v>
      </c>
      <c r="D5818" s="38" t="s">
        <v>48</v>
      </c>
      <c r="E5818" s="38" t="s">
        <v>48</v>
      </c>
      <c r="F5818" s="38" t="s">
        <v>11130</v>
      </c>
      <c r="G5818" s="39">
        <v>1</v>
      </c>
    </row>
    <row r="5819" spans="1:7" ht="30" x14ac:dyDescent="0.2">
      <c r="A5819" s="38" t="s">
        <v>11345</v>
      </c>
      <c r="B5819" s="38" t="s">
        <v>3</v>
      </c>
      <c r="C5819" s="38" t="s">
        <v>11346</v>
      </c>
      <c r="D5819" s="38" t="s">
        <v>48</v>
      </c>
      <c r="E5819" s="38" t="s">
        <v>48</v>
      </c>
      <c r="F5819" s="38" t="s">
        <v>11130</v>
      </c>
      <c r="G5819" s="39">
        <v>1</v>
      </c>
    </row>
    <row r="5820" spans="1:7" ht="30" x14ac:dyDescent="0.2">
      <c r="A5820" s="38" t="s">
        <v>11347</v>
      </c>
      <c r="B5820" s="38" t="s">
        <v>3</v>
      </c>
      <c r="C5820" s="38" t="s">
        <v>11348</v>
      </c>
      <c r="D5820" s="38" t="s">
        <v>48</v>
      </c>
      <c r="E5820" s="38" t="s">
        <v>48</v>
      </c>
      <c r="F5820" s="38" t="s">
        <v>11130</v>
      </c>
      <c r="G5820" s="39">
        <v>1</v>
      </c>
    </row>
    <row r="5821" spans="1:7" ht="30" x14ac:dyDescent="0.2">
      <c r="A5821" s="38" t="s">
        <v>11349</v>
      </c>
      <c r="B5821" s="38" t="s">
        <v>3</v>
      </c>
      <c r="C5821" s="38" t="s">
        <v>11350</v>
      </c>
      <c r="D5821" s="38" t="s">
        <v>48</v>
      </c>
      <c r="E5821" s="38" t="s">
        <v>48</v>
      </c>
      <c r="F5821" s="38" t="s">
        <v>11130</v>
      </c>
      <c r="G5821" s="39">
        <v>1</v>
      </c>
    </row>
    <row r="5822" spans="1:7" ht="30" x14ac:dyDescent="0.2">
      <c r="A5822" s="38" t="s">
        <v>11351</v>
      </c>
      <c r="B5822" s="38" t="s">
        <v>3</v>
      </c>
      <c r="C5822" s="38" t="s">
        <v>11352</v>
      </c>
      <c r="D5822" s="38" t="s">
        <v>48</v>
      </c>
      <c r="E5822" s="38" t="s">
        <v>48</v>
      </c>
      <c r="F5822" s="38" t="s">
        <v>11130</v>
      </c>
      <c r="G5822" s="39">
        <v>1</v>
      </c>
    </row>
    <row r="5823" spans="1:7" ht="30" x14ac:dyDescent="0.2">
      <c r="A5823" s="38" t="s">
        <v>11353</v>
      </c>
      <c r="B5823" s="38" t="s">
        <v>3</v>
      </c>
      <c r="C5823" s="38" t="s">
        <v>11354</v>
      </c>
      <c r="D5823" s="38" t="s">
        <v>48</v>
      </c>
      <c r="E5823" s="38" t="s">
        <v>48</v>
      </c>
      <c r="F5823" s="38" t="s">
        <v>11130</v>
      </c>
      <c r="G5823" s="39">
        <v>1</v>
      </c>
    </row>
    <row r="5824" spans="1:7" ht="30" x14ac:dyDescent="0.2">
      <c r="A5824" s="38" t="s">
        <v>11355</v>
      </c>
      <c r="B5824" s="38" t="s">
        <v>3</v>
      </c>
      <c r="C5824" s="38" t="s">
        <v>11356</v>
      </c>
      <c r="D5824" s="38" t="s">
        <v>48</v>
      </c>
      <c r="E5824" s="38" t="s">
        <v>48</v>
      </c>
      <c r="F5824" s="38" t="s">
        <v>11130</v>
      </c>
      <c r="G5824" s="39">
        <v>1</v>
      </c>
    </row>
    <row r="5825" spans="1:7" ht="30" x14ac:dyDescent="0.2">
      <c r="A5825" s="38" t="s">
        <v>11357</v>
      </c>
      <c r="B5825" s="38" t="s">
        <v>3</v>
      </c>
      <c r="C5825" s="38" t="s">
        <v>11358</v>
      </c>
      <c r="D5825" s="38" t="s">
        <v>48</v>
      </c>
      <c r="E5825" s="38" t="s">
        <v>48</v>
      </c>
      <c r="F5825" s="38" t="s">
        <v>11130</v>
      </c>
      <c r="G5825" s="39">
        <v>1</v>
      </c>
    </row>
    <row r="5826" spans="1:7" ht="30" x14ac:dyDescent="0.2">
      <c r="A5826" s="38" t="s">
        <v>11359</v>
      </c>
      <c r="B5826" s="38" t="s">
        <v>3</v>
      </c>
      <c r="C5826" s="38" t="s">
        <v>11360</v>
      </c>
      <c r="D5826" s="38" t="s">
        <v>48</v>
      </c>
      <c r="E5826" s="38" t="s">
        <v>48</v>
      </c>
      <c r="F5826" s="38" t="s">
        <v>11130</v>
      </c>
      <c r="G5826" s="39">
        <v>1</v>
      </c>
    </row>
    <row r="5827" spans="1:7" ht="30" x14ac:dyDescent="0.2">
      <c r="A5827" s="38" t="s">
        <v>11361</v>
      </c>
      <c r="B5827" s="38" t="s">
        <v>3</v>
      </c>
      <c r="C5827" s="38" t="s">
        <v>11362</v>
      </c>
      <c r="D5827" s="38" t="s">
        <v>48</v>
      </c>
      <c r="E5827" s="38" t="s">
        <v>48</v>
      </c>
      <c r="F5827" s="38" t="s">
        <v>11130</v>
      </c>
      <c r="G5827" s="39">
        <v>1</v>
      </c>
    </row>
    <row r="5828" spans="1:7" ht="30" x14ac:dyDescent="0.2">
      <c r="A5828" s="38" t="s">
        <v>11363</v>
      </c>
      <c r="B5828" s="38" t="s">
        <v>3</v>
      </c>
      <c r="C5828" s="38" t="s">
        <v>11364</v>
      </c>
      <c r="D5828" s="38" t="s">
        <v>48</v>
      </c>
      <c r="E5828" s="38" t="s">
        <v>48</v>
      </c>
      <c r="F5828" s="38" t="s">
        <v>11130</v>
      </c>
      <c r="G5828" s="39">
        <v>1</v>
      </c>
    </row>
    <row r="5829" spans="1:7" ht="30" x14ac:dyDescent="0.2">
      <c r="A5829" s="38" t="s">
        <v>11365</v>
      </c>
      <c r="B5829" s="38" t="s">
        <v>3</v>
      </c>
      <c r="C5829" s="38" t="s">
        <v>11366</v>
      </c>
      <c r="D5829" s="38" t="s">
        <v>48</v>
      </c>
      <c r="E5829" s="38" t="s">
        <v>48</v>
      </c>
      <c r="F5829" s="38" t="s">
        <v>11130</v>
      </c>
      <c r="G5829" s="39">
        <v>1</v>
      </c>
    </row>
    <row r="5830" spans="1:7" ht="30" x14ac:dyDescent="0.2">
      <c r="A5830" s="38" t="s">
        <v>11367</v>
      </c>
      <c r="B5830" s="38" t="s">
        <v>3</v>
      </c>
      <c r="C5830" s="38" t="s">
        <v>11368</v>
      </c>
      <c r="D5830" s="38" t="s">
        <v>48</v>
      </c>
      <c r="E5830" s="38" t="s">
        <v>48</v>
      </c>
      <c r="F5830" s="38" t="s">
        <v>11130</v>
      </c>
      <c r="G5830" s="39">
        <v>1</v>
      </c>
    </row>
    <row r="5831" spans="1:7" ht="30" x14ac:dyDescent="0.2">
      <c r="A5831" s="38" t="s">
        <v>11369</v>
      </c>
      <c r="B5831" s="38" t="s">
        <v>3</v>
      </c>
      <c r="C5831" s="38" t="s">
        <v>11370</v>
      </c>
      <c r="D5831" s="38" t="s">
        <v>48</v>
      </c>
      <c r="E5831" s="38" t="s">
        <v>48</v>
      </c>
      <c r="F5831" s="38" t="s">
        <v>11130</v>
      </c>
      <c r="G5831" s="39">
        <v>1</v>
      </c>
    </row>
    <row r="5832" spans="1:7" ht="30" x14ac:dyDescent="0.2">
      <c r="A5832" s="38" t="s">
        <v>11371</v>
      </c>
      <c r="B5832" s="38" t="s">
        <v>3</v>
      </c>
      <c r="C5832" s="38" t="s">
        <v>11372</v>
      </c>
      <c r="D5832" s="38" t="s">
        <v>48</v>
      </c>
      <c r="E5832" s="38" t="s">
        <v>48</v>
      </c>
      <c r="F5832" s="38" t="s">
        <v>11130</v>
      </c>
      <c r="G5832" s="39">
        <v>1</v>
      </c>
    </row>
    <row r="5833" spans="1:7" ht="30" x14ac:dyDescent="0.2">
      <c r="A5833" s="38" t="s">
        <v>11373</v>
      </c>
      <c r="B5833" s="38" t="s">
        <v>3</v>
      </c>
      <c r="C5833" s="38" t="s">
        <v>11374</v>
      </c>
      <c r="D5833" s="38" t="s">
        <v>48</v>
      </c>
      <c r="E5833" s="38" t="s">
        <v>48</v>
      </c>
      <c r="F5833" s="38" t="s">
        <v>11130</v>
      </c>
      <c r="G5833" s="39">
        <v>1</v>
      </c>
    </row>
    <row r="5834" spans="1:7" ht="30" x14ac:dyDescent="0.2">
      <c r="A5834" s="38" t="s">
        <v>11375</v>
      </c>
      <c r="B5834" s="38" t="s">
        <v>3</v>
      </c>
      <c r="C5834" s="38" t="s">
        <v>11376</v>
      </c>
      <c r="D5834" s="38" t="s">
        <v>48</v>
      </c>
      <c r="E5834" s="38" t="s">
        <v>48</v>
      </c>
      <c r="F5834" s="38" t="s">
        <v>11130</v>
      </c>
      <c r="G5834" s="39">
        <v>1</v>
      </c>
    </row>
    <row r="5835" spans="1:7" ht="30" x14ac:dyDescent="0.2">
      <c r="A5835" s="38" t="s">
        <v>11377</v>
      </c>
      <c r="B5835" s="38" t="s">
        <v>3</v>
      </c>
      <c r="C5835" s="38" t="s">
        <v>11378</v>
      </c>
      <c r="D5835" s="38" t="s">
        <v>48</v>
      </c>
      <c r="E5835" s="38" t="s">
        <v>48</v>
      </c>
      <c r="F5835" s="38" t="s">
        <v>11130</v>
      </c>
      <c r="G5835" s="39">
        <v>1</v>
      </c>
    </row>
    <row r="5836" spans="1:7" ht="30" x14ac:dyDescent="0.2">
      <c r="A5836" s="38" t="s">
        <v>11379</v>
      </c>
      <c r="B5836" s="38" t="s">
        <v>3</v>
      </c>
      <c r="C5836" s="38" t="s">
        <v>11380</v>
      </c>
      <c r="D5836" s="38" t="s">
        <v>48</v>
      </c>
      <c r="E5836" s="38" t="s">
        <v>48</v>
      </c>
      <c r="F5836" s="38" t="s">
        <v>11130</v>
      </c>
      <c r="G5836" s="39">
        <v>1</v>
      </c>
    </row>
    <row r="5837" spans="1:7" ht="30" x14ac:dyDescent="0.2">
      <c r="A5837" s="38" t="s">
        <v>11381</v>
      </c>
      <c r="B5837" s="38" t="s">
        <v>3</v>
      </c>
      <c r="C5837" s="38" t="s">
        <v>11382</v>
      </c>
      <c r="D5837" s="38" t="s">
        <v>48</v>
      </c>
      <c r="E5837" s="38" t="s">
        <v>48</v>
      </c>
      <c r="F5837" s="38" t="s">
        <v>11130</v>
      </c>
      <c r="G5837" s="39">
        <v>1</v>
      </c>
    </row>
    <row r="5838" spans="1:7" ht="30" x14ac:dyDescent="0.2">
      <c r="A5838" s="38" t="s">
        <v>11383</v>
      </c>
      <c r="B5838" s="38" t="s">
        <v>3</v>
      </c>
      <c r="C5838" s="38" t="s">
        <v>11384</v>
      </c>
      <c r="D5838" s="38" t="s">
        <v>48</v>
      </c>
      <c r="E5838" s="38" t="s">
        <v>48</v>
      </c>
      <c r="F5838" s="38" t="s">
        <v>11130</v>
      </c>
      <c r="G5838" s="39">
        <v>1</v>
      </c>
    </row>
    <row r="5839" spans="1:7" ht="30" x14ac:dyDescent="0.2">
      <c r="A5839" s="38" t="s">
        <v>11385</v>
      </c>
      <c r="B5839" s="38" t="s">
        <v>3</v>
      </c>
      <c r="C5839" s="38" t="s">
        <v>11386</v>
      </c>
      <c r="D5839" s="38" t="s">
        <v>48</v>
      </c>
      <c r="E5839" s="38" t="s">
        <v>48</v>
      </c>
      <c r="F5839" s="38" t="s">
        <v>11130</v>
      </c>
      <c r="G5839" s="39">
        <v>1</v>
      </c>
    </row>
    <row r="5840" spans="1:7" ht="30" x14ac:dyDescent="0.2">
      <c r="A5840" s="38" t="s">
        <v>11387</v>
      </c>
      <c r="B5840" s="38" t="s">
        <v>3</v>
      </c>
      <c r="C5840" s="38" t="s">
        <v>11388</v>
      </c>
      <c r="D5840" s="38" t="s">
        <v>48</v>
      </c>
      <c r="E5840" s="38" t="s">
        <v>48</v>
      </c>
      <c r="F5840" s="38" t="s">
        <v>11130</v>
      </c>
      <c r="G5840" s="39">
        <v>1</v>
      </c>
    </row>
    <row r="5841" spans="1:7" ht="30" x14ac:dyDescent="0.2">
      <c r="A5841" s="38" t="s">
        <v>11389</v>
      </c>
      <c r="B5841" s="38" t="s">
        <v>3</v>
      </c>
      <c r="C5841" s="38" t="s">
        <v>11390</v>
      </c>
      <c r="D5841" s="38" t="s">
        <v>48</v>
      </c>
      <c r="E5841" s="38" t="s">
        <v>48</v>
      </c>
      <c r="F5841" s="38" t="s">
        <v>11130</v>
      </c>
      <c r="G5841" s="39">
        <v>1</v>
      </c>
    </row>
    <row r="5842" spans="1:7" ht="30" x14ac:dyDescent="0.2">
      <c r="A5842" s="38" t="s">
        <v>11391</v>
      </c>
      <c r="B5842" s="38" t="s">
        <v>3</v>
      </c>
      <c r="C5842" s="38" t="s">
        <v>11392</v>
      </c>
      <c r="D5842" s="38" t="s">
        <v>48</v>
      </c>
      <c r="E5842" s="38" t="s">
        <v>48</v>
      </c>
      <c r="F5842" s="38" t="s">
        <v>11130</v>
      </c>
      <c r="G5842" s="39">
        <v>1</v>
      </c>
    </row>
    <row r="5843" spans="1:7" ht="30" x14ac:dyDescent="0.2">
      <c r="A5843" s="38" t="s">
        <v>11393</v>
      </c>
      <c r="B5843" s="38" t="s">
        <v>3</v>
      </c>
      <c r="C5843" s="38" t="s">
        <v>11394</v>
      </c>
      <c r="D5843" s="38" t="s">
        <v>48</v>
      </c>
      <c r="E5843" s="38" t="s">
        <v>48</v>
      </c>
      <c r="F5843" s="38" t="s">
        <v>11130</v>
      </c>
      <c r="G5843" s="39">
        <v>1</v>
      </c>
    </row>
    <row r="5844" spans="1:7" ht="30" x14ac:dyDescent="0.2">
      <c r="A5844" s="38" t="s">
        <v>11395</v>
      </c>
      <c r="B5844" s="38" t="s">
        <v>3</v>
      </c>
      <c r="C5844" s="38" t="s">
        <v>11396</v>
      </c>
      <c r="D5844" s="38" t="s">
        <v>48</v>
      </c>
      <c r="E5844" s="38" t="s">
        <v>48</v>
      </c>
      <c r="F5844" s="38" t="s">
        <v>11130</v>
      </c>
      <c r="G5844" s="39">
        <v>1</v>
      </c>
    </row>
    <row r="5845" spans="1:7" ht="30" x14ac:dyDescent="0.2">
      <c r="A5845" s="38" t="s">
        <v>11397</v>
      </c>
      <c r="B5845" s="38" t="s">
        <v>3</v>
      </c>
      <c r="C5845" s="38" t="s">
        <v>11398</v>
      </c>
      <c r="D5845" s="38" t="s">
        <v>48</v>
      </c>
      <c r="E5845" s="38" t="s">
        <v>48</v>
      </c>
      <c r="F5845" s="38" t="s">
        <v>11130</v>
      </c>
      <c r="G5845" s="39">
        <v>1</v>
      </c>
    </row>
    <row r="5846" spans="1:7" ht="30" x14ac:dyDescent="0.2">
      <c r="A5846" s="38" t="s">
        <v>11399</v>
      </c>
      <c r="B5846" s="38" t="s">
        <v>3</v>
      </c>
      <c r="C5846" s="38" t="s">
        <v>11400</v>
      </c>
      <c r="D5846" s="38" t="s">
        <v>48</v>
      </c>
      <c r="E5846" s="38" t="s">
        <v>48</v>
      </c>
      <c r="F5846" s="38" t="s">
        <v>11130</v>
      </c>
      <c r="G5846" s="39">
        <v>1</v>
      </c>
    </row>
    <row r="5847" spans="1:7" ht="30" x14ac:dyDescent="0.2">
      <c r="A5847" s="38" t="s">
        <v>11401</v>
      </c>
      <c r="B5847" s="38" t="s">
        <v>3</v>
      </c>
      <c r="C5847" s="38" t="s">
        <v>11402</v>
      </c>
      <c r="D5847" s="38" t="s">
        <v>48</v>
      </c>
      <c r="E5847" s="38" t="s">
        <v>48</v>
      </c>
      <c r="F5847" s="38" t="s">
        <v>11130</v>
      </c>
      <c r="G5847" s="39">
        <v>1</v>
      </c>
    </row>
    <row r="5848" spans="1:7" ht="30" x14ac:dyDescent="0.2">
      <c r="A5848" s="38" t="s">
        <v>11403</v>
      </c>
      <c r="B5848" s="38" t="s">
        <v>3</v>
      </c>
      <c r="C5848" s="38" t="s">
        <v>11404</v>
      </c>
      <c r="D5848" s="38" t="s">
        <v>48</v>
      </c>
      <c r="E5848" s="38" t="s">
        <v>48</v>
      </c>
      <c r="F5848" s="38" t="s">
        <v>11130</v>
      </c>
      <c r="G5848" s="39">
        <v>1</v>
      </c>
    </row>
    <row r="5849" spans="1:7" ht="30" x14ac:dyDescent="0.2">
      <c r="A5849" s="38" t="s">
        <v>11405</v>
      </c>
      <c r="B5849" s="38" t="s">
        <v>3</v>
      </c>
      <c r="C5849" s="38" t="s">
        <v>11406</v>
      </c>
      <c r="D5849" s="38" t="s">
        <v>48</v>
      </c>
      <c r="E5849" s="38" t="s">
        <v>48</v>
      </c>
      <c r="F5849" s="38" t="s">
        <v>11130</v>
      </c>
      <c r="G5849" s="39">
        <v>1</v>
      </c>
    </row>
    <row r="5850" spans="1:7" ht="30" x14ac:dyDescent="0.2">
      <c r="A5850" s="38" t="s">
        <v>11407</v>
      </c>
      <c r="B5850" s="38" t="s">
        <v>3</v>
      </c>
      <c r="C5850" s="38" t="s">
        <v>11408</v>
      </c>
      <c r="D5850" s="38" t="s">
        <v>48</v>
      </c>
      <c r="E5850" s="38" t="s">
        <v>48</v>
      </c>
      <c r="F5850" s="38" t="s">
        <v>11130</v>
      </c>
      <c r="G5850" s="39">
        <v>1</v>
      </c>
    </row>
    <row r="5851" spans="1:7" ht="30" x14ac:dyDescent="0.2">
      <c r="A5851" s="38" t="s">
        <v>11409</v>
      </c>
      <c r="B5851" s="38" t="s">
        <v>3</v>
      </c>
      <c r="C5851" s="38" t="s">
        <v>11410</v>
      </c>
      <c r="D5851" s="38" t="s">
        <v>48</v>
      </c>
      <c r="E5851" s="38" t="s">
        <v>48</v>
      </c>
      <c r="F5851" s="38" t="s">
        <v>11130</v>
      </c>
      <c r="G5851" s="39">
        <v>1</v>
      </c>
    </row>
    <row r="5852" spans="1:7" ht="30" x14ac:dyDescent="0.2">
      <c r="A5852" s="38" t="s">
        <v>11411</v>
      </c>
      <c r="B5852" s="38" t="s">
        <v>3</v>
      </c>
      <c r="C5852" s="38" t="s">
        <v>11412</v>
      </c>
      <c r="D5852" s="38" t="s">
        <v>48</v>
      </c>
      <c r="E5852" s="38" t="s">
        <v>48</v>
      </c>
      <c r="F5852" s="38" t="s">
        <v>11130</v>
      </c>
      <c r="G5852" s="39">
        <v>1</v>
      </c>
    </row>
    <row r="5853" spans="1:7" ht="30" x14ac:dyDescent="0.2">
      <c r="A5853" s="38" t="s">
        <v>11413</v>
      </c>
      <c r="B5853" s="38" t="s">
        <v>3</v>
      </c>
      <c r="C5853" s="38" t="s">
        <v>11414</v>
      </c>
      <c r="D5853" s="38" t="s">
        <v>48</v>
      </c>
      <c r="E5853" s="38" t="s">
        <v>48</v>
      </c>
      <c r="F5853" s="38" t="s">
        <v>11130</v>
      </c>
      <c r="G5853" s="39">
        <v>1</v>
      </c>
    </row>
    <row r="5854" spans="1:7" ht="30" x14ac:dyDescent="0.2">
      <c r="A5854" s="38" t="s">
        <v>11415</v>
      </c>
      <c r="B5854" s="38" t="s">
        <v>3</v>
      </c>
      <c r="C5854" s="38" t="s">
        <v>11416</v>
      </c>
      <c r="D5854" s="38" t="s">
        <v>48</v>
      </c>
      <c r="E5854" s="38" t="s">
        <v>48</v>
      </c>
      <c r="F5854" s="38" t="s">
        <v>11130</v>
      </c>
      <c r="G5854" s="39">
        <v>1</v>
      </c>
    </row>
    <row r="5855" spans="1:7" ht="30" x14ac:dyDescent="0.2">
      <c r="A5855" s="38" t="s">
        <v>11417</v>
      </c>
      <c r="B5855" s="38" t="s">
        <v>3</v>
      </c>
      <c r="C5855" s="38" t="s">
        <v>11418</v>
      </c>
      <c r="D5855" s="38" t="s">
        <v>48</v>
      </c>
      <c r="E5855" s="38" t="s">
        <v>48</v>
      </c>
      <c r="F5855" s="38" t="s">
        <v>11130</v>
      </c>
      <c r="G5855" s="39">
        <v>1</v>
      </c>
    </row>
    <row r="5856" spans="1:7" ht="30" x14ac:dyDescent="0.2">
      <c r="A5856" s="38" t="s">
        <v>11419</v>
      </c>
      <c r="B5856" s="38" t="s">
        <v>3</v>
      </c>
      <c r="C5856" s="38" t="s">
        <v>11420</v>
      </c>
      <c r="D5856" s="38" t="s">
        <v>48</v>
      </c>
      <c r="E5856" s="38" t="s">
        <v>48</v>
      </c>
      <c r="F5856" s="38" t="s">
        <v>11130</v>
      </c>
      <c r="G5856" s="39">
        <v>1</v>
      </c>
    </row>
    <row r="5857" spans="1:7" ht="30" x14ac:dyDescent="0.2">
      <c r="A5857" s="38" t="s">
        <v>11421</v>
      </c>
      <c r="B5857" s="38" t="s">
        <v>3</v>
      </c>
      <c r="C5857" s="38" t="s">
        <v>11422</v>
      </c>
      <c r="D5857" s="38" t="s">
        <v>48</v>
      </c>
      <c r="E5857" s="38" t="s">
        <v>48</v>
      </c>
      <c r="F5857" s="38" t="s">
        <v>11130</v>
      </c>
      <c r="G5857" s="39">
        <v>1</v>
      </c>
    </row>
    <row r="5858" spans="1:7" ht="30" x14ac:dyDescent="0.2">
      <c r="A5858" s="38" t="s">
        <v>11423</v>
      </c>
      <c r="B5858" s="38" t="s">
        <v>3</v>
      </c>
      <c r="C5858" s="38" t="s">
        <v>11424</v>
      </c>
      <c r="D5858" s="38" t="s">
        <v>48</v>
      </c>
      <c r="E5858" s="38" t="s">
        <v>48</v>
      </c>
      <c r="F5858" s="38" t="s">
        <v>11130</v>
      </c>
      <c r="G5858" s="39">
        <v>1</v>
      </c>
    </row>
    <row r="5859" spans="1:7" ht="30" x14ac:dyDescent="0.2">
      <c r="A5859" s="38" t="s">
        <v>11425</v>
      </c>
      <c r="B5859" s="38" t="s">
        <v>3</v>
      </c>
      <c r="C5859" s="38" t="s">
        <v>11426</v>
      </c>
      <c r="D5859" s="38" t="s">
        <v>48</v>
      </c>
      <c r="E5859" s="38" t="s">
        <v>48</v>
      </c>
      <c r="F5859" s="38" t="s">
        <v>11130</v>
      </c>
      <c r="G5859" s="39">
        <v>1</v>
      </c>
    </row>
    <row r="5860" spans="1:7" ht="30" x14ac:dyDescent="0.2">
      <c r="A5860" s="38" t="s">
        <v>11427</v>
      </c>
      <c r="B5860" s="38" t="s">
        <v>3</v>
      </c>
      <c r="C5860" s="38" t="s">
        <v>11428</v>
      </c>
      <c r="D5860" s="38" t="s">
        <v>48</v>
      </c>
      <c r="E5860" s="38" t="s">
        <v>48</v>
      </c>
      <c r="F5860" s="38" t="s">
        <v>11130</v>
      </c>
      <c r="G5860" s="39">
        <v>1</v>
      </c>
    </row>
    <row r="5861" spans="1:7" ht="30" x14ac:dyDescent="0.2">
      <c r="A5861" s="38" t="s">
        <v>11429</v>
      </c>
      <c r="B5861" s="38" t="s">
        <v>3</v>
      </c>
      <c r="C5861" s="38" t="s">
        <v>11430</v>
      </c>
      <c r="D5861" s="38" t="s">
        <v>48</v>
      </c>
      <c r="E5861" s="38" t="s">
        <v>48</v>
      </c>
      <c r="F5861" s="38" t="s">
        <v>11130</v>
      </c>
      <c r="G5861" s="39">
        <v>1</v>
      </c>
    </row>
    <row r="5862" spans="1:7" ht="30" x14ac:dyDescent="0.2">
      <c r="A5862" s="38" t="s">
        <v>11431</v>
      </c>
      <c r="B5862" s="38" t="s">
        <v>3</v>
      </c>
      <c r="C5862" s="38" t="s">
        <v>11432</v>
      </c>
      <c r="D5862" s="38" t="s">
        <v>48</v>
      </c>
      <c r="E5862" s="38" t="s">
        <v>48</v>
      </c>
      <c r="F5862" s="38" t="s">
        <v>11130</v>
      </c>
      <c r="G5862" s="39">
        <v>1</v>
      </c>
    </row>
    <row r="5863" spans="1:7" ht="30" x14ac:dyDescent="0.2">
      <c r="A5863" s="38" t="s">
        <v>11433</v>
      </c>
      <c r="B5863" s="38" t="s">
        <v>3</v>
      </c>
      <c r="C5863" s="38" t="s">
        <v>11434</v>
      </c>
      <c r="D5863" s="38" t="s">
        <v>48</v>
      </c>
      <c r="E5863" s="38" t="s">
        <v>48</v>
      </c>
      <c r="F5863" s="38" t="s">
        <v>11130</v>
      </c>
      <c r="G5863" s="39">
        <v>1</v>
      </c>
    </row>
    <row r="5864" spans="1:7" ht="30" x14ac:dyDescent="0.2">
      <c r="A5864" s="38" t="s">
        <v>11435</v>
      </c>
      <c r="B5864" s="38" t="s">
        <v>3</v>
      </c>
      <c r="C5864" s="38" t="s">
        <v>11436</v>
      </c>
      <c r="D5864" s="38" t="s">
        <v>48</v>
      </c>
      <c r="E5864" s="38" t="s">
        <v>48</v>
      </c>
      <c r="F5864" s="38" t="s">
        <v>11130</v>
      </c>
      <c r="G5864" s="39">
        <v>1</v>
      </c>
    </row>
    <row r="5865" spans="1:7" ht="30" x14ac:dyDescent="0.2">
      <c r="A5865" s="38" t="s">
        <v>11437</v>
      </c>
      <c r="B5865" s="38" t="s">
        <v>3</v>
      </c>
      <c r="C5865" s="38" t="s">
        <v>11438</v>
      </c>
      <c r="D5865" s="38" t="s">
        <v>48</v>
      </c>
      <c r="E5865" s="38" t="s">
        <v>48</v>
      </c>
      <c r="F5865" s="38" t="s">
        <v>11130</v>
      </c>
      <c r="G5865" s="39">
        <v>1</v>
      </c>
    </row>
    <row r="5866" spans="1:7" ht="30" x14ac:dyDescent="0.2">
      <c r="A5866" s="38" t="s">
        <v>11439</v>
      </c>
      <c r="B5866" s="38" t="s">
        <v>3</v>
      </c>
      <c r="C5866" s="38" t="s">
        <v>11440</v>
      </c>
      <c r="D5866" s="38" t="s">
        <v>48</v>
      </c>
      <c r="E5866" s="38" t="s">
        <v>48</v>
      </c>
      <c r="F5866" s="38" t="s">
        <v>11130</v>
      </c>
      <c r="G5866" s="39">
        <v>1</v>
      </c>
    </row>
    <row r="5867" spans="1:7" ht="30" x14ac:dyDescent="0.2">
      <c r="A5867" s="38" t="s">
        <v>11441</v>
      </c>
      <c r="B5867" s="38" t="s">
        <v>3</v>
      </c>
      <c r="C5867" s="38" t="s">
        <v>11442</v>
      </c>
      <c r="D5867" s="38" t="s">
        <v>48</v>
      </c>
      <c r="E5867" s="38" t="s">
        <v>48</v>
      </c>
      <c r="F5867" s="38" t="s">
        <v>11130</v>
      </c>
      <c r="G5867" s="39">
        <v>1</v>
      </c>
    </row>
    <row r="5868" spans="1:7" ht="30" x14ac:dyDescent="0.2">
      <c r="A5868" s="38" t="s">
        <v>11443</v>
      </c>
      <c r="B5868" s="38" t="s">
        <v>3</v>
      </c>
      <c r="C5868" s="38" t="s">
        <v>11444</v>
      </c>
      <c r="D5868" s="38" t="s">
        <v>48</v>
      </c>
      <c r="E5868" s="38" t="s">
        <v>48</v>
      </c>
      <c r="F5868" s="38" t="s">
        <v>11130</v>
      </c>
      <c r="G5868" s="39">
        <v>1</v>
      </c>
    </row>
    <row r="5869" spans="1:7" ht="30" x14ac:dyDescent="0.2">
      <c r="A5869" s="38" t="s">
        <v>11445</v>
      </c>
      <c r="B5869" s="38" t="s">
        <v>3</v>
      </c>
      <c r="C5869" s="38" t="s">
        <v>11446</v>
      </c>
      <c r="D5869" s="38" t="s">
        <v>48</v>
      </c>
      <c r="E5869" s="38" t="s">
        <v>48</v>
      </c>
      <c r="F5869" s="38" t="s">
        <v>11130</v>
      </c>
      <c r="G5869" s="39">
        <v>1</v>
      </c>
    </row>
    <row r="5870" spans="1:7" ht="30" x14ac:dyDescent="0.2">
      <c r="A5870" s="38" t="s">
        <v>11447</v>
      </c>
      <c r="B5870" s="38" t="s">
        <v>3</v>
      </c>
      <c r="C5870" s="38" t="s">
        <v>11448</v>
      </c>
      <c r="D5870" s="38" t="s">
        <v>48</v>
      </c>
      <c r="E5870" s="38" t="s">
        <v>48</v>
      </c>
      <c r="F5870" s="38" t="s">
        <v>11130</v>
      </c>
      <c r="G5870" s="39">
        <v>1</v>
      </c>
    </row>
    <row r="5871" spans="1:7" ht="30" x14ac:dyDescent="0.2">
      <c r="A5871" s="38" t="s">
        <v>11449</v>
      </c>
      <c r="B5871" s="38" t="s">
        <v>3</v>
      </c>
      <c r="C5871" s="38" t="s">
        <v>11450</v>
      </c>
      <c r="D5871" s="38" t="s">
        <v>48</v>
      </c>
      <c r="E5871" s="38" t="s">
        <v>48</v>
      </c>
      <c r="F5871" s="38" t="s">
        <v>11130</v>
      </c>
      <c r="G5871" s="39">
        <v>1</v>
      </c>
    </row>
    <row r="5872" spans="1:7" ht="30" x14ac:dyDescent="0.2">
      <c r="A5872" s="38" t="s">
        <v>11451</v>
      </c>
      <c r="B5872" s="38" t="s">
        <v>3</v>
      </c>
      <c r="C5872" s="38" t="s">
        <v>11452</v>
      </c>
      <c r="D5872" s="38" t="s">
        <v>48</v>
      </c>
      <c r="E5872" s="38" t="s">
        <v>48</v>
      </c>
      <c r="F5872" s="38" t="s">
        <v>11130</v>
      </c>
      <c r="G5872" s="39">
        <v>1</v>
      </c>
    </row>
    <row r="5873" spans="1:7" ht="30" x14ac:dyDescent="0.2">
      <c r="A5873" s="38" t="s">
        <v>11453</v>
      </c>
      <c r="B5873" s="38" t="s">
        <v>3</v>
      </c>
      <c r="C5873" s="38" t="s">
        <v>11454</v>
      </c>
      <c r="D5873" s="38" t="s">
        <v>48</v>
      </c>
      <c r="E5873" s="38" t="s">
        <v>48</v>
      </c>
      <c r="F5873" s="38" t="s">
        <v>11130</v>
      </c>
      <c r="G5873" s="39">
        <v>1</v>
      </c>
    </row>
    <row r="5874" spans="1:7" ht="30" x14ac:dyDescent="0.2">
      <c r="A5874" s="38" t="s">
        <v>11455</v>
      </c>
      <c r="B5874" s="38" t="s">
        <v>3</v>
      </c>
      <c r="C5874" s="38" t="s">
        <v>11456</v>
      </c>
      <c r="D5874" s="38" t="s">
        <v>48</v>
      </c>
      <c r="E5874" s="38" t="s">
        <v>48</v>
      </c>
      <c r="F5874" s="38" t="s">
        <v>11130</v>
      </c>
      <c r="G5874" s="39">
        <v>1</v>
      </c>
    </row>
    <row r="5875" spans="1:7" ht="30" x14ac:dyDescent="0.2">
      <c r="A5875" s="38" t="s">
        <v>11457</v>
      </c>
      <c r="B5875" s="38" t="s">
        <v>3</v>
      </c>
      <c r="C5875" s="38" t="s">
        <v>11458</v>
      </c>
      <c r="D5875" s="38" t="s">
        <v>48</v>
      </c>
      <c r="E5875" s="38" t="s">
        <v>48</v>
      </c>
      <c r="F5875" s="38" t="s">
        <v>11130</v>
      </c>
      <c r="G5875" s="39">
        <v>1</v>
      </c>
    </row>
    <row r="5876" spans="1:7" ht="30" x14ac:dyDescent="0.2">
      <c r="A5876" s="38" t="s">
        <v>11459</v>
      </c>
      <c r="B5876" s="38" t="s">
        <v>3</v>
      </c>
      <c r="C5876" s="38" t="s">
        <v>11460</v>
      </c>
      <c r="D5876" s="38" t="s">
        <v>48</v>
      </c>
      <c r="E5876" s="38" t="s">
        <v>48</v>
      </c>
      <c r="F5876" s="38" t="s">
        <v>11130</v>
      </c>
      <c r="G5876" s="39">
        <v>1</v>
      </c>
    </row>
    <row r="5877" spans="1:7" ht="30" x14ac:dyDescent="0.2">
      <c r="A5877" s="38" t="s">
        <v>11461</v>
      </c>
      <c r="B5877" s="38" t="s">
        <v>3</v>
      </c>
      <c r="C5877" s="38" t="s">
        <v>11462</v>
      </c>
      <c r="D5877" s="38" t="s">
        <v>48</v>
      </c>
      <c r="E5877" s="38" t="s">
        <v>48</v>
      </c>
      <c r="F5877" s="38" t="s">
        <v>11130</v>
      </c>
      <c r="G5877" s="39">
        <v>1</v>
      </c>
    </row>
    <row r="5878" spans="1:7" ht="30" x14ac:dyDescent="0.2">
      <c r="A5878" s="38" t="s">
        <v>11463</v>
      </c>
      <c r="B5878" s="38" t="s">
        <v>3</v>
      </c>
      <c r="C5878" s="38" t="s">
        <v>11464</v>
      </c>
      <c r="D5878" s="38" t="s">
        <v>48</v>
      </c>
      <c r="E5878" s="38" t="s">
        <v>48</v>
      </c>
      <c r="F5878" s="38" t="s">
        <v>11130</v>
      </c>
      <c r="G5878" s="39">
        <v>1</v>
      </c>
    </row>
    <row r="5879" spans="1:7" ht="30" x14ac:dyDescent="0.2">
      <c r="A5879" s="38" t="s">
        <v>11465</v>
      </c>
      <c r="B5879" s="38" t="s">
        <v>3</v>
      </c>
      <c r="C5879" s="38" t="s">
        <v>11466</v>
      </c>
      <c r="D5879" s="38" t="s">
        <v>48</v>
      </c>
      <c r="E5879" s="38" t="s">
        <v>48</v>
      </c>
      <c r="F5879" s="38" t="s">
        <v>11130</v>
      </c>
      <c r="G5879" s="39">
        <v>1</v>
      </c>
    </row>
    <row r="5880" spans="1:7" ht="30" x14ac:dyDescent="0.2">
      <c r="A5880" s="38" t="s">
        <v>11467</v>
      </c>
      <c r="B5880" s="38" t="s">
        <v>3</v>
      </c>
      <c r="C5880" s="38" t="s">
        <v>11468</v>
      </c>
      <c r="D5880" s="38" t="s">
        <v>48</v>
      </c>
      <c r="E5880" s="38" t="s">
        <v>48</v>
      </c>
      <c r="F5880" s="38" t="s">
        <v>11130</v>
      </c>
      <c r="G5880" s="39">
        <v>1</v>
      </c>
    </row>
    <row r="5881" spans="1:7" ht="30" x14ac:dyDescent="0.2">
      <c r="A5881" s="38" t="s">
        <v>11469</v>
      </c>
      <c r="B5881" s="38" t="s">
        <v>3</v>
      </c>
      <c r="C5881" s="38" t="s">
        <v>11470</v>
      </c>
      <c r="D5881" s="38" t="s">
        <v>48</v>
      </c>
      <c r="E5881" s="38" t="s">
        <v>48</v>
      </c>
      <c r="F5881" s="38" t="s">
        <v>11130</v>
      </c>
      <c r="G5881" s="39">
        <v>1</v>
      </c>
    </row>
    <row r="5882" spans="1:7" ht="30" x14ac:dyDescent="0.2">
      <c r="A5882" s="38" t="s">
        <v>11471</v>
      </c>
      <c r="B5882" s="38" t="s">
        <v>3</v>
      </c>
      <c r="C5882" s="38" t="s">
        <v>11472</v>
      </c>
      <c r="D5882" s="38" t="s">
        <v>48</v>
      </c>
      <c r="E5882" s="38" t="s">
        <v>48</v>
      </c>
      <c r="F5882" s="38" t="s">
        <v>11130</v>
      </c>
      <c r="G5882" s="39">
        <v>1</v>
      </c>
    </row>
    <row r="5883" spans="1:7" ht="30" x14ac:dyDescent="0.2">
      <c r="A5883" s="38" t="s">
        <v>11473</v>
      </c>
      <c r="B5883" s="38" t="s">
        <v>3</v>
      </c>
      <c r="C5883" s="38" t="s">
        <v>11474</v>
      </c>
      <c r="D5883" s="38" t="s">
        <v>48</v>
      </c>
      <c r="E5883" s="38" t="s">
        <v>48</v>
      </c>
      <c r="F5883" s="38" t="s">
        <v>11130</v>
      </c>
      <c r="G5883" s="39">
        <v>1</v>
      </c>
    </row>
    <row r="5884" spans="1:7" ht="30" x14ac:dyDescent="0.2">
      <c r="A5884" s="38" t="s">
        <v>11475</v>
      </c>
      <c r="B5884" s="38" t="s">
        <v>3</v>
      </c>
      <c r="C5884" s="38" t="s">
        <v>11476</v>
      </c>
      <c r="D5884" s="38" t="s">
        <v>48</v>
      </c>
      <c r="E5884" s="38" t="s">
        <v>48</v>
      </c>
      <c r="F5884" s="38" t="s">
        <v>11130</v>
      </c>
      <c r="G5884" s="39">
        <v>1</v>
      </c>
    </row>
    <row r="5885" spans="1:7" ht="30" x14ac:dyDescent="0.2">
      <c r="A5885" s="38" t="s">
        <v>11477</v>
      </c>
      <c r="B5885" s="38" t="s">
        <v>3</v>
      </c>
      <c r="C5885" s="38" t="s">
        <v>11478</v>
      </c>
      <c r="D5885" s="38" t="s">
        <v>48</v>
      </c>
      <c r="E5885" s="38" t="s">
        <v>48</v>
      </c>
      <c r="F5885" s="38" t="s">
        <v>11130</v>
      </c>
      <c r="G5885" s="39">
        <v>1</v>
      </c>
    </row>
    <row r="5886" spans="1:7" ht="30" x14ac:dyDescent="0.2">
      <c r="A5886" s="38" t="s">
        <v>11479</v>
      </c>
      <c r="B5886" s="38" t="s">
        <v>3</v>
      </c>
      <c r="C5886" s="38" t="s">
        <v>11480</v>
      </c>
      <c r="D5886" s="38" t="s">
        <v>48</v>
      </c>
      <c r="E5886" s="38" t="s">
        <v>48</v>
      </c>
      <c r="F5886" s="38" t="s">
        <v>11130</v>
      </c>
      <c r="G5886" s="39">
        <v>1</v>
      </c>
    </row>
    <row r="5887" spans="1:7" ht="30" x14ac:dyDescent="0.2">
      <c r="A5887" s="38" t="s">
        <v>11481</v>
      </c>
      <c r="B5887" s="38" t="s">
        <v>3</v>
      </c>
      <c r="C5887" s="38" t="s">
        <v>11482</v>
      </c>
      <c r="D5887" s="38" t="s">
        <v>48</v>
      </c>
      <c r="E5887" s="38" t="s">
        <v>48</v>
      </c>
      <c r="F5887" s="38" t="s">
        <v>11130</v>
      </c>
      <c r="G5887" s="39">
        <v>1</v>
      </c>
    </row>
    <row r="5888" spans="1:7" ht="30" x14ac:dyDescent="0.2">
      <c r="A5888" s="38" t="s">
        <v>11483</v>
      </c>
      <c r="B5888" s="38" t="s">
        <v>3</v>
      </c>
      <c r="C5888" s="38" t="s">
        <v>11484</v>
      </c>
      <c r="D5888" s="38" t="s">
        <v>48</v>
      </c>
      <c r="E5888" s="38" t="s">
        <v>48</v>
      </c>
      <c r="F5888" s="38" t="s">
        <v>11130</v>
      </c>
      <c r="G5888" s="39">
        <v>1</v>
      </c>
    </row>
    <row r="5889" spans="1:7" ht="30" x14ac:dyDescent="0.2">
      <c r="A5889" s="38" t="s">
        <v>11485</v>
      </c>
      <c r="B5889" s="38" t="s">
        <v>3</v>
      </c>
      <c r="C5889" s="38" t="s">
        <v>11486</v>
      </c>
      <c r="D5889" s="38" t="s">
        <v>48</v>
      </c>
      <c r="E5889" s="38" t="s">
        <v>48</v>
      </c>
      <c r="F5889" s="38" t="s">
        <v>11130</v>
      </c>
      <c r="G5889" s="39">
        <v>1</v>
      </c>
    </row>
    <row r="5890" spans="1:7" ht="30" x14ac:dyDescent="0.2">
      <c r="A5890" s="38" t="s">
        <v>11487</v>
      </c>
      <c r="B5890" s="38" t="s">
        <v>3</v>
      </c>
      <c r="C5890" s="38" t="s">
        <v>11488</v>
      </c>
      <c r="D5890" s="38" t="s">
        <v>48</v>
      </c>
      <c r="E5890" s="38" t="s">
        <v>48</v>
      </c>
      <c r="F5890" s="38" t="s">
        <v>11130</v>
      </c>
      <c r="G5890" s="39">
        <v>1</v>
      </c>
    </row>
    <row r="5891" spans="1:7" ht="30" x14ac:dyDescent="0.2">
      <c r="A5891" s="38" t="s">
        <v>11489</v>
      </c>
      <c r="B5891" s="38" t="s">
        <v>3</v>
      </c>
      <c r="C5891" s="38" t="s">
        <v>11490</v>
      </c>
      <c r="D5891" s="38" t="s">
        <v>48</v>
      </c>
      <c r="E5891" s="38" t="s">
        <v>48</v>
      </c>
      <c r="F5891" s="38" t="s">
        <v>11130</v>
      </c>
      <c r="G5891" s="39">
        <v>1</v>
      </c>
    </row>
    <row r="5892" spans="1:7" ht="30" x14ac:dyDescent="0.2">
      <c r="A5892" s="38" t="s">
        <v>11491</v>
      </c>
      <c r="B5892" s="38" t="s">
        <v>3</v>
      </c>
      <c r="C5892" s="38" t="s">
        <v>11492</v>
      </c>
      <c r="D5892" s="38" t="s">
        <v>48</v>
      </c>
      <c r="E5892" s="38" t="s">
        <v>48</v>
      </c>
      <c r="F5892" s="38" t="s">
        <v>11130</v>
      </c>
      <c r="G5892" s="39">
        <v>1</v>
      </c>
    </row>
    <row r="5893" spans="1:7" ht="30" x14ac:dyDescent="0.2">
      <c r="A5893" s="38" t="s">
        <v>11493</v>
      </c>
      <c r="B5893" s="38" t="s">
        <v>3</v>
      </c>
      <c r="C5893" s="38" t="s">
        <v>11494</v>
      </c>
      <c r="D5893" s="38" t="s">
        <v>48</v>
      </c>
      <c r="E5893" s="38" t="s">
        <v>48</v>
      </c>
      <c r="F5893" s="38" t="s">
        <v>11130</v>
      </c>
      <c r="G5893" s="39">
        <v>1</v>
      </c>
    </row>
    <row r="5894" spans="1:7" ht="30" x14ac:dyDescent="0.2">
      <c r="A5894" s="38" t="s">
        <v>11495</v>
      </c>
      <c r="B5894" s="38" t="s">
        <v>3</v>
      </c>
      <c r="C5894" s="38" t="s">
        <v>11496</v>
      </c>
      <c r="D5894" s="38" t="s">
        <v>48</v>
      </c>
      <c r="E5894" s="38" t="s">
        <v>48</v>
      </c>
      <c r="F5894" s="38" t="s">
        <v>11130</v>
      </c>
      <c r="G5894" s="39">
        <v>1</v>
      </c>
    </row>
    <row r="5895" spans="1:7" ht="30" x14ac:dyDescent="0.2">
      <c r="A5895" s="38" t="s">
        <v>11497</v>
      </c>
      <c r="B5895" s="38" t="s">
        <v>3</v>
      </c>
      <c r="C5895" s="38" t="s">
        <v>11498</v>
      </c>
      <c r="D5895" s="38" t="s">
        <v>48</v>
      </c>
      <c r="E5895" s="38" t="s">
        <v>48</v>
      </c>
      <c r="F5895" s="38" t="s">
        <v>11130</v>
      </c>
      <c r="G5895" s="39">
        <v>1</v>
      </c>
    </row>
    <row r="5896" spans="1:7" ht="30" x14ac:dyDescent="0.2">
      <c r="A5896" s="38" t="s">
        <v>11499</v>
      </c>
      <c r="B5896" s="38" t="s">
        <v>3</v>
      </c>
      <c r="C5896" s="38" t="s">
        <v>11500</v>
      </c>
      <c r="D5896" s="38" t="s">
        <v>48</v>
      </c>
      <c r="E5896" s="38" t="s">
        <v>48</v>
      </c>
      <c r="F5896" s="38" t="s">
        <v>11130</v>
      </c>
      <c r="G5896" s="39">
        <v>1</v>
      </c>
    </row>
    <row r="5897" spans="1:7" ht="30" x14ac:dyDescent="0.2">
      <c r="A5897" s="38" t="s">
        <v>11501</v>
      </c>
      <c r="B5897" s="38" t="s">
        <v>3</v>
      </c>
      <c r="C5897" s="38" t="s">
        <v>11502</v>
      </c>
      <c r="D5897" s="38" t="s">
        <v>48</v>
      </c>
      <c r="E5897" s="38" t="s">
        <v>48</v>
      </c>
      <c r="F5897" s="38" t="s">
        <v>11130</v>
      </c>
      <c r="G5897" s="39">
        <v>1</v>
      </c>
    </row>
    <row r="5898" spans="1:7" ht="30" x14ac:dyDescent="0.2">
      <c r="A5898" s="38" t="s">
        <v>11503</v>
      </c>
      <c r="B5898" s="38" t="s">
        <v>3</v>
      </c>
      <c r="C5898" s="38" t="s">
        <v>11504</v>
      </c>
      <c r="D5898" s="38" t="s">
        <v>48</v>
      </c>
      <c r="E5898" s="38" t="s">
        <v>48</v>
      </c>
      <c r="F5898" s="38" t="s">
        <v>11130</v>
      </c>
      <c r="G5898" s="39">
        <v>1</v>
      </c>
    </row>
    <row r="5899" spans="1:7" ht="30" x14ac:dyDescent="0.2">
      <c r="A5899" s="38" t="s">
        <v>11505</v>
      </c>
      <c r="B5899" s="38" t="s">
        <v>3</v>
      </c>
      <c r="C5899" s="38" t="s">
        <v>11506</v>
      </c>
      <c r="D5899" s="38" t="s">
        <v>48</v>
      </c>
      <c r="E5899" s="38" t="s">
        <v>48</v>
      </c>
      <c r="F5899" s="38" t="s">
        <v>11130</v>
      </c>
      <c r="G5899" s="39">
        <v>1</v>
      </c>
    </row>
    <row r="5900" spans="1:7" ht="30" x14ac:dyDescent="0.2">
      <c r="A5900" s="38" t="s">
        <v>11507</v>
      </c>
      <c r="B5900" s="38" t="s">
        <v>3</v>
      </c>
      <c r="C5900" s="38" t="s">
        <v>11508</v>
      </c>
      <c r="D5900" s="38" t="s">
        <v>48</v>
      </c>
      <c r="E5900" s="38" t="s">
        <v>48</v>
      </c>
      <c r="F5900" s="38" t="s">
        <v>11130</v>
      </c>
      <c r="G5900" s="39">
        <v>1</v>
      </c>
    </row>
    <row r="5901" spans="1:7" ht="30" x14ac:dyDescent="0.2">
      <c r="A5901" s="38" t="s">
        <v>11509</v>
      </c>
      <c r="B5901" s="38" t="s">
        <v>3</v>
      </c>
      <c r="C5901" s="38" t="s">
        <v>11510</v>
      </c>
      <c r="D5901" s="38" t="s">
        <v>48</v>
      </c>
      <c r="E5901" s="38" t="s">
        <v>48</v>
      </c>
      <c r="F5901" s="38" t="s">
        <v>11130</v>
      </c>
      <c r="G5901" s="39">
        <v>1</v>
      </c>
    </row>
    <row r="5902" spans="1:7" ht="30" x14ac:dyDescent="0.2">
      <c r="A5902" s="38" t="s">
        <v>11511</v>
      </c>
      <c r="B5902" s="38" t="s">
        <v>3</v>
      </c>
      <c r="C5902" s="38" t="s">
        <v>11512</v>
      </c>
      <c r="D5902" s="38" t="s">
        <v>48</v>
      </c>
      <c r="E5902" s="38" t="s">
        <v>48</v>
      </c>
      <c r="F5902" s="38" t="s">
        <v>11130</v>
      </c>
      <c r="G5902" s="39">
        <v>1</v>
      </c>
    </row>
    <row r="5903" spans="1:7" ht="30" x14ac:dyDescent="0.2">
      <c r="A5903" s="38" t="s">
        <v>11513</v>
      </c>
      <c r="B5903" s="38" t="s">
        <v>3</v>
      </c>
      <c r="C5903" s="38" t="s">
        <v>11514</v>
      </c>
      <c r="D5903" s="38" t="s">
        <v>48</v>
      </c>
      <c r="E5903" s="38" t="s">
        <v>48</v>
      </c>
      <c r="F5903" s="38" t="s">
        <v>11130</v>
      </c>
      <c r="G5903" s="39">
        <v>1</v>
      </c>
    </row>
    <row r="5904" spans="1:7" ht="30" x14ac:dyDescent="0.2">
      <c r="A5904" s="38" t="s">
        <v>11515</v>
      </c>
      <c r="B5904" s="38" t="s">
        <v>3</v>
      </c>
      <c r="C5904" s="38" t="s">
        <v>11516</v>
      </c>
      <c r="D5904" s="38" t="s">
        <v>48</v>
      </c>
      <c r="E5904" s="38" t="s">
        <v>48</v>
      </c>
      <c r="F5904" s="38" t="s">
        <v>11130</v>
      </c>
      <c r="G5904" s="39">
        <v>1</v>
      </c>
    </row>
    <row r="5905" spans="1:7" ht="30" x14ac:dyDescent="0.2">
      <c r="A5905" s="38" t="s">
        <v>11517</v>
      </c>
      <c r="B5905" s="38" t="s">
        <v>3</v>
      </c>
      <c r="C5905" s="38" t="s">
        <v>11518</v>
      </c>
      <c r="D5905" s="38" t="s">
        <v>48</v>
      </c>
      <c r="E5905" s="38" t="s">
        <v>48</v>
      </c>
      <c r="F5905" s="38" t="s">
        <v>11130</v>
      </c>
      <c r="G5905" s="39">
        <v>1</v>
      </c>
    </row>
    <row r="5906" spans="1:7" ht="30" x14ac:dyDescent="0.2">
      <c r="A5906" s="38" t="s">
        <v>11519</v>
      </c>
      <c r="B5906" s="38" t="s">
        <v>3</v>
      </c>
      <c r="C5906" s="38" t="s">
        <v>11520</v>
      </c>
      <c r="D5906" s="38" t="s">
        <v>48</v>
      </c>
      <c r="E5906" s="38" t="s">
        <v>48</v>
      </c>
      <c r="F5906" s="38" t="s">
        <v>11130</v>
      </c>
      <c r="G5906" s="39">
        <v>1</v>
      </c>
    </row>
    <row r="5907" spans="1:7" ht="30" x14ac:dyDescent="0.2">
      <c r="A5907" s="38" t="s">
        <v>11521</v>
      </c>
      <c r="B5907" s="38" t="s">
        <v>3</v>
      </c>
      <c r="C5907" s="38" t="s">
        <v>11522</v>
      </c>
      <c r="D5907" s="38" t="s">
        <v>48</v>
      </c>
      <c r="E5907" s="38" t="s">
        <v>48</v>
      </c>
      <c r="F5907" s="38" t="s">
        <v>11130</v>
      </c>
      <c r="G5907" s="39">
        <v>1</v>
      </c>
    </row>
    <row r="5908" spans="1:7" ht="30" x14ac:dyDescent="0.2">
      <c r="A5908" s="38" t="s">
        <v>11523</v>
      </c>
      <c r="B5908" s="38" t="s">
        <v>3</v>
      </c>
      <c r="C5908" s="38" t="s">
        <v>11524</v>
      </c>
      <c r="D5908" s="38" t="s">
        <v>48</v>
      </c>
      <c r="E5908" s="38" t="s">
        <v>48</v>
      </c>
      <c r="F5908" s="38" t="s">
        <v>11130</v>
      </c>
      <c r="G5908" s="39">
        <v>1</v>
      </c>
    </row>
    <row r="5909" spans="1:7" ht="30" x14ac:dyDescent="0.2">
      <c r="A5909" s="38" t="s">
        <v>11525</v>
      </c>
      <c r="B5909" s="38" t="s">
        <v>3</v>
      </c>
      <c r="C5909" s="38" t="s">
        <v>11526</v>
      </c>
      <c r="D5909" s="38" t="s">
        <v>48</v>
      </c>
      <c r="E5909" s="38" t="s">
        <v>48</v>
      </c>
      <c r="F5909" s="38" t="s">
        <v>11130</v>
      </c>
      <c r="G5909" s="39">
        <v>1</v>
      </c>
    </row>
    <row r="5910" spans="1:7" ht="30" x14ac:dyDescent="0.2">
      <c r="A5910" s="38" t="s">
        <v>11527</v>
      </c>
      <c r="B5910" s="38" t="s">
        <v>3</v>
      </c>
      <c r="C5910" s="38" t="s">
        <v>11528</v>
      </c>
      <c r="D5910" s="38" t="s">
        <v>48</v>
      </c>
      <c r="E5910" s="38" t="s">
        <v>48</v>
      </c>
      <c r="F5910" s="38" t="s">
        <v>11130</v>
      </c>
      <c r="G5910" s="39">
        <v>1</v>
      </c>
    </row>
    <row r="5911" spans="1:7" ht="30" x14ac:dyDescent="0.2">
      <c r="A5911" s="38" t="s">
        <v>11529</v>
      </c>
      <c r="B5911" s="38" t="s">
        <v>3</v>
      </c>
      <c r="C5911" s="38" t="s">
        <v>11530</v>
      </c>
      <c r="D5911" s="38" t="s">
        <v>48</v>
      </c>
      <c r="E5911" s="38" t="s">
        <v>48</v>
      </c>
      <c r="F5911" s="38" t="s">
        <v>11130</v>
      </c>
      <c r="G5911" s="39">
        <v>1</v>
      </c>
    </row>
    <row r="5912" spans="1:7" ht="30" x14ac:dyDescent="0.2">
      <c r="A5912" s="38" t="s">
        <v>11531</v>
      </c>
      <c r="B5912" s="38" t="s">
        <v>3</v>
      </c>
      <c r="C5912" s="38" t="s">
        <v>11532</v>
      </c>
      <c r="D5912" s="38" t="s">
        <v>48</v>
      </c>
      <c r="E5912" s="38" t="s">
        <v>48</v>
      </c>
      <c r="F5912" s="38" t="s">
        <v>11130</v>
      </c>
      <c r="G5912" s="39">
        <v>1</v>
      </c>
    </row>
    <row r="5913" spans="1:7" ht="30" x14ac:dyDescent="0.2">
      <c r="A5913" s="38" t="s">
        <v>11533</v>
      </c>
      <c r="B5913" s="38" t="s">
        <v>3</v>
      </c>
      <c r="C5913" s="38" t="s">
        <v>11534</v>
      </c>
      <c r="D5913" s="38" t="s">
        <v>48</v>
      </c>
      <c r="E5913" s="38" t="s">
        <v>48</v>
      </c>
      <c r="F5913" s="38" t="s">
        <v>11130</v>
      </c>
      <c r="G5913" s="39">
        <v>1</v>
      </c>
    </row>
    <row r="5914" spans="1:7" ht="30" x14ac:dyDescent="0.2">
      <c r="A5914" s="38" t="s">
        <v>11535</v>
      </c>
      <c r="B5914" s="38" t="s">
        <v>3</v>
      </c>
      <c r="C5914" s="38" t="s">
        <v>11536</v>
      </c>
      <c r="D5914" s="38" t="s">
        <v>48</v>
      </c>
      <c r="E5914" s="38" t="s">
        <v>48</v>
      </c>
      <c r="F5914" s="38" t="s">
        <v>11130</v>
      </c>
      <c r="G5914" s="39">
        <v>1</v>
      </c>
    </row>
    <row r="5915" spans="1:7" ht="30" x14ac:dyDescent="0.2">
      <c r="A5915" s="38" t="s">
        <v>11537</v>
      </c>
      <c r="B5915" s="38" t="s">
        <v>3</v>
      </c>
      <c r="C5915" s="38" t="s">
        <v>11538</v>
      </c>
      <c r="D5915" s="38" t="s">
        <v>48</v>
      </c>
      <c r="E5915" s="38" t="s">
        <v>48</v>
      </c>
      <c r="F5915" s="38" t="s">
        <v>11130</v>
      </c>
      <c r="G5915" s="39">
        <v>1</v>
      </c>
    </row>
    <row r="5916" spans="1:7" ht="30" x14ac:dyDescent="0.2">
      <c r="A5916" s="38" t="s">
        <v>11539</v>
      </c>
      <c r="B5916" s="38" t="s">
        <v>3</v>
      </c>
      <c r="C5916" s="38" t="s">
        <v>11540</v>
      </c>
      <c r="D5916" s="38" t="s">
        <v>48</v>
      </c>
      <c r="E5916" s="38" t="s">
        <v>48</v>
      </c>
      <c r="F5916" s="38" t="s">
        <v>11130</v>
      </c>
      <c r="G5916" s="39">
        <v>1</v>
      </c>
    </row>
    <row r="5917" spans="1:7" ht="30" x14ac:dyDescent="0.2">
      <c r="A5917" s="38" t="s">
        <v>11541</v>
      </c>
      <c r="B5917" s="38" t="s">
        <v>3</v>
      </c>
      <c r="C5917" s="38" t="s">
        <v>11542</v>
      </c>
      <c r="D5917" s="38" t="s">
        <v>48</v>
      </c>
      <c r="E5917" s="38" t="s">
        <v>48</v>
      </c>
      <c r="F5917" s="38" t="s">
        <v>11130</v>
      </c>
      <c r="G5917" s="39">
        <v>1</v>
      </c>
    </row>
    <row r="5918" spans="1:7" ht="30" x14ac:dyDescent="0.2">
      <c r="A5918" s="38" t="s">
        <v>11543</v>
      </c>
      <c r="B5918" s="38" t="s">
        <v>3</v>
      </c>
      <c r="C5918" s="38" t="s">
        <v>11544</v>
      </c>
      <c r="D5918" s="38" t="s">
        <v>48</v>
      </c>
      <c r="E5918" s="38" t="s">
        <v>48</v>
      </c>
      <c r="F5918" s="38" t="s">
        <v>11130</v>
      </c>
      <c r="G5918" s="39">
        <v>1</v>
      </c>
    </row>
    <row r="5919" spans="1:7" ht="30" x14ac:dyDescent="0.2">
      <c r="A5919" s="38" t="s">
        <v>11545</v>
      </c>
      <c r="B5919" s="38" t="s">
        <v>3</v>
      </c>
      <c r="C5919" s="38" t="s">
        <v>11546</v>
      </c>
      <c r="D5919" s="38" t="s">
        <v>48</v>
      </c>
      <c r="E5919" s="38" t="s">
        <v>48</v>
      </c>
      <c r="F5919" s="38" t="s">
        <v>11130</v>
      </c>
      <c r="G5919" s="39">
        <v>1</v>
      </c>
    </row>
    <row r="5920" spans="1:7" ht="30" x14ac:dyDescent="0.2">
      <c r="A5920" s="38" t="s">
        <v>11547</v>
      </c>
      <c r="B5920" s="38" t="s">
        <v>3</v>
      </c>
      <c r="C5920" s="38" t="s">
        <v>11548</v>
      </c>
      <c r="D5920" s="38" t="s">
        <v>48</v>
      </c>
      <c r="E5920" s="38" t="s">
        <v>48</v>
      </c>
      <c r="F5920" s="38" t="s">
        <v>11130</v>
      </c>
      <c r="G5920" s="39">
        <v>1</v>
      </c>
    </row>
    <row r="5921" spans="1:7" ht="30" x14ac:dyDescent="0.2">
      <c r="A5921" s="38" t="s">
        <v>11549</v>
      </c>
      <c r="B5921" s="38" t="s">
        <v>3</v>
      </c>
      <c r="C5921" s="38" t="s">
        <v>11550</v>
      </c>
      <c r="D5921" s="38" t="s">
        <v>48</v>
      </c>
      <c r="E5921" s="38" t="s">
        <v>48</v>
      </c>
      <c r="F5921" s="38" t="s">
        <v>11130</v>
      </c>
      <c r="G5921" s="39">
        <v>1</v>
      </c>
    </row>
    <row r="5922" spans="1:7" ht="30" x14ac:dyDescent="0.2">
      <c r="A5922" s="38" t="s">
        <v>11551</v>
      </c>
      <c r="B5922" s="38" t="s">
        <v>3</v>
      </c>
      <c r="C5922" s="38" t="s">
        <v>11552</v>
      </c>
      <c r="D5922" s="38" t="s">
        <v>48</v>
      </c>
      <c r="E5922" s="38" t="s">
        <v>48</v>
      </c>
      <c r="F5922" s="38" t="s">
        <v>11130</v>
      </c>
      <c r="G5922" s="39">
        <v>1</v>
      </c>
    </row>
    <row r="5923" spans="1:7" ht="30" x14ac:dyDescent="0.2">
      <c r="A5923" s="38" t="s">
        <v>11553</v>
      </c>
      <c r="B5923" s="38" t="s">
        <v>3</v>
      </c>
      <c r="C5923" s="38" t="s">
        <v>11554</v>
      </c>
      <c r="D5923" s="38" t="s">
        <v>48</v>
      </c>
      <c r="E5923" s="38" t="s">
        <v>48</v>
      </c>
      <c r="F5923" s="38" t="s">
        <v>11130</v>
      </c>
      <c r="G5923" s="39">
        <v>1</v>
      </c>
    </row>
    <row r="5924" spans="1:7" ht="30" x14ac:dyDescent="0.2">
      <c r="A5924" s="38" t="s">
        <v>11555</v>
      </c>
      <c r="B5924" s="38" t="s">
        <v>3</v>
      </c>
      <c r="C5924" s="38" t="s">
        <v>11556</v>
      </c>
      <c r="D5924" s="38" t="s">
        <v>48</v>
      </c>
      <c r="E5924" s="38" t="s">
        <v>48</v>
      </c>
      <c r="F5924" s="38" t="s">
        <v>11130</v>
      </c>
      <c r="G5924" s="39">
        <v>1</v>
      </c>
    </row>
    <row r="5925" spans="1:7" ht="30" x14ac:dyDescent="0.2">
      <c r="A5925" s="38" t="s">
        <v>11557</v>
      </c>
      <c r="B5925" s="38" t="s">
        <v>3</v>
      </c>
      <c r="C5925" s="38" t="s">
        <v>11558</v>
      </c>
      <c r="D5925" s="38" t="s">
        <v>48</v>
      </c>
      <c r="E5925" s="38" t="s">
        <v>48</v>
      </c>
      <c r="F5925" s="38" t="s">
        <v>11130</v>
      </c>
      <c r="G5925" s="39">
        <v>1</v>
      </c>
    </row>
    <row r="5926" spans="1:7" ht="30" x14ac:dyDescent="0.2">
      <c r="A5926" s="38" t="s">
        <v>11559</v>
      </c>
      <c r="B5926" s="38" t="s">
        <v>3</v>
      </c>
      <c r="C5926" s="38" t="s">
        <v>11560</v>
      </c>
      <c r="D5926" s="38" t="s">
        <v>48</v>
      </c>
      <c r="E5926" s="38" t="s">
        <v>48</v>
      </c>
      <c r="F5926" s="38" t="s">
        <v>11130</v>
      </c>
      <c r="G5926" s="39">
        <v>1</v>
      </c>
    </row>
    <row r="5927" spans="1:7" ht="30" x14ac:dyDescent="0.2">
      <c r="A5927" s="38" t="s">
        <v>11561</v>
      </c>
      <c r="B5927" s="38" t="s">
        <v>3</v>
      </c>
      <c r="C5927" s="38" t="s">
        <v>11562</v>
      </c>
      <c r="D5927" s="38" t="s">
        <v>48</v>
      </c>
      <c r="E5927" s="38" t="s">
        <v>48</v>
      </c>
      <c r="F5927" s="38" t="s">
        <v>11130</v>
      </c>
      <c r="G5927" s="39">
        <v>1</v>
      </c>
    </row>
    <row r="5928" spans="1:7" ht="30" x14ac:dyDescent="0.2">
      <c r="A5928" s="38" t="s">
        <v>11563</v>
      </c>
      <c r="B5928" s="38" t="s">
        <v>3</v>
      </c>
      <c r="C5928" s="38" t="s">
        <v>11564</v>
      </c>
      <c r="D5928" s="38" t="s">
        <v>48</v>
      </c>
      <c r="E5928" s="38" t="s">
        <v>48</v>
      </c>
      <c r="F5928" s="38" t="s">
        <v>11130</v>
      </c>
      <c r="G5928" s="39">
        <v>1</v>
      </c>
    </row>
    <row r="5929" spans="1:7" ht="30" x14ac:dyDescent="0.2">
      <c r="A5929" s="38" t="s">
        <v>11565</v>
      </c>
      <c r="B5929" s="38" t="s">
        <v>3</v>
      </c>
      <c r="C5929" s="38" t="s">
        <v>11566</v>
      </c>
      <c r="D5929" s="38" t="s">
        <v>48</v>
      </c>
      <c r="E5929" s="38" t="s">
        <v>48</v>
      </c>
      <c r="F5929" s="38" t="s">
        <v>11130</v>
      </c>
      <c r="G5929" s="39">
        <v>1</v>
      </c>
    </row>
    <row r="5930" spans="1:7" ht="30" x14ac:dyDescent="0.2">
      <c r="A5930" s="38" t="s">
        <v>11567</v>
      </c>
      <c r="B5930" s="38" t="s">
        <v>3</v>
      </c>
      <c r="C5930" s="38" t="s">
        <v>11568</v>
      </c>
      <c r="D5930" s="38" t="s">
        <v>48</v>
      </c>
      <c r="E5930" s="38" t="s">
        <v>48</v>
      </c>
      <c r="F5930" s="38" t="s">
        <v>11130</v>
      </c>
      <c r="G5930" s="39">
        <v>1</v>
      </c>
    </row>
    <row r="5931" spans="1:7" ht="30" x14ac:dyDescent="0.2">
      <c r="A5931" s="38" t="s">
        <v>11569</v>
      </c>
      <c r="B5931" s="38" t="s">
        <v>3</v>
      </c>
      <c r="C5931" s="38" t="s">
        <v>11570</v>
      </c>
      <c r="D5931" s="38" t="s">
        <v>48</v>
      </c>
      <c r="E5931" s="38" t="s">
        <v>48</v>
      </c>
      <c r="F5931" s="38" t="s">
        <v>11130</v>
      </c>
      <c r="G5931" s="39">
        <v>1</v>
      </c>
    </row>
    <row r="5932" spans="1:7" ht="30" x14ac:dyDescent="0.2">
      <c r="A5932" s="38" t="s">
        <v>11571</v>
      </c>
      <c r="B5932" s="38" t="s">
        <v>3</v>
      </c>
      <c r="C5932" s="38" t="s">
        <v>11572</v>
      </c>
      <c r="D5932" s="38" t="s">
        <v>48</v>
      </c>
      <c r="E5932" s="38" t="s">
        <v>48</v>
      </c>
      <c r="F5932" s="38" t="s">
        <v>11130</v>
      </c>
      <c r="G5932" s="39">
        <v>1</v>
      </c>
    </row>
    <row r="5933" spans="1:7" ht="30" x14ac:dyDescent="0.2">
      <c r="A5933" s="38" t="s">
        <v>11573</v>
      </c>
      <c r="B5933" s="38" t="s">
        <v>3</v>
      </c>
      <c r="C5933" s="38" t="s">
        <v>11574</v>
      </c>
      <c r="D5933" s="38" t="s">
        <v>48</v>
      </c>
      <c r="E5933" s="38" t="s">
        <v>48</v>
      </c>
      <c r="F5933" s="38" t="s">
        <v>11130</v>
      </c>
      <c r="G5933" s="39">
        <v>1</v>
      </c>
    </row>
    <row r="5934" spans="1:7" ht="30" x14ac:dyDescent="0.2">
      <c r="A5934" s="38" t="s">
        <v>11575</v>
      </c>
      <c r="B5934" s="38" t="s">
        <v>3</v>
      </c>
      <c r="C5934" s="38" t="s">
        <v>11576</v>
      </c>
      <c r="D5934" s="38" t="s">
        <v>48</v>
      </c>
      <c r="E5934" s="38" t="s">
        <v>48</v>
      </c>
      <c r="F5934" s="38" t="s">
        <v>11130</v>
      </c>
      <c r="G5934" s="39">
        <v>1</v>
      </c>
    </row>
    <row r="5935" spans="1:7" ht="30" x14ac:dyDescent="0.2">
      <c r="A5935" s="38" t="s">
        <v>11577</v>
      </c>
      <c r="B5935" s="38" t="s">
        <v>3</v>
      </c>
      <c r="C5935" s="38" t="s">
        <v>11578</v>
      </c>
      <c r="D5935" s="38" t="s">
        <v>48</v>
      </c>
      <c r="E5935" s="38" t="s">
        <v>48</v>
      </c>
      <c r="F5935" s="38" t="s">
        <v>11130</v>
      </c>
      <c r="G5935" s="39">
        <v>1</v>
      </c>
    </row>
    <row r="5936" spans="1:7" ht="30" x14ac:dyDescent="0.2">
      <c r="A5936" s="38" t="s">
        <v>11579</v>
      </c>
      <c r="B5936" s="38" t="s">
        <v>3</v>
      </c>
      <c r="C5936" s="38" t="s">
        <v>11580</v>
      </c>
      <c r="D5936" s="38" t="s">
        <v>48</v>
      </c>
      <c r="E5936" s="38" t="s">
        <v>48</v>
      </c>
      <c r="F5936" s="38" t="s">
        <v>11130</v>
      </c>
      <c r="G5936" s="39">
        <v>1</v>
      </c>
    </row>
    <row r="5937" spans="1:7" ht="30" x14ac:dyDescent="0.2">
      <c r="A5937" s="38" t="s">
        <v>11581</v>
      </c>
      <c r="B5937" s="38" t="s">
        <v>3</v>
      </c>
      <c r="C5937" s="38" t="s">
        <v>11582</v>
      </c>
      <c r="D5937" s="38" t="s">
        <v>48</v>
      </c>
      <c r="E5937" s="38" t="s">
        <v>48</v>
      </c>
      <c r="F5937" s="38" t="s">
        <v>11130</v>
      </c>
      <c r="G5937" s="39">
        <v>1</v>
      </c>
    </row>
    <row r="5938" spans="1:7" ht="30" x14ac:dyDescent="0.2">
      <c r="A5938" s="38" t="s">
        <v>11583</v>
      </c>
      <c r="B5938" s="38" t="s">
        <v>3</v>
      </c>
      <c r="C5938" s="38" t="s">
        <v>11584</v>
      </c>
      <c r="D5938" s="38" t="s">
        <v>48</v>
      </c>
      <c r="E5938" s="38" t="s">
        <v>48</v>
      </c>
      <c r="F5938" s="38" t="s">
        <v>11130</v>
      </c>
      <c r="G5938" s="39">
        <v>1</v>
      </c>
    </row>
    <row r="5939" spans="1:7" ht="30" x14ac:dyDescent="0.2">
      <c r="A5939" s="38" t="s">
        <v>11585</v>
      </c>
      <c r="B5939" s="38" t="s">
        <v>3</v>
      </c>
      <c r="C5939" s="38" t="s">
        <v>11586</v>
      </c>
      <c r="D5939" s="38" t="s">
        <v>48</v>
      </c>
      <c r="E5939" s="38" t="s">
        <v>48</v>
      </c>
      <c r="F5939" s="38" t="s">
        <v>11130</v>
      </c>
      <c r="G5939" s="39">
        <v>1</v>
      </c>
    </row>
    <row r="5940" spans="1:7" ht="30" x14ac:dyDescent="0.2">
      <c r="A5940" s="38" t="s">
        <v>11587</v>
      </c>
      <c r="B5940" s="38" t="s">
        <v>3</v>
      </c>
      <c r="C5940" s="38" t="s">
        <v>11588</v>
      </c>
      <c r="D5940" s="38" t="s">
        <v>48</v>
      </c>
      <c r="E5940" s="38" t="s">
        <v>48</v>
      </c>
      <c r="F5940" s="38" t="s">
        <v>11130</v>
      </c>
      <c r="G5940" s="39">
        <v>1</v>
      </c>
    </row>
    <row r="5941" spans="1:7" ht="30" x14ac:dyDescent="0.2">
      <c r="A5941" s="38" t="s">
        <v>11589</v>
      </c>
      <c r="B5941" s="38" t="s">
        <v>3</v>
      </c>
      <c r="C5941" s="38" t="s">
        <v>11590</v>
      </c>
      <c r="D5941" s="38" t="s">
        <v>48</v>
      </c>
      <c r="E5941" s="38" t="s">
        <v>48</v>
      </c>
      <c r="F5941" s="38" t="s">
        <v>11130</v>
      </c>
      <c r="G5941" s="39">
        <v>1</v>
      </c>
    </row>
    <row r="5942" spans="1:7" ht="30" x14ac:dyDescent="0.2">
      <c r="A5942" s="38" t="s">
        <v>11591</v>
      </c>
      <c r="B5942" s="38" t="s">
        <v>3</v>
      </c>
      <c r="C5942" s="38" t="s">
        <v>11592</v>
      </c>
      <c r="D5942" s="38" t="s">
        <v>48</v>
      </c>
      <c r="E5942" s="38" t="s">
        <v>48</v>
      </c>
      <c r="F5942" s="38" t="s">
        <v>11130</v>
      </c>
      <c r="G5942" s="39">
        <v>1</v>
      </c>
    </row>
    <row r="5943" spans="1:7" ht="30" x14ac:dyDescent="0.2">
      <c r="A5943" s="38" t="s">
        <v>11593</v>
      </c>
      <c r="B5943" s="38" t="s">
        <v>3</v>
      </c>
      <c r="C5943" s="38" t="s">
        <v>11594</v>
      </c>
      <c r="D5943" s="38" t="s">
        <v>48</v>
      </c>
      <c r="E5943" s="38" t="s">
        <v>48</v>
      </c>
      <c r="F5943" s="38" t="s">
        <v>11130</v>
      </c>
      <c r="G5943" s="39">
        <v>1</v>
      </c>
    </row>
    <row r="5944" spans="1:7" ht="30" x14ac:dyDescent="0.2">
      <c r="A5944" s="38" t="s">
        <v>11595</v>
      </c>
      <c r="B5944" s="38" t="s">
        <v>3</v>
      </c>
      <c r="C5944" s="38" t="s">
        <v>11596</v>
      </c>
      <c r="D5944" s="38" t="s">
        <v>48</v>
      </c>
      <c r="E5944" s="38" t="s">
        <v>48</v>
      </c>
      <c r="F5944" s="38" t="s">
        <v>11130</v>
      </c>
      <c r="G5944" s="39">
        <v>1</v>
      </c>
    </row>
    <row r="5945" spans="1:7" ht="30" x14ac:dyDescent="0.2">
      <c r="A5945" s="38" t="s">
        <v>11597</v>
      </c>
      <c r="B5945" s="38" t="s">
        <v>3</v>
      </c>
      <c r="C5945" s="38" t="s">
        <v>11598</v>
      </c>
      <c r="D5945" s="38" t="s">
        <v>48</v>
      </c>
      <c r="E5945" s="38" t="s">
        <v>48</v>
      </c>
      <c r="F5945" s="38" t="s">
        <v>11130</v>
      </c>
      <c r="G5945" s="39">
        <v>1</v>
      </c>
    </row>
    <row r="5946" spans="1:7" ht="30" x14ac:dyDescent="0.2">
      <c r="A5946" s="38" t="s">
        <v>11599</v>
      </c>
      <c r="B5946" s="38" t="s">
        <v>3</v>
      </c>
      <c r="C5946" s="38" t="s">
        <v>11600</v>
      </c>
      <c r="D5946" s="38" t="s">
        <v>48</v>
      </c>
      <c r="E5946" s="38" t="s">
        <v>48</v>
      </c>
      <c r="F5946" s="38" t="s">
        <v>11130</v>
      </c>
      <c r="G5946" s="39">
        <v>1</v>
      </c>
    </row>
    <row r="5947" spans="1:7" ht="30" x14ac:dyDescent="0.2">
      <c r="A5947" s="38" t="s">
        <v>11601</v>
      </c>
      <c r="B5947" s="38" t="s">
        <v>3</v>
      </c>
      <c r="C5947" s="38" t="s">
        <v>11602</v>
      </c>
      <c r="D5947" s="38" t="s">
        <v>48</v>
      </c>
      <c r="E5947" s="38" t="s">
        <v>48</v>
      </c>
      <c r="F5947" s="38" t="s">
        <v>11130</v>
      </c>
      <c r="G5947" s="39">
        <v>1</v>
      </c>
    </row>
    <row r="5948" spans="1:7" ht="30" x14ac:dyDescent="0.2">
      <c r="A5948" s="38" t="s">
        <v>11603</v>
      </c>
      <c r="B5948" s="38" t="s">
        <v>3</v>
      </c>
      <c r="C5948" s="38" t="s">
        <v>11604</v>
      </c>
      <c r="D5948" s="38" t="s">
        <v>48</v>
      </c>
      <c r="E5948" s="38" t="s">
        <v>48</v>
      </c>
      <c r="F5948" s="38" t="s">
        <v>11130</v>
      </c>
      <c r="G5948" s="39">
        <v>1</v>
      </c>
    </row>
    <row r="5949" spans="1:7" ht="30" x14ac:dyDescent="0.2">
      <c r="A5949" s="38" t="s">
        <v>11605</v>
      </c>
      <c r="B5949" s="38" t="s">
        <v>3</v>
      </c>
      <c r="C5949" s="38" t="s">
        <v>11606</v>
      </c>
      <c r="D5949" s="38" t="s">
        <v>48</v>
      </c>
      <c r="E5949" s="38" t="s">
        <v>48</v>
      </c>
      <c r="F5949" s="38" t="s">
        <v>11130</v>
      </c>
      <c r="G5949" s="39">
        <v>1</v>
      </c>
    </row>
    <row r="5950" spans="1:7" ht="30" x14ac:dyDescent="0.2">
      <c r="A5950" s="38" t="s">
        <v>11607</v>
      </c>
      <c r="B5950" s="38" t="s">
        <v>3</v>
      </c>
      <c r="C5950" s="38" t="s">
        <v>11608</v>
      </c>
      <c r="D5950" s="38" t="s">
        <v>48</v>
      </c>
      <c r="E5950" s="38" t="s">
        <v>48</v>
      </c>
      <c r="F5950" s="38" t="s">
        <v>11130</v>
      </c>
      <c r="G5950" s="39">
        <v>1</v>
      </c>
    </row>
    <row r="5951" spans="1:7" ht="30" x14ac:dyDescent="0.2">
      <c r="A5951" s="38" t="s">
        <v>11609</v>
      </c>
      <c r="B5951" s="38" t="s">
        <v>3</v>
      </c>
      <c r="C5951" s="38" t="s">
        <v>11610</v>
      </c>
      <c r="D5951" s="38" t="s">
        <v>48</v>
      </c>
      <c r="E5951" s="38" t="s">
        <v>48</v>
      </c>
      <c r="F5951" s="38" t="s">
        <v>11130</v>
      </c>
      <c r="G5951" s="39">
        <v>1</v>
      </c>
    </row>
    <row r="5952" spans="1:7" ht="30" x14ac:dyDescent="0.2">
      <c r="A5952" s="38" t="s">
        <v>11611</v>
      </c>
      <c r="B5952" s="38" t="s">
        <v>3</v>
      </c>
      <c r="C5952" s="38" t="s">
        <v>11612</v>
      </c>
      <c r="D5952" s="38" t="s">
        <v>48</v>
      </c>
      <c r="E5952" s="38" t="s">
        <v>48</v>
      </c>
      <c r="F5952" s="38" t="s">
        <v>11130</v>
      </c>
      <c r="G5952" s="39">
        <v>1</v>
      </c>
    </row>
    <row r="5953" spans="1:7" ht="30" x14ac:dyDescent="0.2">
      <c r="A5953" s="38" t="s">
        <v>11613</v>
      </c>
      <c r="B5953" s="38" t="s">
        <v>3</v>
      </c>
      <c r="C5953" s="38" t="s">
        <v>11614</v>
      </c>
      <c r="D5953" s="38" t="s">
        <v>48</v>
      </c>
      <c r="E5953" s="38" t="s">
        <v>48</v>
      </c>
      <c r="F5953" s="38" t="s">
        <v>11130</v>
      </c>
      <c r="G5953" s="39">
        <v>1</v>
      </c>
    </row>
    <row r="5954" spans="1:7" ht="30" x14ac:dyDescent="0.2">
      <c r="A5954" s="38" t="s">
        <v>11615</v>
      </c>
      <c r="B5954" s="38" t="s">
        <v>3</v>
      </c>
      <c r="C5954" s="38" t="s">
        <v>11616</v>
      </c>
      <c r="D5954" s="38" t="s">
        <v>48</v>
      </c>
      <c r="E5954" s="38" t="s">
        <v>48</v>
      </c>
      <c r="F5954" s="38" t="s">
        <v>11130</v>
      </c>
      <c r="G5954" s="39">
        <v>1</v>
      </c>
    </row>
    <row r="5955" spans="1:7" ht="30" x14ac:dyDescent="0.2">
      <c r="A5955" s="38" t="s">
        <v>11617</v>
      </c>
      <c r="B5955" s="38" t="s">
        <v>3</v>
      </c>
      <c r="C5955" s="38" t="s">
        <v>11618</v>
      </c>
      <c r="D5955" s="38" t="s">
        <v>48</v>
      </c>
      <c r="E5955" s="38" t="s">
        <v>48</v>
      </c>
      <c r="F5955" s="38" t="s">
        <v>11130</v>
      </c>
      <c r="G5955" s="39">
        <v>1</v>
      </c>
    </row>
    <row r="5956" spans="1:7" ht="30" x14ac:dyDescent="0.2">
      <c r="A5956" s="38" t="s">
        <v>11619</v>
      </c>
      <c r="B5956" s="38" t="s">
        <v>3</v>
      </c>
      <c r="C5956" s="38" t="s">
        <v>11620</v>
      </c>
      <c r="D5956" s="38" t="s">
        <v>48</v>
      </c>
      <c r="E5956" s="38" t="s">
        <v>48</v>
      </c>
      <c r="F5956" s="38" t="s">
        <v>11130</v>
      </c>
      <c r="G5956" s="39">
        <v>1</v>
      </c>
    </row>
    <row r="5957" spans="1:7" ht="30" x14ac:dyDescent="0.2">
      <c r="A5957" s="38" t="s">
        <v>11621</v>
      </c>
      <c r="B5957" s="38" t="s">
        <v>3</v>
      </c>
      <c r="C5957" s="38" t="s">
        <v>11622</v>
      </c>
      <c r="D5957" s="38" t="s">
        <v>48</v>
      </c>
      <c r="E5957" s="38" t="s">
        <v>48</v>
      </c>
      <c r="F5957" s="38" t="s">
        <v>11130</v>
      </c>
      <c r="G5957" s="39">
        <v>1</v>
      </c>
    </row>
    <row r="5958" spans="1:7" ht="30" x14ac:dyDescent="0.2">
      <c r="A5958" s="38" t="s">
        <v>11623</v>
      </c>
      <c r="B5958" s="38" t="s">
        <v>3</v>
      </c>
      <c r="C5958" s="38" t="s">
        <v>11624</v>
      </c>
      <c r="D5958" s="38" t="s">
        <v>48</v>
      </c>
      <c r="E5958" s="38" t="s">
        <v>48</v>
      </c>
      <c r="F5958" s="38" t="s">
        <v>11130</v>
      </c>
      <c r="G5958" s="39">
        <v>1</v>
      </c>
    </row>
    <row r="5959" spans="1:7" ht="30" x14ac:dyDescent="0.2">
      <c r="A5959" s="38" t="s">
        <v>11625</v>
      </c>
      <c r="B5959" s="38" t="s">
        <v>3</v>
      </c>
      <c r="C5959" s="38" t="s">
        <v>11626</v>
      </c>
      <c r="D5959" s="38" t="s">
        <v>48</v>
      </c>
      <c r="E5959" s="38" t="s">
        <v>48</v>
      </c>
      <c r="F5959" s="38" t="s">
        <v>11130</v>
      </c>
      <c r="G5959" s="39">
        <v>1</v>
      </c>
    </row>
    <row r="5960" spans="1:7" ht="30" x14ac:dyDescent="0.2">
      <c r="A5960" s="38" t="s">
        <v>11627</v>
      </c>
      <c r="B5960" s="38" t="s">
        <v>3</v>
      </c>
      <c r="C5960" s="38" t="s">
        <v>11628</v>
      </c>
      <c r="D5960" s="38" t="s">
        <v>48</v>
      </c>
      <c r="E5960" s="38" t="s">
        <v>48</v>
      </c>
      <c r="F5960" s="38" t="s">
        <v>11130</v>
      </c>
      <c r="G5960" s="39">
        <v>1</v>
      </c>
    </row>
    <row r="5961" spans="1:7" ht="30" x14ac:dyDescent="0.2">
      <c r="A5961" s="38" t="s">
        <v>11629</v>
      </c>
      <c r="B5961" s="38" t="s">
        <v>3</v>
      </c>
      <c r="C5961" s="38" t="s">
        <v>11630</v>
      </c>
      <c r="D5961" s="38" t="s">
        <v>48</v>
      </c>
      <c r="E5961" s="38" t="s">
        <v>48</v>
      </c>
      <c r="F5961" s="38" t="s">
        <v>11130</v>
      </c>
      <c r="G5961" s="39">
        <v>1</v>
      </c>
    </row>
    <row r="5962" spans="1:7" ht="30" x14ac:dyDescent="0.2">
      <c r="A5962" s="38" t="s">
        <v>11631</v>
      </c>
      <c r="B5962" s="38" t="s">
        <v>3</v>
      </c>
      <c r="C5962" s="38" t="s">
        <v>11632</v>
      </c>
      <c r="D5962" s="38" t="s">
        <v>48</v>
      </c>
      <c r="E5962" s="38" t="s">
        <v>48</v>
      </c>
      <c r="F5962" s="38" t="s">
        <v>11130</v>
      </c>
      <c r="G5962" s="39">
        <v>1</v>
      </c>
    </row>
    <row r="5963" spans="1:7" ht="30" x14ac:dyDescent="0.2">
      <c r="A5963" s="38" t="s">
        <v>11633</v>
      </c>
      <c r="B5963" s="38" t="s">
        <v>55</v>
      </c>
      <c r="C5963" s="38" t="s">
        <v>11634</v>
      </c>
      <c r="D5963" s="38" t="s">
        <v>48</v>
      </c>
      <c r="E5963" s="38" t="s">
        <v>48</v>
      </c>
      <c r="F5963" s="38" t="s">
        <v>11130</v>
      </c>
      <c r="G5963" s="39">
        <v>1</v>
      </c>
    </row>
    <row r="5964" spans="1:7" ht="30" x14ac:dyDescent="0.2">
      <c r="A5964" s="38" t="s">
        <v>11635</v>
      </c>
      <c r="B5964" s="38" t="s">
        <v>55</v>
      </c>
      <c r="C5964" s="38" t="s">
        <v>11636</v>
      </c>
      <c r="D5964" s="38" t="s">
        <v>48</v>
      </c>
      <c r="E5964" s="38" t="s">
        <v>48</v>
      </c>
      <c r="F5964" s="38" t="s">
        <v>11130</v>
      </c>
      <c r="G5964" s="39">
        <v>1</v>
      </c>
    </row>
    <row r="5965" spans="1:7" ht="30" x14ac:dyDescent="0.2">
      <c r="A5965" s="38" t="s">
        <v>11637</v>
      </c>
      <c r="B5965" s="38" t="s">
        <v>55</v>
      </c>
      <c r="C5965" s="38" t="s">
        <v>11638</v>
      </c>
      <c r="D5965" s="38" t="s">
        <v>48</v>
      </c>
      <c r="E5965" s="38" t="s">
        <v>48</v>
      </c>
      <c r="F5965" s="38" t="s">
        <v>11130</v>
      </c>
      <c r="G5965" s="39">
        <v>1</v>
      </c>
    </row>
    <row r="5966" spans="1:7" ht="30" x14ac:dyDescent="0.2">
      <c r="A5966" s="38" t="s">
        <v>11639</v>
      </c>
      <c r="B5966" s="38" t="s">
        <v>55</v>
      </c>
      <c r="C5966" s="38" t="s">
        <v>11640</v>
      </c>
      <c r="D5966" s="38" t="s">
        <v>48</v>
      </c>
      <c r="E5966" s="38" t="s">
        <v>48</v>
      </c>
      <c r="F5966" s="38" t="s">
        <v>11130</v>
      </c>
      <c r="G5966" s="39">
        <v>1</v>
      </c>
    </row>
    <row r="5967" spans="1:7" ht="30" x14ac:dyDescent="0.2">
      <c r="A5967" s="38" t="s">
        <v>11641</v>
      </c>
      <c r="B5967" s="38" t="s">
        <v>55</v>
      </c>
      <c r="C5967" s="38" t="s">
        <v>11642</v>
      </c>
      <c r="D5967" s="38" t="s">
        <v>48</v>
      </c>
      <c r="E5967" s="38" t="s">
        <v>48</v>
      </c>
      <c r="F5967" s="38" t="s">
        <v>11130</v>
      </c>
      <c r="G5967" s="39">
        <v>1</v>
      </c>
    </row>
    <row r="5968" spans="1:7" ht="30" x14ac:dyDescent="0.2">
      <c r="A5968" s="38" t="s">
        <v>11643</v>
      </c>
      <c r="B5968" s="38" t="s">
        <v>55</v>
      </c>
      <c r="C5968" s="38" t="s">
        <v>11644</v>
      </c>
      <c r="D5968" s="38" t="s">
        <v>48</v>
      </c>
      <c r="E5968" s="38" t="s">
        <v>48</v>
      </c>
      <c r="F5968" s="38" t="s">
        <v>11130</v>
      </c>
      <c r="G5968" s="39">
        <v>1</v>
      </c>
    </row>
    <row r="5969" spans="1:7" ht="30" x14ac:dyDescent="0.2">
      <c r="A5969" s="38" t="s">
        <v>11645</v>
      </c>
      <c r="B5969" s="38" t="s">
        <v>55</v>
      </c>
      <c r="C5969" s="38" t="s">
        <v>11646</v>
      </c>
      <c r="D5969" s="38" t="s">
        <v>48</v>
      </c>
      <c r="E5969" s="38" t="s">
        <v>48</v>
      </c>
      <c r="F5969" s="38" t="s">
        <v>11130</v>
      </c>
      <c r="G5969" s="39">
        <v>1</v>
      </c>
    </row>
    <row r="5970" spans="1:7" ht="30" x14ac:dyDescent="0.2">
      <c r="A5970" s="38" t="s">
        <v>11647</v>
      </c>
      <c r="B5970" s="38" t="s">
        <v>55</v>
      </c>
      <c r="C5970" s="38" t="s">
        <v>11648</v>
      </c>
      <c r="D5970" s="38" t="s">
        <v>48</v>
      </c>
      <c r="E5970" s="38" t="s">
        <v>48</v>
      </c>
      <c r="F5970" s="38" t="s">
        <v>11130</v>
      </c>
      <c r="G5970" s="39">
        <v>1</v>
      </c>
    </row>
    <row r="5971" spans="1:7" ht="30" x14ac:dyDescent="0.2">
      <c r="A5971" s="38" t="s">
        <v>11649</v>
      </c>
      <c r="B5971" s="38" t="s">
        <v>55</v>
      </c>
      <c r="C5971" s="38" t="s">
        <v>11650</v>
      </c>
      <c r="D5971" s="38" t="s">
        <v>48</v>
      </c>
      <c r="E5971" s="38" t="s">
        <v>48</v>
      </c>
      <c r="F5971" s="38" t="s">
        <v>11130</v>
      </c>
      <c r="G5971" s="39">
        <v>1</v>
      </c>
    </row>
    <row r="5972" spans="1:7" ht="30" x14ac:dyDescent="0.2">
      <c r="A5972" s="38" t="s">
        <v>11651</v>
      </c>
      <c r="B5972" s="38" t="s">
        <v>55</v>
      </c>
      <c r="C5972" s="38" t="s">
        <v>11652</v>
      </c>
      <c r="D5972" s="38" t="s">
        <v>48</v>
      </c>
      <c r="E5972" s="38" t="s">
        <v>48</v>
      </c>
      <c r="F5972" s="38" t="s">
        <v>11130</v>
      </c>
      <c r="G5972" s="39">
        <v>1</v>
      </c>
    </row>
    <row r="5973" spans="1:7" ht="30" x14ac:dyDescent="0.2">
      <c r="A5973" s="38" t="s">
        <v>11653</v>
      </c>
      <c r="B5973" s="38" t="s">
        <v>55</v>
      </c>
      <c r="C5973" s="38" t="s">
        <v>11654</v>
      </c>
      <c r="D5973" s="38" t="s">
        <v>48</v>
      </c>
      <c r="E5973" s="38" t="s">
        <v>48</v>
      </c>
      <c r="F5973" s="38" t="s">
        <v>11130</v>
      </c>
      <c r="G5973" s="39">
        <v>1</v>
      </c>
    </row>
    <row r="5974" spans="1:7" ht="30" x14ac:dyDescent="0.2">
      <c r="A5974" s="38" t="s">
        <v>11655</v>
      </c>
      <c r="B5974" s="38" t="s">
        <v>55</v>
      </c>
      <c r="C5974" s="38" t="s">
        <v>11656</v>
      </c>
      <c r="D5974" s="38" t="s">
        <v>48</v>
      </c>
      <c r="E5974" s="38" t="s">
        <v>48</v>
      </c>
      <c r="F5974" s="38" t="s">
        <v>11130</v>
      </c>
      <c r="G5974" s="39">
        <v>1</v>
      </c>
    </row>
    <row r="5975" spans="1:7" ht="30" x14ac:dyDescent="0.2">
      <c r="A5975" s="38" t="s">
        <v>11657</v>
      </c>
      <c r="B5975" s="38" t="s">
        <v>55</v>
      </c>
      <c r="C5975" s="38" t="s">
        <v>11658</v>
      </c>
      <c r="D5975" s="38" t="s">
        <v>48</v>
      </c>
      <c r="E5975" s="38" t="s">
        <v>48</v>
      </c>
      <c r="F5975" s="38" t="s">
        <v>11130</v>
      </c>
      <c r="G5975" s="39">
        <v>1</v>
      </c>
    </row>
    <row r="5976" spans="1:7" ht="30" x14ac:dyDescent="0.2">
      <c r="A5976" s="38" t="s">
        <v>11659</v>
      </c>
      <c r="B5976" s="38" t="s">
        <v>55</v>
      </c>
      <c r="C5976" s="38" t="s">
        <v>11660</v>
      </c>
      <c r="D5976" s="38" t="s">
        <v>48</v>
      </c>
      <c r="E5976" s="38" t="s">
        <v>48</v>
      </c>
      <c r="F5976" s="38" t="s">
        <v>11130</v>
      </c>
      <c r="G5976" s="39">
        <v>1</v>
      </c>
    </row>
    <row r="5977" spans="1:7" ht="30" x14ac:dyDescent="0.2">
      <c r="A5977" s="38" t="s">
        <v>11661</v>
      </c>
      <c r="B5977" s="38" t="s">
        <v>55</v>
      </c>
      <c r="C5977" s="38" t="s">
        <v>11662</v>
      </c>
      <c r="D5977" s="38" t="s">
        <v>48</v>
      </c>
      <c r="E5977" s="38" t="s">
        <v>48</v>
      </c>
      <c r="F5977" s="38" t="s">
        <v>11130</v>
      </c>
      <c r="G5977" s="39">
        <v>1</v>
      </c>
    </row>
    <row r="5978" spans="1:7" ht="30" x14ac:dyDescent="0.2">
      <c r="A5978" s="38" t="s">
        <v>11663</v>
      </c>
      <c r="B5978" s="38" t="s">
        <v>55</v>
      </c>
      <c r="C5978" s="38" t="s">
        <v>11664</v>
      </c>
      <c r="D5978" s="38" t="s">
        <v>48</v>
      </c>
      <c r="E5978" s="38" t="s">
        <v>48</v>
      </c>
      <c r="F5978" s="38" t="s">
        <v>11130</v>
      </c>
      <c r="G5978" s="39">
        <v>1</v>
      </c>
    </row>
    <row r="5979" spans="1:7" ht="30" x14ac:dyDescent="0.2">
      <c r="A5979" s="38" t="s">
        <v>11665</v>
      </c>
      <c r="B5979" s="38" t="s">
        <v>55</v>
      </c>
      <c r="C5979" s="38" t="s">
        <v>11666</v>
      </c>
      <c r="D5979" s="38" t="s">
        <v>48</v>
      </c>
      <c r="E5979" s="38" t="s">
        <v>48</v>
      </c>
      <c r="F5979" s="38" t="s">
        <v>11130</v>
      </c>
      <c r="G5979" s="39">
        <v>1</v>
      </c>
    </row>
    <row r="5980" spans="1:7" ht="30" x14ac:dyDescent="0.2">
      <c r="A5980" s="38" t="s">
        <v>11667</v>
      </c>
      <c r="B5980" s="38" t="s">
        <v>55</v>
      </c>
      <c r="C5980" s="38" t="s">
        <v>11668</v>
      </c>
      <c r="D5980" s="38" t="s">
        <v>48</v>
      </c>
      <c r="E5980" s="38" t="s">
        <v>48</v>
      </c>
      <c r="F5980" s="38" t="s">
        <v>11130</v>
      </c>
      <c r="G5980" s="39">
        <v>1</v>
      </c>
    </row>
    <row r="5981" spans="1:7" ht="30" x14ac:dyDescent="0.2">
      <c r="A5981" s="38" t="s">
        <v>11669</v>
      </c>
      <c r="B5981" s="38" t="s">
        <v>55</v>
      </c>
      <c r="C5981" s="38" t="s">
        <v>11670</v>
      </c>
      <c r="D5981" s="38" t="s">
        <v>48</v>
      </c>
      <c r="E5981" s="38" t="s">
        <v>48</v>
      </c>
      <c r="F5981" s="38" t="s">
        <v>11130</v>
      </c>
      <c r="G5981" s="39">
        <v>1</v>
      </c>
    </row>
    <row r="5982" spans="1:7" ht="30" x14ac:dyDescent="0.2">
      <c r="A5982" s="38" t="s">
        <v>11671</v>
      </c>
      <c r="B5982" s="38" t="s">
        <v>55</v>
      </c>
      <c r="C5982" s="38" t="s">
        <v>11672</v>
      </c>
      <c r="D5982" s="38" t="s">
        <v>48</v>
      </c>
      <c r="E5982" s="38" t="s">
        <v>48</v>
      </c>
      <c r="F5982" s="38" t="s">
        <v>11130</v>
      </c>
      <c r="G5982" s="39">
        <v>1</v>
      </c>
    </row>
    <row r="5983" spans="1:7" ht="30" x14ac:dyDescent="0.2">
      <c r="A5983" s="38" t="s">
        <v>11673</v>
      </c>
      <c r="B5983" s="38" t="s">
        <v>55</v>
      </c>
      <c r="C5983" s="38" t="s">
        <v>11674</v>
      </c>
      <c r="D5983" s="38" t="s">
        <v>48</v>
      </c>
      <c r="E5983" s="38" t="s">
        <v>48</v>
      </c>
      <c r="F5983" s="38" t="s">
        <v>11130</v>
      </c>
      <c r="G5983" s="39">
        <v>1</v>
      </c>
    </row>
    <row r="5984" spans="1:7" ht="30" x14ac:dyDescent="0.2">
      <c r="A5984" s="38" t="s">
        <v>11675</v>
      </c>
      <c r="B5984" s="38" t="s">
        <v>55</v>
      </c>
      <c r="C5984" s="38" t="s">
        <v>11676</v>
      </c>
      <c r="D5984" s="38" t="s">
        <v>48</v>
      </c>
      <c r="E5984" s="38" t="s">
        <v>48</v>
      </c>
      <c r="F5984" s="38" t="s">
        <v>11130</v>
      </c>
      <c r="G5984" s="39">
        <v>1</v>
      </c>
    </row>
    <row r="5985" spans="1:7" ht="30" x14ac:dyDescent="0.2">
      <c r="A5985" s="38" t="s">
        <v>11677</v>
      </c>
      <c r="B5985" s="38" t="s">
        <v>55</v>
      </c>
      <c r="C5985" s="38" t="s">
        <v>11678</v>
      </c>
      <c r="D5985" s="38" t="s">
        <v>48</v>
      </c>
      <c r="E5985" s="38" t="s">
        <v>48</v>
      </c>
      <c r="F5985" s="38" t="s">
        <v>11130</v>
      </c>
      <c r="G5985" s="39">
        <v>1</v>
      </c>
    </row>
    <row r="5986" spans="1:7" ht="30" x14ac:dyDescent="0.2">
      <c r="A5986" s="38" t="s">
        <v>11679</v>
      </c>
      <c r="B5986" s="38" t="s">
        <v>55</v>
      </c>
      <c r="C5986" s="38" t="s">
        <v>11680</v>
      </c>
      <c r="D5986" s="38" t="s">
        <v>48</v>
      </c>
      <c r="E5986" s="38" t="s">
        <v>48</v>
      </c>
      <c r="F5986" s="38" t="s">
        <v>11130</v>
      </c>
      <c r="G5986" s="39">
        <v>1</v>
      </c>
    </row>
    <row r="5987" spans="1:7" ht="30" x14ac:dyDescent="0.2">
      <c r="A5987" s="38" t="s">
        <v>11681</v>
      </c>
      <c r="B5987" s="38" t="s">
        <v>55</v>
      </c>
      <c r="C5987" s="38" t="s">
        <v>11682</v>
      </c>
      <c r="D5987" s="38" t="s">
        <v>48</v>
      </c>
      <c r="E5987" s="38" t="s">
        <v>48</v>
      </c>
      <c r="F5987" s="38" t="s">
        <v>11130</v>
      </c>
      <c r="G5987" s="39">
        <v>1</v>
      </c>
    </row>
    <row r="5988" spans="1:7" ht="30" x14ac:dyDescent="0.2">
      <c r="A5988" s="38" t="s">
        <v>11683</v>
      </c>
      <c r="B5988" s="38" t="s">
        <v>55</v>
      </c>
      <c r="C5988" s="38" t="s">
        <v>11684</v>
      </c>
      <c r="D5988" s="38" t="s">
        <v>48</v>
      </c>
      <c r="E5988" s="38" t="s">
        <v>48</v>
      </c>
      <c r="F5988" s="38" t="s">
        <v>11130</v>
      </c>
      <c r="G5988" s="39">
        <v>1</v>
      </c>
    </row>
    <row r="5989" spans="1:7" ht="30" x14ac:dyDescent="0.2">
      <c r="A5989" s="38" t="s">
        <v>11685</v>
      </c>
      <c r="B5989" s="38" t="s">
        <v>55</v>
      </c>
      <c r="C5989" s="38" t="s">
        <v>11686</v>
      </c>
      <c r="D5989" s="38" t="s">
        <v>48</v>
      </c>
      <c r="E5989" s="38" t="s">
        <v>48</v>
      </c>
      <c r="F5989" s="38" t="s">
        <v>11130</v>
      </c>
      <c r="G5989" s="39">
        <v>1</v>
      </c>
    </row>
    <row r="5990" spans="1:7" ht="30" x14ac:dyDescent="0.2">
      <c r="A5990" s="38" t="s">
        <v>11687</v>
      </c>
      <c r="B5990" s="38" t="s">
        <v>55</v>
      </c>
      <c r="C5990" s="38" t="s">
        <v>11688</v>
      </c>
      <c r="D5990" s="38" t="s">
        <v>48</v>
      </c>
      <c r="E5990" s="38" t="s">
        <v>48</v>
      </c>
      <c r="F5990" s="38" t="s">
        <v>11130</v>
      </c>
      <c r="G5990" s="39">
        <v>1</v>
      </c>
    </row>
    <row r="5991" spans="1:7" ht="30" x14ac:dyDescent="0.2">
      <c r="A5991" s="38" t="s">
        <v>11689</v>
      </c>
      <c r="B5991" s="38" t="s">
        <v>55</v>
      </c>
      <c r="C5991" s="38" t="s">
        <v>11690</v>
      </c>
      <c r="D5991" s="38" t="s">
        <v>48</v>
      </c>
      <c r="E5991" s="38" t="s">
        <v>48</v>
      </c>
      <c r="F5991" s="38" t="s">
        <v>11130</v>
      </c>
      <c r="G5991" s="39">
        <v>1</v>
      </c>
    </row>
    <row r="5992" spans="1:7" ht="30" x14ac:dyDescent="0.2">
      <c r="A5992" s="38" t="s">
        <v>11691</v>
      </c>
      <c r="B5992" s="38" t="s">
        <v>55</v>
      </c>
      <c r="C5992" s="38" t="s">
        <v>11692</v>
      </c>
      <c r="D5992" s="38" t="s">
        <v>48</v>
      </c>
      <c r="E5992" s="38" t="s">
        <v>48</v>
      </c>
      <c r="F5992" s="38" t="s">
        <v>11130</v>
      </c>
      <c r="G5992" s="39">
        <v>1</v>
      </c>
    </row>
    <row r="5993" spans="1:7" ht="30" x14ac:dyDescent="0.2">
      <c r="A5993" s="38" t="s">
        <v>11693</v>
      </c>
      <c r="B5993" s="38" t="s">
        <v>55</v>
      </c>
      <c r="C5993" s="38" t="s">
        <v>11694</v>
      </c>
      <c r="D5993" s="38" t="s">
        <v>48</v>
      </c>
      <c r="E5993" s="38" t="s">
        <v>48</v>
      </c>
      <c r="F5993" s="38" t="s">
        <v>11130</v>
      </c>
      <c r="G5993" s="39">
        <v>1</v>
      </c>
    </row>
    <row r="5994" spans="1:7" ht="30" x14ac:dyDescent="0.2">
      <c r="A5994" s="38" t="s">
        <v>11695</v>
      </c>
      <c r="B5994" s="38" t="s">
        <v>55</v>
      </c>
      <c r="C5994" s="38" t="s">
        <v>11696</v>
      </c>
      <c r="D5994" s="38" t="s">
        <v>48</v>
      </c>
      <c r="E5994" s="38" t="s">
        <v>48</v>
      </c>
      <c r="F5994" s="38" t="s">
        <v>11130</v>
      </c>
      <c r="G5994" s="39">
        <v>1</v>
      </c>
    </row>
    <row r="5995" spans="1:7" ht="30" x14ac:dyDescent="0.2">
      <c r="A5995" s="38" t="s">
        <v>11697</v>
      </c>
      <c r="B5995" s="38" t="s">
        <v>55</v>
      </c>
      <c r="C5995" s="38" t="s">
        <v>11698</v>
      </c>
      <c r="D5995" s="38" t="s">
        <v>48</v>
      </c>
      <c r="E5995" s="38" t="s">
        <v>48</v>
      </c>
      <c r="F5995" s="38" t="s">
        <v>11130</v>
      </c>
      <c r="G5995" s="39">
        <v>1</v>
      </c>
    </row>
    <row r="5996" spans="1:7" ht="30" x14ac:dyDescent="0.2">
      <c r="A5996" s="38" t="s">
        <v>11699</v>
      </c>
      <c r="B5996" s="38" t="s">
        <v>55</v>
      </c>
      <c r="C5996" s="38" t="s">
        <v>11700</v>
      </c>
      <c r="D5996" s="38" t="s">
        <v>48</v>
      </c>
      <c r="E5996" s="38" t="s">
        <v>48</v>
      </c>
      <c r="F5996" s="38" t="s">
        <v>11130</v>
      </c>
      <c r="G5996" s="39">
        <v>1</v>
      </c>
    </row>
    <row r="5997" spans="1:7" ht="30" x14ac:dyDescent="0.2">
      <c r="A5997" s="38" t="s">
        <v>11701</v>
      </c>
      <c r="B5997" s="38" t="s">
        <v>55</v>
      </c>
      <c r="C5997" s="38" t="s">
        <v>11702</v>
      </c>
      <c r="D5997" s="38" t="s">
        <v>48</v>
      </c>
      <c r="E5997" s="38" t="s">
        <v>48</v>
      </c>
      <c r="F5997" s="38" t="s">
        <v>11130</v>
      </c>
      <c r="G5997" s="39">
        <v>1</v>
      </c>
    </row>
    <row r="5998" spans="1:7" ht="30" x14ac:dyDescent="0.2">
      <c r="A5998" s="38" t="s">
        <v>11703</v>
      </c>
      <c r="B5998" s="38" t="s">
        <v>55</v>
      </c>
      <c r="C5998" s="38" t="s">
        <v>11704</v>
      </c>
      <c r="D5998" s="38" t="s">
        <v>48</v>
      </c>
      <c r="E5998" s="38" t="s">
        <v>48</v>
      </c>
      <c r="F5998" s="38" t="s">
        <v>11130</v>
      </c>
      <c r="G5998" s="39">
        <v>1</v>
      </c>
    </row>
    <row r="5999" spans="1:7" ht="30" x14ac:dyDescent="0.2">
      <c r="A5999" s="38" t="s">
        <v>11705</v>
      </c>
      <c r="B5999" s="38" t="s">
        <v>55</v>
      </c>
      <c r="C5999" s="38" t="s">
        <v>11706</v>
      </c>
      <c r="D5999" s="38" t="s">
        <v>48</v>
      </c>
      <c r="E5999" s="38" t="s">
        <v>48</v>
      </c>
      <c r="F5999" s="38" t="s">
        <v>11130</v>
      </c>
      <c r="G5999" s="39">
        <v>1</v>
      </c>
    </row>
    <row r="6000" spans="1:7" ht="30" x14ac:dyDescent="0.2">
      <c r="A6000" s="38" t="s">
        <v>11707</v>
      </c>
      <c r="B6000" s="38" t="s">
        <v>55</v>
      </c>
      <c r="C6000" s="38" t="s">
        <v>11708</v>
      </c>
      <c r="D6000" s="38" t="s">
        <v>48</v>
      </c>
      <c r="E6000" s="38" t="s">
        <v>48</v>
      </c>
      <c r="F6000" s="38" t="s">
        <v>11130</v>
      </c>
      <c r="G6000" s="39">
        <v>1</v>
      </c>
    </row>
    <row r="6001" spans="1:7" ht="30" x14ac:dyDescent="0.2">
      <c r="A6001" s="38" t="s">
        <v>11709</v>
      </c>
      <c r="B6001" s="38" t="s">
        <v>55</v>
      </c>
      <c r="C6001" s="38" t="s">
        <v>11710</v>
      </c>
      <c r="D6001" s="38" t="s">
        <v>48</v>
      </c>
      <c r="E6001" s="38" t="s">
        <v>48</v>
      </c>
      <c r="F6001" s="38" t="s">
        <v>11130</v>
      </c>
      <c r="G6001" s="39">
        <v>1</v>
      </c>
    </row>
    <row r="6002" spans="1:7" ht="30" x14ac:dyDescent="0.2">
      <c r="A6002" s="38" t="s">
        <v>11711</v>
      </c>
      <c r="B6002" s="38" t="s">
        <v>55</v>
      </c>
      <c r="C6002" s="38" t="s">
        <v>11712</v>
      </c>
      <c r="D6002" s="38" t="s">
        <v>48</v>
      </c>
      <c r="E6002" s="38" t="s">
        <v>48</v>
      </c>
      <c r="F6002" s="38" t="s">
        <v>11130</v>
      </c>
      <c r="G6002" s="39">
        <v>1</v>
      </c>
    </row>
    <row r="6003" spans="1:7" ht="30" x14ac:dyDescent="0.2">
      <c r="A6003" s="38" t="s">
        <v>11713</v>
      </c>
      <c r="B6003" s="38" t="s">
        <v>55</v>
      </c>
      <c r="C6003" s="38" t="s">
        <v>11714</v>
      </c>
      <c r="D6003" s="38" t="s">
        <v>48</v>
      </c>
      <c r="E6003" s="38" t="s">
        <v>48</v>
      </c>
      <c r="F6003" s="38" t="s">
        <v>11130</v>
      </c>
      <c r="G6003" s="39">
        <v>1</v>
      </c>
    </row>
    <row r="6004" spans="1:7" ht="30" x14ac:dyDescent="0.2">
      <c r="A6004" s="38" t="s">
        <v>11715</v>
      </c>
      <c r="B6004" s="38" t="s">
        <v>55</v>
      </c>
      <c r="C6004" s="38" t="s">
        <v>11716</v>
      </c>
      <c r="D6004" s="38" t="s">
        <v>48</v>
      </c>
      <c r="E6004" s="38" t="s">
        <v>48</v>
      </c>
      <c r="F6004" s="38" t="s">
        <v>11130</v>
      </c>
      <c r="G6004" s="39">
        <v>1</v>
      </c>
    </row>
    <row r="6005" spans="1:7" ht="30" x14ac:dyDescent="0.2">
      <c r="A6005" s="38" t="s">
        <v>11717</v>
      </c>
      <c r="B6005" s="38" t="s">
        <v>55</v>
      </c>
      <c r="C6005" s="38" t="s">
        <v>11718</v>
      </c>
      <c r="D6005" s="38" t="s">
        <v>48</v>
      </c>
      <c r="E6005" s="38" t="s">
        <v>48</v>
      </c>
      <c r="F6005" s="38" t="s">
        <v>11130</v>
      </c>
      <c r="G6005" s="39">
        <v>1</v>
      </c>
    </row>
    <row r="6006" spans="1:7" ht="30" x14ac:dyDescent="0.2">
      <c r="A6006" s="38" t="s">
        <v>11719</v>
      </c>
      <c r="B6006" s="38" t="s">
        <v>55</v>
      </c>
      <c r="C6006" s="38" t="s">
        <v>11720</v>
      </c>
      <c r="D6006" s="38" t="s">
        <v>48</v>
      </c>
      <c r="E6006" s="38" t="s">
        <v>48</v>
      </c>
      <c r="F6006" s="38" t="s">
        <v>11130</v>
      </c>
      <c r="G6006" s="39">
        <v>1</v>
      </c>
    </row>
    <row r="6007" spans="1:7" ht="30" x14ac:dyDescent="0.2">
      <c r="A6007" s="38" t="s">
        <v>11721</v>
      </c>
      <c r="B6007" s="38" t="s">
        <v>55</v>
      </c>
      <c r="C6007" s="38" t="s">
        <v>11722</v>
      </c>
      <c r="D6007" s="38" t="s">
        <v>48</v>
      </c>
      <c r="E6007" s="38" t="s">
        <v>48</v>
      </c>
      <c r="F6007" s="38" t="s">
        <v>11130</v>
      </c>
      <c r="G6007" s="39">
        <v>1</v>
      </c>
    </row>
    <row r="6008" spans="1:7" ht="30" x14ac:dyDescent="0.2">
      <c r="A6008" s="38" t="s">
        <v>11723</v>
      </c>
      <c r="B6008" s="38" t="s">
        <v>55</v>
      </c>
      <c r="C6008" s="38" t="s">
        <v>11724</v>
      </c>
      <c r="D6008" s="38" t="s">
        <v>48</v>
      </c>
      <c r="E6008" s="38" t="s">
        <v>48</v>
      </c>
      <c r="F6008" s="38" t="s">
        <v>11130</v>
      </c>
      <c r="G6008" s="39">
        <v>1</v>
      </c>
    </row>
    <row r="6009" spans="1:7" ht="30" x14ac:dyDescent="0.2">
      <c r="A6009" s="38" t="s">
        <v>11725</v>
      </c>
      <c r="B6009" s="38" t="s">
        <v>55</v>
      </c>
      <c r="C6009" s="38" t="s">
        <v>11726</v>
      </c>
      <c r="D6009" s="38" t="s">
        <v>48</v>
      </c>
      <c r="E6009" s="38" t="s">
        <v>48</v>
      </c>
      <c r="F6009" s="38" t="s">
        <v>11130</v>
      </c>
      <c r="G6009" s="39">
        <v>1</v>
      </c>
    </row>
    <row r="6010" spans="1:7" ht="30" x14ac:dyDescent="0.2">
      <c r="A6010" s="38" t="s">
        <v>11727</v>
      </c>
      <c r="B6010" s="38" t="s">
        <v>55</v>
      </c>
      <c r="C6010" s="38" t="s">
        <v>11728</v>
      </c>
      <c r="D6010" s="38" t="s">
        <v>48</v>
      </c>
      <c r="E6010" s="38" t="s">
        <v>48</v>
      </c>
      <c r="F6010" s="38" t="s">
        <v>11130</v>
      </c>
      <c r="G6010" s="39">
        <v>1</v>
      </c>
    </row>
    <row r="6011" spans="1:7" ht="30" x14ac:dyDescent="0.2">
      <c r="A6011" s="38" t="s">
        <v>11729</v>
      </c>
      <c r="B6011" s="38" t="s">
        <v>55</v>
      </c>
      <c r="C6011" s="38" t="s">
        <v>11730</v>
      </c>
      <c r="D6011" s="38" t="s">
        <v>48</v>
      </c>
      <c r="E6011" s="38" t="s">
        <v>48</v>
      </c>
      <c r="F6011" s="38" t="s">
        <v>11130</v>
      </c>
      <c r="G6011" s="39">
        <v>1</v>
      </c>
    </row>
    <row r="6012" spans="1:7" ht="30" x14ac:dyDescent="0.2">
      <c r="A6012" s="38" t="s">
        <v>11731</v>
      </c>
      <c r="B6012" s="38" t="s">
        <v>55</v>
      </c>
      <c r="C6012" s="38" t="s">
        <v>11732</v>
      </c>
      <c r="D6012" s="38" t="s">
        <v>48</v>
      </c>
      <c r="E6012" s="38" t="s">
        <v>48</v>
      </c>
      <c r="F6012" s="38" t="s">
        <v>11130</v>
      </c>
      <c r="G6012" s="39">
        <v>1</v>
      </c>
    </row>
    <row r="6013" spans="1:7" ht="30" x14ac:dyDescent="0.2">
      <c r="A6013" s="38" t="s">
        <v>11733</v>
      </c>
      <c r="B6013" s="38" t="s">
        <v>55</v>
      </c>
      <c r="C6013" s="38" t="s">
        <v>11734</v>
      </c>
      <c r="D6013" s="38" t="s">
        <v>48</v>
      </c>
      <c r="E6013" s="38" t="s">
        <v>48</v>
      </c>
      <c r="F6013" s="38" t="s">
        <v>11130</v>
      </c>
      <c r="G6013" s="39">
        <v>1</v>
      </c>
    </row>
    <row r="6014" spans="1:7" ht="30" x14ac:dyDescent="0.2">
      <c r="A6014" s="38" t="s">
        <v>11735</v>
      </c>
      <c r="B6014" s="38" t="s">
        <v>55</v>
      </c>
      <c r="C6014" s="38" t="s">
        <v>11736</v>
      </c>
      <c r="D6014" s="38" t="s">
        <v>48</v>
      </c>
      <c r="E6014" s="38" t="s">
        <v>48</v>
      </c>
      <c r="F6014" s="38" t="s">
        <v>11130</v>
      </c>
      <c r="G6014" s="39">
        <v>1</v>
      </c>
    </row>
    <row r="6015" spans="1:7" ht="30" x14ac:dyDescent="0.2">
      <c r="A6015" s="38" t="s">
        <v>11737</v>
      </c>
      <c r="B6015" s="38" t="s">
        <v>55</v>
      </c>
      <c r="C6015" s="38" t="s">
        <v>11738</v>
      </c>
      <c r="D6015" s="38" t="s">
        <v>48</v>
      </c>
      <c r="E6015" s="38" t="s">
        <v>48</v>
      </c>
      <c r="F6015" s="38" t="s">
        <v>11130</v>
      </c>
      <c r="G6015" s="39">
        <v>1</v>
      </c>
    </row>
    <row r="6016" spans="1:7" ht="30" x14ac:dyDescent="0.2">
      <c r="A6016" s="38" t="s">
        <v>11739</v>
      </c>
      <c r="B6016" s="38" t="s">
        <v>55</v>
      </c>
      <c r="C6016" s="38" t="s">
        <v>11740</v>
      </c>
      <c r="D6016" s="38" t="s">
        <v>48</v>
      </c>
      <c r="E6016" s="38" t="s">
        <v>48</v>
      </c>
      <c r="F6016" s="38" t="s">
        <v>11130</v>
      </c>
      <c r="G6016" s="39">
        <v>1</v>
      </c>
    </row>
    <row r="6017" spans="1:7" ht="30" x14ac:dyDescent="0.2">
      <c r="A6017" s="38" t="s">
        <v>11741</v>
      </c>
      <c r="B6017" s="38" t="s">
        <v>55</v>
      </c>
      <c r="C6017" s="38" t="s">
        <v>11742</v>
      </c>
      <c r="D6017" s="38" t="s">
        <v>48</v>
      </c>
      <c r="E6017" s="38" t="s">
        <v>48</v>
      </c>
      <c r="F6017" s="38" t="s">
        <v>11130</v>
      </c>
      <c r="G6017" s="39">
        <v>1</v>
      </c>
    </row>
    <row r="6018" spans="1:7" ht="30" x14ac:dyDescent="0.2">
      <c r="A6018" s="38" t="s">
        <v>11743</v>
      </c>
      <c r="B6018" s="38" t="s">
        <v>55</v>
      </c>
      <c r="C6018" s="38" t="s">
        <v>11744</v>
      </c>
      <c r="D6018" s="38" t="s">
        <v>48</v>
      </c>
      <c r="E6018" s="38" t="s">
        <v>48</v>
      </c>
      <c r="F6018" s="38" t="s">
        <v>11130</v>
      </c>
      <c r="G6018" s="39">
        <v>1</v>
      </c>
    </row>
    <row r="6019" spans="1:7" ht="30" x14ac:dyDescent="0.2">
      <c r="A6019" s="38" t="s">
        <v>11745</v>
      </c>
      <c r="B6019" s="38" t="s">
        <v>55</v>
      </c>
      <c r="C6019" s="38" t="s">
        <v>11746</v>
      </c>
      <c r="D6019" s="38" t="s">
        <v>48</v>
      </c>
      <c r="E6019" s="38" t="s">
        <v>48</v>
      </c>
      <c r="F6019" s="38" t="s">
        <v>11130</v>
      </c>
      <c r="G6019" s="39">
        <v>1</v>
      </c>
    </row>
    <row r="6020" spans="1:7" ht="30" x14ac:dyDescent="0.2">
      <c r="A6020" s="38" t="s">
        <v>11747</v>
      </c>
      <c r="B6020" s="38" t="s">
        <v>55</v>
      </c>
      <c r="C6020" s="38" t="s">
        <v>11748</v>
      </c>
      <c r="D6020" s="38" t="s">
        <v>48</v>
      </c>
      <c r="E6020" s="38" t="s">
        <v>48</v>
      </c>
      <c r="F6020" s="38" t="s">
        <v>11130</v>
      </c>
      <c r="G6020" s="39">
        <v>1</v>
      </c>
    </row>
    <row r="6021" spans="1:7" ht="30" x14ac:dyDescent="0.2">
      <c r="A6021" s="38" t="s">
        <v>11749</v>
      </c>
      <c r="B6021" s="38" t="s">
        <v>55</v>
      </c>
      <c r="C6021" s="38" t="s">
        <v>11750</v>
      </c>
      <c r="D6021" s="38" t="s">
        <v>48</v>
      </c>
      <c r="E6021" s="38" t="s">
        <v>48</v>
      </c>
      <c r="F6021" s="38" t="s">
        <v>11130</v>
      </c>
      <c r="G6021" s="39">
        <v>1</v>
      </c>
    </row>
    <row r="6022" spans="1:7" ht="30" x14ac:dyDescent="0.2">
      <c r="A6022" s="38" t="s">
        <v>11751</v>
      </c>
      <c r="B6022" s="38" t="s">
        <v>55</v>
      </c>
      <c r="C6022" s="38" t="s">
        <v>11752</v>
      </c>
      <c r="D6022" s="38" t="s">
        <v>48</v>
      </c>
      <c r="E6022" s="38" t="s">
        <v>48</v>
      </c>
      <c r="F6022" s="38" t="s">
        <v>11130</v>
      </c>
      <c r="G6022" s="39">
        <v>1</v>
      </c>
    </row>
    <row r="6023" spans="1:7" ht="30" x14ac:dyDescent="0.2">
      <c r="A6023" s="38" t="s">
        <v>11753</v>
      </c>
      <c r="B6023" s="38" t="s">
        <v>55</v>
      </c>
      <c r="C6023" s="38" t="s">
        <v>11754</v>
      </c>
      <c r="D6023" s="38" t="s">
        <v>48</v>
      </c>
      <c r="E6023" s="38" t="s">
        <v>48</v>
      </c>
      <c r="F6023" s="38" t="s">
        <v>11130</v>
      </c>
      <c r="G6023" s="39">
        <v>1</v>
      </c>
    </row>
    <row r="6024" spans="1:7" ht="30" x14ac:dyDescent="0.2">
      <c r="A6024" s="38" t="s">
        <v>11755</v>
      </c>
      <c r="B6024" s="38" t="s">
        <v>55</v>
      </c>
      <c r="C6024" s="38" t="s">
        <v>11756</v>
      </c>
      <c r="D6024" s="38" t="s">
        <v>48</v>
      </c>
      <c r="E6024" s="38" t="s">
        <v>48</v>
      </c>
      <c r="F6024" s="38" t="s">
        <v>11130</v>
      </c>
      <c r="G6024" s="39">
        <v>1</v>
      </c>
    </row>
    <row r="6025" spans="1:7" ht="30" x14ac:dyDescent="0.2">
      <c r="A6025" s="38" t="s">
        <v>11757</v>
      </c>
      <c r="B6025" s="38" t="s">
        <v>55</v>
      </c>
      <c r="C6025" s="38" t="s">
        <v>11758</v>
      </c>
      <c r="D6025" s="38" t="s">
        <v>48</v>
      </c>
      <c r="E6025" s="38" t="s">
        <v>48</v>
      </c>
      <c r="F6025" s="38" t="s">
        <v>11130</v>
      </c>
      <c r="G6025" s="39">
        <v>1</v>
      </c>
    </row>
    <row r="6026" spans="1:7" ht="30" x14ac:dyDescent="0.2">
      <c r="A6026" s="38" t="s">
        <v>11759</v>
      </c>
      <c r="B6026" s="38" t="s">
        <v>55</v>
      </c>
      <c r="C6026" s="38" t="s">
        <v>11760</v>
      </c>
      <c r="D6026" s="38" t="s">
        <v>48</v>
      </c>
      <c r="E6026" s="38" t="s">
        <v>48</v>
      </c>
      <c r="F6026" s="38" t="s">
        <v>11130</v>
      </c>
      <c r="G6026" s="39">
        <v>1</v>
      </c>
    </row>
    <row r="6027" spans="1:7" ht="30" x14ac:dyDescent="0.2">
      <c r="A6027" s="38" t="s">
        <v>11761</v>
      </c>
      <c r="B6027" s="38" t="s">
        <v>55</v>
      </c>
      <c r="C6027" s="38" t="s">
        <v>11762</v>
      </c>
      <c r="D6027" s="38" t="s">
        <v>48</v>
      </c>
      <c r="E6027" s="38" t="s">
        <v>48</v>
      </c>
      <c r="F6027" s="38" t="s">
        <v>11130</v>
      </c>
      <c r="G6027" s="39">
        <v>1</v>
      </c>
    </row>
    <row r="6028" spans="1:7" ht="30" x14ac:dyDescent="0.2">
      <c r="A6028" s="38" t="s">
        <v>11763</v>
      </c>
      <c r="B6028" s="38" t="s">
        <v>55</v>
      </c>
      <c r="C6028" s="38" t="s">
        <v>11764</v>
      </c>
      <c r="D6028" s="38" t="s">
        <v>48</v>
      </c>
      <c r="E6028" s="38" t="s">
        <v>48</v>
      </c>
      <c r="F6028" s="38" t="s">
        <v>11130</v>
      </c>
      <c r="G6028" s="39">
        <v>1</v>
      </c>
    </row>
    <row r="6029" spans="1:7" ht="30" x14ac:dyDescent="0.2">
      <c r="A6029" s="38" t="s">
        <v>11765</v>
      </c>
      <c r="B6029" s="38" t="s">
        <v>55</v>
      </c>
      <c r="C6029" s="38" t="s">
        <v>11766</v>
      </c>
      <c r="D6029" s="38" t="s">
        <v>48</v>
      </c>
      <c r="E6029" s="38" t="s">
        <v>48</v>
      </c>
      <c r="F6029" s="38" t="s">
        <v>11130</v>
      </c>
      <c r="G6029" s="39">
        <v>1</v>
      </c>
    </row>
    <row r="6030" spans="1:7" ht="30" x14ac:dyDescent="0.2">
      <c r="A6030" s="38" t="s">
        <v>11767</v>
      </c>
      <c r="B6030" s="38" t="s">
        <v>55</v>
      </c>
      <c r="C6030" s="38" t="s">
        <v>11768</v>
      </c>
      <c r="D6030" s="38" t="s">
        <v>48</v>
      </c>
      <c r="E6030" s="38" t="s">
        <v>48</v>
      </c>
      <c r="F6030" s="38" t="s">
        <v>11130</v>
      </c>
      <c r="G6030" s="39">
        <v>1</v>
      </c>
    </row>
    <row r="6031" spans="1:7" ht="30" x14ac:dyDescent="0.2">
      <c r="A6031" s="38" t="s">
        <v>11769</v>
      </c>
      <c r="B6031" s="38" t="s">
        <v>55</v>
      </c>
      <c r="C6031" s="38" t="s">
        <v>11770</v>
      </c>
      <c r="D6031" s="38" t="s">
        <v>48</v>
      </c>
      <c r="E6031" s="38" t="s">
        <v>48</v>
      </c>
      <c r="F6031" s="38" t="s">
        <v>11130</v>
      </c>
      <c r="G6031" s="39">
        <v>1</v>
      </c>
    </row>
    <row r="6032" spans="1:7" ht="30" x14ac:dyDescent="0.2">
      <c r="A6032" s="38" t="s">
        <v>11771</v>
      </c>
      <c r="B6032" s="38" t="s">
        <v>55</v>
      </c>
      <c r="C6032" s="38" t="s">
        <v>11772</v>
      </c>
      <c r="D6032" s="38" t="s">
        <v>48</v>
      </c>
      <c r="E6032" s="38" t="s">
        <v>48</v>
      </c>
      <c r="F6032" s="38" t="s">
        <v>11130</v>
      </c>
      <c r="G6032" s="39">
        <v>1</v>
      </c>
    </row>
    <row r="6033" spans="1:7" ht="30" x14ac:dyDescent="0.2">
      <c r="A6033" s="38" t="s">
        <v>11773</v>
      </c>
      <c r="B6033" s="38" t="s">
        <v>55</v>
      </c>
      <c r="C6033" s="38" t="s">
        <v>11774</v>
      </c>
      <c r="D6033" s="38" t="s">
        <v>48</v>
      </c>
      <c r="E6033" s="38" t="s">
        <v>48</v>
      </c>
      <c r="F6033" s="38" t="s">
        <v>11130</v>
      </c>
      <c r="G6033" s="39">
        <v>1</v>
      </c>
    </row>
    <row r="6034" spans="1:7" ht="30" x14ac:dyDescent="0.2">
      <c r="A6034" s="38" t="s">
        <v>11775</v>
      </c>
      <c r="B6034" s="38" t="s">
        <v>55</v>
      </c>
      <c r="C6034" s="38" t="s">
        <v>11776</v>
      </c>
      <c r="D6034" s="38" t="s">
        <v>48</v>
      </c>
      <c r="E6034" s="38" t="s">
        <v>48</v>
      </c>
      <c r="F6034" s="38" t="s">
        <v>11130</v>
      </c>
      <c r="G6034" s="39">
        <v>1</v>
      </c>
    </row>
    <row r="6035" spans="1:7" ht="30" x14ac:dyDescent="0.2">
      <c r="A6035" s="38" t="s">
        <v>11777</v>
      </c>
      <c r="B6035" s="38" t="s">
        <v>55</v>
      </c>
      <c r="C6035" s="38" t="s">
        <v>11778</v>
      </c>
      <c r="D6035" s="38" t="s">
        <v>48</v>
      </c>
      <c r="E6035" s="38" t="s">
        <v>48</v>
      </c>
      <c r="F6035" s="38" t="s">
        <v>11130</v>
      </c>
      <c r="G6035" s="39">
        <v>1</v>
      </c>
    </row>
    <row r="6036" spans="1:7" ht="30" x14ac:dyDescent="0.2">
      <c r="A6036" s="38" t="s">
        <v>11779</v>
      </c>
      <c r="B6036" s="38" t="s">
        <v>55</v>
      </c>
      <c r="C6036" s="38" t="s">
        <v>11780</v>
      </c>
      <c r="D6036" s="38" t="s">
        <v>48</v>
      </c>
      <c r="E6036" s="38" t="s">
        <v>48</v>
      </c>
      <c r="F6036" s="38" t="s">
        <v>11130</v>
      </c>
      <c r="G6036" s="39">
        <v>1</v>
      </c>
    </row>
    <row r="6037" spans="1:7" ht="30" x14ac:dyDescent="0.2">
      <c r="A6037" s="38" t="s">
        <v>11781</v>
      </c>
      <c r="B6037" s="38" t="s">
        <v>55</v>
      </c>
      <c r="C6037" s="38" t="s">
        <v>11782</v>
      </c>
      <c r="D6037" s="38" t="s">
        <v>48</v>
      </c>
      <c r="E6037" s="38" t="s">
        <v>48</v>
      </c>
      <c r="F6037" s="38" t="s">
        <v>11130</v>
      </c>
      <c r="G6037" s="39">
        <v>1</v>
      </c>
    </row>
    <row r="6038" spans="1:7" ht="30" x14ac:dyDescent="0.2">
      <c r="A6038" s="38" t="s">
        <v>11783</v>
      </c>
      <c r="B6038" s="38" t="s">
        <v>55</v>
      </c>
      <c r="C6038" s="38" t="s">
        <v>11784</v>
      </c>
      <c r="D6038" s="38" t="s">
        <v>48</v>
      </c>
      <c r="E6038" s="38" t="s">
        <v>48</v>
      </c>
      <c r="F6038" s="38" t="s">
        <v>11130</v>
      </c>
      <c r="G6038" s="39">
        <v>1</v>
      </c>
    </row>
    <row r="6039" spans="1:7" ht="30" x14ac:dyDescent="0.2">
      <c r="A6039" s="38" t="s">
        <v>11785</v>
      </c>
      <c r="B6039" s="38" t="s">
        <v>55</v>
      </c>
      <c r="C6039" s="38" t="s">
        <v>11786</v>
      </c>
      <c r="D6039" s="38" t="s">
        <v>48</v>
      </c>
      <c r="E6039" s="38" t="s">
        <v>48</v>
      </c>
      <c r="F6039" s="38" t="s">
        <v>11130</v>
      </c>
      <c r="G6039" s="39">
        <v>1</v>
      </c>
    </row>
    <row r="6040" spans="1:7" ht="30" x14ac:dyDescent="0.2">
      <c r="A6040" s="38" t="s">
        <v>11787</v>
      </c>
      <c r="B6040" s="38" t="s">
        <v>55</v>
      </c>
      <c r="C6040" s="38" t="s">
        <v>11788</v>
      </c>
      <c r="D6040" s="38" t="s">
        <v>48</v>
      </c>
      <c r="E6040" s="38" t="s">
        <v>48</v>
      </c>
      <c r="F6040" s="38" t="s">
        <v>11130</v>
      </c>
      <c r="G6040" s="39">
        <v>1</v>
      </c>
    </row>
    <row r="6041" spans="1:7" ht="30" x14ac:dyDescent="0.2">
      <c r="A6041" s="38" t="s">
        <v>11789</v>
      </c>
      <c r="B6041" s="38" t="s">
        <v>55</v>
      </c>
      <c r="C6041" s="38" t="s">
        <v>11790</v>
      </c>
      <c r="D6041" s="38" t="s">
        <v>48</v>
      </c>
      <c r="E6041" s="38" t="s">
        <v>48</v>
      </c>
      <c r="F6041" s="38" t="s">
        <v>11130</v>
      </c>
      <c r="G6041" s="39">
        <v>1</v>
      </c>
    </row>
    <row r="6042" spans="1:7" ht="30" x14ac:dyDescent="0.2">
      <c r="A6042" s="38" t="s">
        <v>11791</v>
      </c>
      <c r="B6042" s="38" t="s">
        <v>55</v>
      </c>
      <c r="C6042" s="38" t="s">
        <v>11792</v>
      </c>
      <c r="D6042" s="38" t="s">
        <v>48</v>
      </c>
      <c r="E6042" s="38" t="s">
        <v>48</v>
      </c>
      <c r="F6042" s="38" t="s">
        <v>11130</v>
      </c>
      <c r="G6042" s="39">
        <v>1</v>
      </c>
    </row>
    <row r="6043" spans="1:7" ht="30" x14ac:dyDescent="0.2">
      <c r="A6043" s="38" t="s">
        <v>11793</v>
      </c>
      <c r="B6043" s="38" t="s">
        <v>55</v>
      </c>
      <c r="C6043" s="38" t="s">
        <v>11794</v>
      </c>
      <c r="D6043" s="38" t="s">
        <v>48</v>
      </c>
      <c r="E6043" s="38" t="s">
        <v>48</v>
      </c>
      <c r="F6043" s="38" t="s">
        <v>11130</v>
      </c>
      <c r="G6043" s="39">
        <v>1</v>
      </c>
    </row>
    <row r="6044" spans="1:7" ht="30" x14ac:dyDescent="0.2">
      <c r="A6044" s="38" t="s">
        <v>11795</v>
      </c>
      <c r="B6044" s="38" t="s">
        <v>55</v>
      </c>
      <c r="C6044" s="38" t="s">
        <v>11796</v>
      </c>
      <c r="D6044" s="38" t="s">
        <v>48</v>
      </c>
      <c r="E6044" s="38" t="s">
        <v>48</v>
      </c>
      <c r="F6044" s="38" t="s">
        <v>11130</v>
      </c>
      <c r="G6044" s="39">
        <v>1</v>
      </c>
    </row>
    <row r="6045" spans="1:7" ht="30" x14ac:dyDescent="0.2">
      <c r="A6045" s="38" t="s">
        <v>11797</v>
      </c>
      <c r="B6045" s="38" t="s">
        <v>55</v>
      </c>
      <c r="C6045" s="38" t="s">
        <v>11798</v>
      </c>
      <c r="D6045" s="38" t="s">
        <v>48</v>
      </c>
      <c r="E6045" s="38" t="s">
        <v>48</v>
      </c>
      <c r="F6045" s="38" t="s">
        <v>11130</v>
      </c>
      <c r="G6045" s="39">
        <v>1</v>
      </c>
    </row>
    <row r="6046" spans="1:7" ht="30" x14ac:dyDescent="0.2">
      <c r="A6046" s="38" t="s">
        <v>11799</v>
      </c>
      <c r="B6046" s="38" t="s">
        <v>55</v>
      </c>
      <c r="C6046" s="38" t="s">
        <v>11800</v>
      </c>
      <c r="D6046" s="38" t="s">
        <v>48</v>
      </c>
      <c r="E6046" s="38" t="s">
        <v>48</v>
      </c>
      <c r="F6046" s="38" t="s">
        <v>11130</v>
      </c>
      <c r="G6046" s="39">
        <v>1</v>
      </c>
    </row>
    <row r="6047" spans="1:7" ht="30" x14ac:dyDescent="0.2">
      <c r="A6047" s="38" t="s">
        <v>11801</v>
      </c>
      <c r="B6047" s="38" t="s">
        <v>55</v>
      </c>
      <c r="C6047" s="38" t="s">
        <v>11802</v>
      </c>
      <c r="D6047" s="38" t="s">
        <v>48</v>
      </c>
      <c r="E6047" s="38" t="s">
        <v>48</v>
      </c>
      <c r="F6047" s="38" t="s">
        <v>11130</v>
      </c>
      <c r="G6047" s="39">
        <v>1</v>
      </c>
    </row>
    <row r="6048" spans="1:7" ht="30" x14ac:dyDescent="0.2">
      <c r="A6048" s="38" t="s">
        <v>11803</v>
      </c>
      <c r="B6048" s="38" t="s">
        <v>55</v>
      </c>
      <c r="C6048" s="38" t="s">
        <v>11804</v>
      </c>
      <c r="D6048" s="38" t="s">
        <v>48</v>
      </c>
      <c r="E6048" s="38" t="s">
        <v>48</v>
      </c>
      <c r="F6048" s="38" t="s">
        <v>11130</v>
      </c>
      <c r="G6048" s="39">
        <v>1</v>
      </c>
    </row>
    <row r="6049" spans="1:7" ht="30" x14ac:dyDescent="0.2">
      <c r="A6049" s="38" t="s">
        <v>11805</v>
      </c>
      <c r="B6049" s="38" t="s">
        <v>55</v>
      </c>
      <c r="C6049" s="38" t="s">
        <v>11806</v>
      </c>
      <c r="D6049" s="38" t="s">
        <v>48</v>
      </c>
      <c r="E6049" s="38" t="s">
        <v>48</v>
      </c>
      <c r="F6049" s="38" t="s">
        <v>11130</v>
      </c>
      <c r="G6049" s="39">
        <v>1</v>
      </c>
    </row>
    <row r="6050" spans="1:7" ht="30" x14ac:dyDescent="0.2">
      <c r="A6050" s="38" t="s">
        <v>11807</v>
      </c>
      <c r="B6050" s="38" t="s">
        <v>55</v>
      </c>
      <c r="C6050" s="38" t="s">
        <v>11808</v>
      </c>
      <c r="D6050" s="38" t="s">
        <v>48</v>
      </c>
      <c r="E6050" s="38" t="s">
        <v>48</v>
      </c>
      <c r="F6050" s="38" t="s">
        <v>11130</v>
      </c>
      <c r="G6050" s="39">
        <v>1</v>
      </c>
    </row>
    <row r="6051" spans="1:7" ht="30" x14ac:dyDescent="0.2">
      <c r="A6051" s="38" t="s">
        <v>11809</v>
      </c>
      <c r="B6051" s="38" t="s">
        <v>55</v>
      </c>
      <c r="C6051" s="38" t="s">
        <v>11810</v>
      </c>
      <c r="D6051" s="38" t="s">
        <v>48</v>
      </c>
      <c r="E6051" s="38" t="s">
        <v>48</v>
      </c>
      <c r="F6051" s="38" t="s">
        <v>11130</v>
      </c>
      <c r="G6051" s="39">
        <v>1</v>
      </c>
    </row>
    <row r="6052" spans="1:7" ht="30" x14ac:dyDescent="0.2">
      <c r="A6052" s="38" t="s">
        <v>11811</v>
      </c>
      <c r="B6052" s="38" t="s">
        <v>55</v>
      </c>
      <c r="C6052" s="38" t="s">
        <v>11812</v>
      </c>
      <c r="D6052" s="38" t="s">
        <v>48</v>
      </c>
      <c r="E6052" s="38" t="s">
        <v>48</v>
      </c>
      <c r="F6052" s="38" t="s">
        <v>11130</v>
      </c>
      <c r="G6052" s="39">
        <v>1</v>
      </c>
    </row>
    <row r="6053" spans="1:7" ht="30" x14ac:dyDescent="0.2">
      <c r="A6053" s="38" t="s">
        <v>11813</v>
      </c>
      <c r="B6053" s="38" t="s">
        <v>55</v>
      </c>
      <c r="C6053" s="38" t="s">
        <v>11814</v>
      </c>
      <c r="D6053" s="38" t="s">
        <v>48</v>
      </c>
      <c r="E6053" s="38" t="s">
        <v>48</v>
      </c>
      <c r="F6053" s="38" t="s">
        <v>11130</v>
      </c>
      <c r="G6053" s="39">
        <v>1</v>
      </c>
    </row>
    <row r="6054" spans="1:7" ht="30" x14ac:dyDescent="0.2">
      <c r="A6054" s="38" t="s">
        <v>11815</v>
      </c>
      <c r="B6054" s="38" t="s">
        <v>55</v>
      </c>
      <c r="C6054" s="38" t="s">
        <v>11816</v>
      </c>
      <c r="D6054" s="38" t="s">
        <v>48</v>
      </c>
      <c r="E6054" s="38" t="s">
        <v>48</v>
      </c>
      <c r="F6054" s="38" t="s">
        <v>11130</v>
      </c>
      <c r="G6054" s="39">
        <v>1</v>
      </c>
    </row>
    <row r="6055" spans="1:7" ht="30" x14ac:dyDescent="0.2">
      <c r="A6055" s="38" t="s">
        <v>11817</v>
      </c>
      <c r="B6055" s="38" t="s">
        <v>55</v>
      </c>
      <c r="C6055" s="38" t="s">
        <v>11818</v>
      </c>
      <c r="D6055" s="38" t="s">
        <v>48</v>
      </c>
      <c r="E6055" s="38" t="s">
        <v>48</v>
      </c>
      <c r="F6055" s="38" t="s">
        <v>11130</v>
      </c>
      <c r="G6055" s="39">
        <v>1</v>
      </c>
    </row>
    <row r="6056" spans="1:7" ht="30" x14ac:dyDescent="0.2">
      <c r="A6056" s="38" t="s">
        <v>11819</v>
      </c>
      <c r="B6056" s="38" t="s">
        <v>55</v>
      </c>
      <c r="C6056" s="38" t="s">
        <v>11820</v>
      </c>
      <c r="D6056" s="38" t="s">
        <v>48</v>
      </c>
      <c r="E6056" s="38" t="s">
        <v>48</v>
      </c>
      <c r="F6056" s="38" t="s">
        <v>11130</v>
      </c>
      <c r="G6056" s="39">
        <v>1</v>
      </c>
    </row>
    <row r="6057" spans="1:7" ht="30" x14ac:dyDescent="0.2">
      <c r="A6057" s="38" t="s">
        <v>11821</v>
      </c>
      <c r="B6057" s="38" t="s">
        <v>55</v>
      </c>
      <c r="C6057" s="38" t="s">
        <v>11822</v>
      </c>
      <c r="D6057" s="38" t="s">
        <v>48</v>
      </c>
      <c r="E6057" s="38" t="s">
        <v>48</v>
      </c>
      <c r="F6057" s="38" t="s">
        <v>11130</v>
      </c>
      <c r="G6057" s="39">
        <v>1</v>
      </c>
    </row>
    <row r="6058" spans="1:7" ht="30" x14ac:dyDescent="0.2">
      <c r="A6058" s="38" t="s">
        <v>11823</v>
      </c>
      <c r="B6058" s="38" t="s">
        <v>55</v>
      </c>
      <c r="C6058" s="38" t="s">
        <v>11824</v>
      </c>
      <c r="D6058" s="38" t="s">
        <v>48</v>
      </c>
      <c r="E6058" s="38" t="s">
        <v>48</v>
      </c>
      <c r="F6058" s="38" t="s">
        <v>11130</v>
      </c>
      <c r="G6058" s="39">
        <v>1</v>
      </c>
    </row>
    <row r="6059" spans="1:7" ht="30" x14ac:dyDescent="0.2">
      <c r="A6059" s="38" t="s">
        <v>11825</v>
      </c>
      <c r="B6059" s="38" t="s">
        <v>55</v>
      </c>
      <c r="C6059" s="38" t="s">
        <v>11826</v>
      </c>
      <c r="D6059" s="38" t="s">
        <v>48</v>
      </c>
      <c r="E6059" s="38" t="s">
        <v>48</v>
      </c>
      <c r="F6059" s="38" t="s">
        <v>11130</v>
      </c>
      <c r="G6059" s="39">
        <v>1</v>
      </c>
    </row>
    <row r="6060" spans="1:7" ht="30" x14ac:dyDescent="0.2">
      <c r="A6060" s="38" t="s">
        <v>11827</v>
      </c>
      <c r="B6060" s="38" t="s">
        <v>55</v>
      </c>
      <c r="C6060" s="38" t="s">
        <v>11828</v>
      </c>
      <c r="D6060" s="38" t="s">
        <v>48</v>
      </c>
      <c r="E6060" s="38" t="s">
        <v>48</v>
      </c>
      <c r="F6060" s="38" t="s">
        <v>11130</v>
      </c>
      <c r="G6060" s="39">
        <v>1</v>
      </c>
    </row>
    <row r="6061" spans="1:7" ht="30" x14ac:dyDescent="0.2">
      <c r="A6061" s="38" t="s">
        <v>11829</v>
      </c>
      <c r="B6061" s="38" t="s">
        <v>55</v>
      </c>
      <c r="C6061" s="38" t="s">
        <v>11830</v>
      </c>
      <c r="D6061" s="38" t="s">
        <v>48</v>
      </c>
      <c r="E6061" s="38" t="s">
        <v>48</v>
      </c>
      <c r="F6061" s="38" t="s">
        <v>11130</v>
      </c>
      <c r="G6061" s="39">
        <v>1</v>
      </c>
    </row>
    <row r="6062" spans="1:7" ht="30" x14ac:dyDescent="0.2">
      <c r="A6062" s="38" t="s">
        <v>11831</v>
      </c>
      <c r="B6062" s="38" t="s">
        <v>55</v>
      </c>
      <c r="C6062" s="38" t="s">
        <v>11832</v>
      </c>
      <c r="D6062" s="38" t="s">
        <v>48</v>
      </c>
      <c r="E6062" s="38" t="s">
        <v>48</v>
      </c>
      <c r="F6062" s="38" t="s">
        <v>11130</v>
      </c>
      <c r="G6062" s="39">
        <v>1</v>
      </c>
    </row>
    <row r="6063" spans="1:7" ht="30" x14ac:dyDescent="0.2">
      <c r="A6063" s="38" t="s">
        <v>11833</v>
      </c>
      <c r="B6063" s="38" t="s">
        <v>55</v>
      </c>
      <c r="C6063" s="38" t="s">
        <v>11834</v>
      </c>
      <c r="D6063" s="38" t="s">
        <v>48</v>
      </c>
      <c r="E6063" s="38" t="s">
        <v>48</v>
      </c>
      <c r="F6063" s="38" t="s">
        <v>11130</v>
      </c>
      <c r="G6063" s="39">
        <v>1</v>
      </c>
    </row>
    <row r="6064" spans="1:7" ht="30" x14ac:dyDescent="0.2">
      <c r="A6064" s="38" t="s">
        <v>11835</v>
      </c>
      <c r="B6064" s="38" t="s">
        <v>55</v>
      </c>
      <c r="C6064" s="38" t="s">
        <v>11836</v>
      </c>
      <c r="D6064" s="38" t="s">
        <v>48</v>
      </c>
      <c r="E6064" s="38" t="s">
        <v>48</v>
      </c>
      <c r="F6064" s="38" t="s">
        <v>11130</v>
      </c>
      <c r="G6064" s="39">
        <v>1</v>
      </c>
    </row>
    <row r="6065" spans="1:7" ht="30" x14ac:dyDescent="0.2">
      <c r="A6065" s="38" t="s">
        <v>11837</v>
      </c>
      <c r="B6065" s="38" t="s">
        <v>55</v>
      </c>
      <c r="C6065" s="38" t="s">
        <v>11838</v>
      </c>
      <c r="D6065" s="38" t="s">
        <v>48</v>
      </c>
      <c r="E6065" s="38" t="s">
        <v>48</v>
      </c>
      <c r="F6065" s="38" t="s">
        <v>11130</v>
      </c>
      <c r="G6065" s="39">
        <v>1</v>
      </c>
    </row>
    <row r="6066" spans="1:7" ht="30" x14ac:dyDescent="0.2">
      <c r="A6066" s="38" t="s">
        <v>11839</v>
      </c>
      <c r="B6066" s="38" t="s">
        <v>55</v>
      </c>
      <c r="C6066" s="38" t="s">
        <v>11840</v>
      </c>
      <c r="D6066" s="38" t="s">
        <v>48</v>
      </c>
      <c r="E6066" s="38" t="s">
        <v>48</v>
      </c>
      <c r="F6066" s="38" t="s">
        <v>11130</v>
      </c>
      <c r="G6066" s="39">
        <v>1</v>
      </c>
    </row>
    <row r="6067" spans="1:7" ht="30" x14ac:dyDescent="0.2">
      <c r="A6067" s="38" t="s">
        <v>11841</v>
      </c>
      <c r="B6067" s="38" t="s">
        <v>55</v>
      </c>
      <c r="C6067" s="38" t="s">
        <v>11842</v>
      </c>
      <c r="D6067" s="38" t="s">
        <v>48</v>
      </c>
      <c r="E6067" s="38" t="s">
        <v>48</v>
      </c>
      <c r="F6067" s="38" t="s">
        <v>11130</v>
      </c>
      <c r="G6067" s="39">
        <v>1</v>
      </c>
    </row>
    <row r="6068" spans="1:7" ht="30" x14ac:dyDescent="0.2">
      <c r="A6068" s="38" t="s">
        <v>11843</v>
      </c>
      <c r="B6068" s="38" t="s">
        <v>55</v>
      </c>
      <c r="C6068" s="38" t="s">
        <v>11844</v>
      </c>
      <c r="D6068" s="38" t="s">
        <v>48</v>
      </c>
      <c r="E6068" s="38" t="s">
        <v>48</v>
      </c>
      <c r="F6068" s="38" t="s">
        <v>11130</v>
      </c>
      <c r="G6068" s="39">
        <v>1</v>
      </c>
    </row>
    <row r="6069" spans="1:7" ht="30" x14ac:dyDescent="0.2">
      <c r="A6069" s="38" t="s">
        <v>11845</v>
      </c>
      <c r="B6069" s="38" t="s">
        <v>55</v>
      </c>
      <c r="C6069" s="38" t="s">
        <v>11846</v>
      </c>
      <c r="D6069" s="38" t="s">
        <v>48</v>
      </c>
      <c r="E6069" s="38" t="s">
        <v>48</v>
      </c>
      <c r="F6069" s="38" t="s">
        <v>11130</v>
      </c>
      <c r="G6069" s="39">
        <v>1</v>
      </c>
    </row>
    <row r="6070" spans="1:7" ht="30" x14ac:dyDescent="0.2">
      <c r="A6070" s="38" t="s">
        <v>11847</v>
      </c>
      <c r="B6070" s="38" t="s">
        <v>55</v>
      </c>
      <c r="C6070" s="38" t="s">
        <v>11848</v>
      </c>
      <c r="D6070" s="38" t="s">
        <v>48</v>
      </c>
      <c r="E6070" s="38" t="s">
        <v>48</v>
      </c>
      <c r="F6070" s="38" t="s">
        <v>11130</v>
      </c>
      <c r="G6070" s="39">
        <v>1</v>
      </c>
    </row>
    <row r="6071" spans="1:7" ht="30" x14ac:dyDescent="0.2">
      <c r="A6071" s="38" t="s">
        <v>11849</v>
      </c>
      <c r="B6071" s="38" t="s">
        <v>55</v>
      </c>
      <c r="C6071" s="38" t="s">
        <v>11850</v>
      </c>
      <c r="D6071" s="38" t="s">
        <v>48</v>
      </c>
      <c r="E6071" s="38" t="s">
        <v>48</v>
      </c>
      <c r="F6071" s="38" t="s">
        <v>11130</v>
      </c>
      <c r="G6071" s="39">
        <v>1</v>
      </c>
    </row>
    <row r="6072" spans="1:7" ht="30" x14ac:dyDescent="0.2">
      <c r="A6072" s="38" t="s">
        <v>11851</v>
      </c>
      <c r="B6072" s="38" t="s">
        <v>55</v>
      </c>
      <c r="C6072" s="38" t="s">
        <v>11852</v>
      </c>
      <c r="D6072" s="38" t="s">
        <v>48</v>
      </c>
      <c r="E6072" s="38" t="s">
        <v>48</v>
      </c>
      <c r="F6072" s="38" t="s">
        <v>11130</v>
      </c>
      <c r="G6072" s="39">
        <v>1</v>
      </c>
    </row>
    <row r="6073" spans="1:7" ht="30" x14ac:dyDescent="0.2">
      <c r="A6073" s="38" t="s">
        <v>11853</v>
      </c>
      <c r="B6073" s="38" t="s">
        <v>55</v>
      </c>
      <c r="C6073" s="38" t="s">
        <v>11854</v>
      </c>
      <c r="D6073" s="38" t="s">
        <v>48</v>
      </c>
      <c r="E6073" s="38" t="s">
        <v>48</v>
      </c>
      <c r="F6073" s="38" t="s">
        <v>11130</v>
      </c>
      <c r="G6073" s="39">
        <v>1</v>
      </c>
    </row>
    <row r="6074" spans="1:7" ht="30" x14ac:dyDescent="0.2">
      <c r="A6074" s="38" t="s">
        <v>11855</v>
      </c>
      <c r="B6074" s="38" t="s">
        <v>55</v>
      </c>
      <c r="C6074" s="38" t="s">
        <v>11856</v>
      </c>
      <c r="D6074" s="38" t="s">
        <v>48</v>
      </c>
      <c r="E6074" s="38" t="s">
        <v>48</v>
      </c>
      <c r="F6074" s="38" t="s">
        <v>11130</v>
      </c>
      <c r="G6074" s="39">
        <v>1</v>
      </c>
    </row>
    <row r="6075" spans="1:7" ht="30" x14ac:dyDescent="0.2">
      <c r="A6075" s="38" t="s">
        <v>11857</v>
      </c>
      <c r="B6075" s="38" t="s">
        <v>55</v>
      </c>
      <c r="C6075" s="38" t="s">
        <v>11858</v>
      </c>
      <c r="D6075" s="38" t="s">
        <v>48</v>
      </c>
      <c r="E6075" s="38" t="s">
        <v>48</v>
      </c>
      <c r="F6075" s="38" t="s">
        <v>11130</v>
      </c>
      <c r="G6075" s="39">
        <v>1</v>
      </c>
    </row>
    <row r="6076" spans="1:7" ht="30" x14ac:dyDescent="0.2">
      <c r="A6076" s="38" t="s">
        <v>11859</v>
      </c>
      <c r="B6076" s="38" t="s">
        <v>55</v>
      </c>
      <c r="C6076" s="38" t="s">
        <v>11860</v>
      </c>
      <c r="D6076" s="38" t="s">
        <v>48</v>
      </c>
      <c r="E6076" s="38" t="s">
        <v>48</v>
      </c>
      <c r="F6076" s="38" t="s">
        <v>11130</v>
      </c>
      <c r="G6076" s="39">
        <v>1</v>
      </c>
    </row>
    <row r="6077" spans="1:7" ht="30" x14ac:dyDescent="0.2">
      <c r="A6077" s="38" t="s">
        <v>11861</v>
      </c>
      <c r="B6077" s="38" t="s">
        <v>55</v>
      </c>
      <c r="C6077" s="38" t="s">
        <v>11862</v>
      </c>
      <c r="D6077" s="38" t="s">
        <v>48</v>
      </c>
      <c r="E6077" s="38" t="s">
        <v>48</v>
      </c>
      <c r="F6077" s="38" t="s">
        <v>11130</v>
      </c>
      <c r="G6077" s="39">
        <v>1</v>
      </c>
    </row>
    <row r="6078" spans="1:7" ht="30" x14ac:dyDescent="0.2">
      <c r="A6078" s="38" t="s">
        <v>11863</v>
      </c>
      <c r="B6078" s="38" t="s">
        <v>55</v>
      </c>
      <c r="C6078" s="38" t="s">
        <v>11864</v>
      </c>
      <c r="D6078" s="38" t="s">
        <v>48</v>
      </c>
      <c r="E6078" s="38" t="s">
        <v>48</v>
      </c>
      <c r="F6078" s="38" t="s">
        <v>11130</v>
      </c>
      <c r="G6078" s="39">
        <v>1</v>
      </c>
    </row>
    <row r="6079" spans="1:7" ht="30" x14ac:dyDescent="0.2">
      <c r="A6079" s="38" t="s">
        <v>11865</v>
      </c>
      <c r="B6079" s="38" t="s">
        <v>55</v>
      </c>
      <c r="C6079" s="38" t="s">
        <v>11866</v>
      </c>
      <c r="D6079" s="38" t="s">
        <v>48</v>
      </c>
      <c r="E6079" s="38" t="s">
        <v>48</v>
      </c>
      <c r="F6079" s="38" t="s">
        <v>11130</v>
      </c>
      <c r="G6079" s="39">
        <v>1</v>
      </c>
    </row>
    <row r="6080" spans="1:7" ht="30" x14ac:dyDescent="0.2">
      <c r="A6080" s="38" t="s">
        <v>11867</v>
      </c>
      <c r="B6080" s="38" t="s">
        <v>55</v>
      </c>
      <c r="C6080" s="38" t="s">
        <v>11868</v>
      </c>
      <c r="D6080" s="38" t="s">
        <v>48</v>
      </c>
      <c r="E6080" s="38" t="s">
        <v>48</v>
      </c>
      <c r="F6080" s="38" t="s">
        <v>11130</v>
      </c>
      <c r="G6080" s="39">
        <v>1</v>
      </c>
    </row>
    <row r="6081" spans="1:7" ht="30" x14ac:dyDescent="0.2">
      <c r="A6081" s="38" t="s">
        <v>11869</v>
      </c>
      <c r="B6081" s="38" t="s">
        <v>55</v>
      </c>
      <c r="C6081" s="38" t="s">
        <v>11870</v>
      </c>
      <c r="D6081" s="38" t="s">
        <v>48</v>
      </c>
      <c r="E6081" s="38" t="s">
        <v>48</v>
      </c>
      <c r="F6081" s="38" t="s">
        <v>11130</v>
      </c>
      <c r="G6081" s="39">
        <v>1</v>
      </c>
    </row>
    <row r="6082" spans="1:7" ht="30" x14ac:dyDescent="0.2">
      <c r="A6082" s="38" t="s">
        <v>11871</v>
      </c>
      <c r="B6082" s="38" t="s">
        <v>55</v>
      </c>
      <c r="C6082" s="38" t="s">
        <v>11872</v>
      </c>
      <c r="D6082" s="38" t="s">
        <v>48</v>
      </c>
      <c r="E6082" s="38" t="s">
        <v>48</v>
      </c>
      <c r="F6082" s="38" t="s">
        <v>11130</v>
      </c>
      <c r="G6082" s="39">
        <v>1</v>
      </c>
    </row>
    <row r="6083" spans="1:7" ht="30" x14ac:dyDescent="0.2">
      <c r="A6083" s="38" t="s">
        <v>11873</v>
      </c>
      <c r="B6083" s="38" t="s">
        <v>55</v>
      </c>
      <c r="C6083" s="38" t="s">
        <v>11874</v>
      </c>
      <c r="D6083" s="38" t="s">
        <v>48</v>
      </c>
      <c r="E6083" s="38" t="s">
        <v>48</v>
      </c>
      <c r="F6083" s="38" t="s">
        <v>11130</v>
      </c>
      <c r="G6083" s="39">
        <v>1</v>
      </c>
    </row>
    <row r="6084" spans="1:7" ht="30" x14ac:dyDescent="0.2">
      <c r="A6084" s="38" t="s">
        <v>11875</v>
      </c>
      <c r="B6084" s="38" t="s">
        <v>55</v>
      </c>
      <c r="C6084" s="38" t="s">
        <v>11876</v>
      </c>
      <c r="D6084" s="38" t="s">
        <v>48</v>
      </c>
      <c r="E6084" s="38" t="s">
        <v>48</v>
      </c>
      <c r="F6084" s="38" t="s">
        <v>11130</v>
      </c>
      <c r="G6084" s="39">
        <v>1</v>
      </c>
    </row>
    <row r="6085" spans="1:7" ht="30" x14ac:dyDescent="0.2">
      <c r="A6085" s="38" t="s">
        <v>11877</v>
      </c>
      <c r="B6085" s="38" t="s">
        <v>55</v>
      </c>
      <c r="C6085" s="38" t="s">
        <v>11878</v>
      </c>
      <c r="D6085" s="38" t="s">
        <v>48</v>
      </c>
      <c r="E6085" s="38" t="s">
        <v>48</v>
      </c>
      <c r="F6085" s="38" t="s">
        <v>11130</v>
      </c>
      <c r="G6085" s="39">
        <v>1</v>
      </c>
    </row>
    <row r="6086" spans="1:7" ht="30" x14ac:dyDescent="0.2">
      <c r="A6086" s="38" t="s">
        <v>11879</v>
      </c>
      <c r="B6086" s="38" t="s">
        <v>55</v>
      </c>
      <c r="C6086" s="38" t="s">
        <v>11880</v>
      </c>
      <c r="D6086" s="38" t="s">
        <v>48</v>
      </c>
      <c r="E6086" s="38" t="s">
        <v>48</v>
      </c>
      <c r="F6086" s="38" t="s">
        <v>11130</v>
      </c>
      <c r="G6086" s="39">
        <v>1</v>
      </c>
    </row>
    <row r="6087" spans="1:7" ht="30" x14ac:dyDescent="0.2">
      <c r="A6087" s="38" t="s">
        <v>11881</v>
      </c>
      <c r="B6087" s="38" t="s">
        <v>55</v>
      </c>
      <c r="C6087" s="38" t="s">
        <v>11882</v>
      </c>
      <c r="D6087" s="38" t="s">
        <v>48</v>
      </c>
      <c r="E6087" s="38" t="s">
        <v>48</v>
      </c>
      <c r="F6087" s="38" t="s">
        <v>11130</v>
      </c>
      <c r="G6087" s="39">
        <v>1</v>
      </c>
    </row>
    <row r="6088" spans="1:7" ht="30" x14ac:dyDescent="0.2">
      <c r="A6088" s="38" t="s">
        <v>11883</v>
      </c>
      <c r="B6088" s="38" t="s">
        <v>55</v>
      </c>
      <c r="C6088" s="38" t="s">
        <v>11884</v>
      </c>
      <c r="D6088" s="38" t="s">
        <v>48</v>
      </c>
      <c r="E6088" s="38" t="s">
        <v>48</v>
      </c>
      <c r="F6088" s="38" t="s">
        <v>11130</v>
      </c>
      <c r="G6088" s="39">
        <v>1</v>
      </c>
    </row>
    <row r="6089" spans="1:7" ht="30" x14ac:dyDescent="0.2">
      <c r="A6089" s="38" t="s">
        <v>11885</v>
      </c>
      <c r="B6089" s="38" t="s">
        <v>55</v>
      </c>
      <c r="C6089" s="38" t="s">
        <v>11886</v>
      </c>
      <c r="D6089" s="38" t="s">
        <v>48</v>
      </c>
      <c r="E6089" s="38" t="s">
        <v>48</v>
      </c>
      <c r="F6089" s="38" t="s">
        <v>11130</v>
      </c>
      <c r="G6089" s="39">
        <v>1</v>
      </c>
    </row>
    <row r="6090" spans="1:7" ht="30" x14ac:dyDescent="0.2">
      <c r="A6090" s="38" t="s">
        <v>11887</v>
      </c>
      <c r="B6090" s="38" t="s">
        <v>55</v>
      </c>
      <c r="C6090" s="38" t="s">
        <v>11888</v>
      </c>
      <c r="D6090" s="38" t="s">
        <v>48</v>
      </c>
      <c r="E6090" s="38" t="s">
        <v>48</v>
      </c>
      <c r="F6090" s="38" t="s">
        <v>11130</v>
      </c>
      <c r="G6090" s="39">
        <v>1</v>
      </c>
    </row>
    <row r="6091" spans="1:7" ht="30" x14ac:dyDescent="0.2">
      <c r="A6091" s="38" t="s">
        <v>11889</v>
      </c>
      <c r="B6091" s="38" t="s">
        <v>55</v>
      </c>
      <c r="C6091" s="38" t="s">
        <v>11890</v>
      </c>
      <c r="D6091" s="38" t="s">
        <v>48</v>
      </c>
      <c r="E6091" s="38" t="s">
        <v>48</v>
      </c>
      <c r="F6091" s="38" t="s">
        <v>11130</v>
      </c>
      <c r="G6091" s="39">
        <v>1</v>
      </c>
    </row>
    <row r="6092" spans="1:7" ht="30" x14ac:dyDescent="0.2">
      <c r="A6092" s="38" t="s">
        <v>11891</v>
      </c>
      <c r="B6092" s="38" t="s">
        <v>55</v>
      </c>
      <c r="C6092" s="38" t="s">
        <v>11892</v>
      </c>
      <c r="D6092" s="38" t="s">
        <v>48</v>
      </c>
      <c r="E6092" s="38" t="s">
        <v>48</v>
      </c>
      <c r="F6092" s="38" t="s">
        <v>11130</v>
      </c>
      <c r="G6092" s="39">
        <v>1</v>
      </c>
    </row>
    <row r="6093" spans="1:7" ht="30" x14ac:dyDescent="0.2">
      <c r="A6093" s="38" t="s">
        <v>11893</v>
      </c>
      <c r="B6093" s="38" t="s">
        <v>3</v>
      </c>
      <c r="C6093" s="38" t="s">
        <v>11894</v>
      </c>
      <c r="D6093" s="38" t="s">
        <v>48</v>
      </c>
      <c r="E6093" s="38" t="s">
        <v>48</v>
      </c>
      <c r="F6093" s="38" t="s">
        <v>11130</v>
      </c>
      <c r="G6093" s="39">
        <v>1</v>
      </c>
    </row>
    <row r="6094" spans="1:7" ht="30" x14ac:dyDescent="0.2">
      <c r="A6094" s="38" t="s">
        <v>11895</v>
      </c>
      <c r="B6094" s="38" t="s">
        <v>3</v>
      </c>
      <c r="C6094" s="38" t="s">
        <v>11896</v>
      </c>
      <c r="D6094" s="38" t="s">
        <v>48</v>
      </c>
      <c r="E6094" s="38" t="s">
        <v>48</v>
      </c>
      <c r="F6094" s="38" t="s">
        <v>11130</v>
      </c>
      <c r="G6094" s="39">
        <v>1</v>
      </c>
    </row>
    <row r="6095" spans="1:7" ht="30" x14ac:dyDescent="0.2">
      <c r="A6095" s="38" t="s">
        <v>11897</v>
      </c>
      <c r="B6095" s="38" t="s">
        <v>3</v>
      </c>
      <c r="C6095" s="38" t="s">
        <v>11898</v>
      </c>
      <c r="D6095" s="38" t="s">
        <v>48</v>
      </c>
      <c r="E6095" s="38" t="s">
        <v>48</v>
      </c>
      <c r="F6095" s="38" t="s">
        <v>11130</v>
      </c>
      <c r="G6095" s="39">
        <v>1</v>
      </c>
    </row>
    <row r="6096" spans="1:7" ht="30" x14ac:dyDescent="0.2">
      <c r="A6096" s="38" t="s">
        <v>11899</v>
      </c>
      <c r="B6096" s="38" t="s">
        <v>3</v>
      </c>
      <c r="C6096" s="38" t="s">
        <v>11900</v>
      </c>
      <c r="D6096" s="38" t="s">
        <v>48</v>
      </c>
      <c r="E6096" s="38" t="s">
        <v>48</v>
      </c>
      <c r="F6096" s="38" t="s">
        <v>11130</v>
      </c>
      <c r="G6096" s="39">
        <v>1</v>
      </c>
    </row>
    <row r="6097" spans="1:7" ht="30" x14ac:dyDescent="0.2">
      <c r="A6097" s="38" t="s">
        <v>11901</v>
      </c>
      <c r="B6097" s="38" t="s">
        <v>3</v>
      </c>
      <c r="C6097" s="38" t="s">
        <v>11902</v>
      </c>
      <c r="D6097" s="38" t="s">
        <v>48</v>
      </c>
      <c r="E6097" s="38" t="s">
        <v>48</v>
      </c>
      <c r="F6097" s="38" t="s">
        <v>11130</v>
      </c>
      <c r="G6097" s="39">
        <v>1</v>
      </c>
    </row>
    <row r="6098" spans="1:7" ht="30" x14ac:dyDescent="0.2">
      <c r="A6098" s="38" t="s">
        <v>11903</v>
      </c>
      <c r="B6098" s="38" t="s">
        <v>3</v>
      </c>
      <c r="C6098" s="38" t="s">
        <v>11904</v>
      </c>
      <c r="D6098" s="38" t="s">
        <v>48</v>
      </c>
      <c r="E6098" s="38" t="s">
        <v>48</v>
      </c>
      <c r="F6098" s="38" t="s">
        <v>11130</v>
      </c>
      <c r="G6098" s="39">
        <v>1</v>
      </c>
    </row>
    <row r="6099" spans="1:7" ht="30" x14ac:dyDescent="0.2">
      <c r="A6099" s="38" t="s">
        <v>11905</v>
      </c>
      <c r="B6099" s="38" t="s">
        <v>3</v>
      </c>
      <c r="C6099" s="38" t="s">
        <v>11906</v>
      </c>
      <c r="D6099" s="38" t="s">
        <v>48</v>
      </c>
      <c r="E6099" s="38" t="s">
        <v>48</v>
      </c>
      <c r="F6099" s="38" t="s">
        <v>11130</v>
      </c>
      <c r="G6099" s="39">
        <v>1</v>
      </c>
    </row>
    <row r="6100" spans="1:7" ht="30" x14ac:dyDescent="0.2">
      <c r="A6100" s="38" t="s">
        <v>11907</v>
      </c>
      <c r="B6100" s="38" t="s">
        <v>3</v>
      </c>
      <c r="C6100" s="38" t="s">
        <v>11908</v>
      </c>
      <c r="D6100" s="38" t="s">
        <v>48</v>
      </c>
      <c r="E6100" s="38" t="s">
        <v>48</v>
      </c>
      <c r="F6100" s="38" t="s">
        <v>11130</v>
      </c>
      <c r="G6100" s="39">
        <v>1</v>
      </c>
    </row>
    <row r="6101" spans="1:7" ht="30" x14ac:dyDescent="0.2">
      <c r="A6101" s="38" t="s">
        <v>11909</v>
      </c>
      <c r="B6101" s="38" t="s">
        <v>3</v>
      </c>
      <c r="C6101" s="38" t="s">
        <v>11910</v>
      </c>
      <c r="D6101" s="38" t="s">
        <v>48</v>
      </c>
      <c r="E6101" s="38" t="s">
        <v>48</v>
      </c>
      <c r="F6101" s="38" t="s">
        <v>11130</v>
      </c>
      <c r="G6101" s="39">
        <v>1</v>
      </c>
    </row>
    <row r="6102" spans="1:7" ht="30" x14ac:dyDescent="0.2">
      <c r="A6102" s="38" t="s">
        <v>11911</v>
      </c>
      <c r="B6102" s="38" t="s">
        <v>3</v>
      </c>
      <c r="C6102" s="38" t="s">
        <v>11912</v>
      </c>
      <c r="D6102" s="38" t="s">
        <v>48</v>
      </c>
      <c r="E6102" s="38" t="s">
        <v>48</v>
      </c>
      <c r="F6102" s="38" t="s">
        <v>11130</v>
      </c>
      <c r="G6102" s="39">
        <v>1</v>
      </c>
    </row>
    <row r="6103" spans="1:7" ht="30" x14ac:dyDescent="0.2">
      <c r="A6103" s="38" t="s">
        <v>11913</v>
      </c>
      <c r="B6103" s="38" t="s">
        <v>3</v>
      </c>
      <c r="C6103" s="38" t="s">
        <v>11914</v>
      </c>
      <c r="D6103" s="38" t="s">
        <v>48</v>
      </c>
      <c r="E6103" s="38" t="s">
        <v>48</v>
      </c>
      <c r="F6103" s="38" t="s">
        <v>11130</v>
      </c>
      <c r="G6103" s="39">
        <v>1</v>
      </c>
    </row>
    <row r="6104" spans="1:7" ht="30" x14ac:dyDescent="0.2">
      <c r="A6104" s="38" t="s">
        <v>11915</v>
      </c>
      <c r="B6104" s="38" t="s">
        <v>3</v>
      </c>
      <c r="C6104" s="38" t="s">
        <v>11916</v>
      </c>
      <c r="D6104" s="38" t="s">
        <v>48</v>
      </c>
      <c r="E6104" s="38" t="s">
        <v>48</v>
      </c>
      <c r="F6104" s="38" t="s">
        <v>11130</v>
      </c>
      <c r="G6104" s="39">
        <v>1</v>
      </c>
    </row>
    <row r="6105" spans="1:7" ht="30" x14ac:dyDescent="0.2">
      <c r="A6105" s="38" t="s">
        <v>11917</v>
      </c>
      <c r="B6105" s="38" t="s">
        <v>3</v>
      </c>
      <c r="C6105" s="38" t="s">
        <v>11918</v>
      </c>
      <c r="D6105" s="38" t="s">
        <v>48</v>
      </c>
      <c r="E6105" s="38" t="s">
        <v>48</v>
      </c>
      <c r="F6105" s="38" t="s">
        <v>11130</v>
      </c>
      <c r="G6105" s="39">
        <v>1</v>
      </c>
    </row>
    <row r="6106" spans="1:7" ht="30" x14ac:dyDescent="0.2">
      <c r="A6106" s="38" t="s">
        <v>11919</v>
      </c>
      <c r="B6106" s="38" t="s">
        <v>3</v>
      </c>
      <c r="C6106" s="38" t="s">
        <v>11920</v>
      </c>
      <c r="D6106" s="38" t="s">
        <v>48</v>
      </c>
      <c r="E6106" s="38" t="s">
        <v>48</v>
      </c>
      <c r="F6106" s="38" t="s">
        <v>11130</v>
      </c>
      <c r="G6106" s="39">
        <v>1</v>
      </c>
    </row>
    <row r="6107" spans="1:7" ht="30" x14ac:dyDescent="0.2">
      <c r="A6107" s="38" t="s">
        <v>11921</v>
      </c>
      <c r="B6107" s="38" t="s">
        <v>3</v>
      </c>
      <c r="C6107" s="38" t="s">
        <v>11922</v>
      </c>
      <c r="D6107" s="38" t="s">
        <v>48</v>
      </c>
      <c r="E6107" s="38" t="s">
        <v>48</v>
      </c>
      <c r="F6107" s="38" t="s">
        <v>11130</v>
      </c>
      <c r="G6107" s="39">
        <v>1</v>
      </c>
    </row>
    <row r="6108" spans="1:7" ht="30" x14ac:dyDescent="0.2">
      <c r="A6108" s="38" t="s">
        <v>11923</v>
      </c>
      <c r="B6108" s="38" t="s">
        <v>3</v>
      </c>
      <c r="C6108" s="38" t="s">
        <v>11924</v>
      </c>
      <c r="D6108" s="38" t="s">
        <v>48</v>
      </c>
      <c r="E6108" s="38" t="s">
        <v>48</v>
      </c>
      <c r="F6108" s="38" t="s">
        <v>11130</v>
      </c>
      <c r="G6108" s="39">
        <v>1</v>
      </c>
    </row>
    <row r="6109" spans="1:7" ht="30" x14ac:dyDescent="0.2">
      <c r="A6109" s="38" t="s">
        <v>11925</v>
      </c>
      <c r="B6109" s="38" t="s">
        <v>3</v>
      </c>
      <c r="C6109" s="38" t="s">
        <v>11926</v>
      </c>
      <c r="D6109" s="38" t="s">
        <v>48</v>
      </c>
      <c r="E6109" s="38" t="s">
        <v>48</v>
      </c>
      <c r="F6109" s="38" t="s">
        <v>11130</v>
      </c>
      <c r="G6109" s="39">
        <v>1</v>
      </c>
    </row>
    <row r="6110" spans="1:7" ht="30" x14ac:dyDescent="0.2">
      <c r="A6110" s="38" t="s">
        <v>11927</v>
      </c>
      <c r="B6110" s="38" t="s">
        <v>3</v>
      </c>
      <c r="C6110" s="38" t="s">
        <v>11928</v>
      </c>
      <c r="D6110" s="38" t="s">
        <v>48</v>
      </c>
      <c r="E6110" s="38" t="s">
        <v>48</v>
      </c>
      <c r="F6110" s="38" t="s">
        <v>11130</v>
      </c>
      <c r="G6110" s="39">
        <v>1</v>
      </c>
    </row>
    <row r="6111" spans="1:7" ht="30" x14ac:dyDescent="0.2">
      <c r="A6111" s="38" t="s">
        <v>11929</v>
      </c>
      <c r="B6111" s="38" t="s">
        <v>3</v>
      </c>
      <c r="C6111" s="38" t="s">
        <v>11930</v>
      </c>
      <c r="D6111" s="38" t="s">
        <v>48</v>
      </c>
      <c r="E6111" s="38" t="s">
        <v>48</v>
      </c>
      <c r="F6111" s="38" t="s">
        <v>11130</v>
      </c>
      <c r="G6111" s="39">
        <v>1</v>
      </c>
    </row>
    <row r="6112" spans="1:7" ht="30" x14ac:dyDescent="0.2">
      <c r="A6112" s="38" t="s">
        <v>11931</v>
      </c>
      <c r="B6112" s="38" t="s">
        <v>3</v>
      </c>
      <c r="C6112" s="38" t="s">
        <v>11932</v>
      </c>
      <c r="D6112" s="38" t="s">
        <v>48</v>
      </c>
      <c r="E6112" s="38" t="s">
        <v>48</v>
      </c>
      <c r="F6112" s="38" t="s">
        <v>11130</v>
      </c>
      <c r="G6112" s="39">
        <v>1</v>
      </c>
    </row>
    <row r="6113" spans="1:7" ht="30" x14ac:dyDescent="0.2">
      <c r="A6113" s="38" t="s">
        <v>11933</v>
      </c>
      <c r="B6113" s="38" t="s">
        <v>3</v>
      </c>
      <c r="C6113" s="38" t="s">
        <v>11934</v>
      </c>
      <c r="D6113" s="38" t="s">
        <v>48</v>
      </c>
      <c r="E6113" s="38" t="s">
        <v>48</v>
      </c>
      <c r="F6113" s="38" t="s">
        <v>11130</v>
      </c>
      <c r="G6113" s="39">
        <v>1</v>
      </c>
    </row>
    <row r="6114" spans="1:7" ht="30" x14ac:dyDescent="0.2">
      <c r="A6114" s="38" t="s">
        <v>11935</v>
      </c>
      <c r="B6114" s="38" t="s">
        <v>3</v>
      </c>
      <c r="C6114" s="38" t="s">
        <v>11936</v>
      </c>
      <c r="D6114" s="38" t="s">
        <v>48</v>
      </c>
      <c r="E6114" s="38" t="s">
        <v>48</v>
      </c>
      <c r="F6114" s="38" t="s">
        <v>11130</v>
      </c>
      <c r="G6114" s="39">
        <v>1</v>
      </c>
    </row>
    <row r="6115" spans="1:7" ht="30" x14ac:dyDescent="0.2">
      <c r="A6115" s="38" t="s">
        <v>11937</v>
      </c>
      <c r="B6115" s="38" t="s">
        <v>3</v>
      </c>
      <c r="C6115" s="38" t="s">
        <v>11938</v>
      </c>
      <c r="D6115" s="38" t="s">
        <v>48</v>
      </c>
      <c r="E6115" s="38" t="s">
        <v>48</v>
      </c>
      <c r="F6115" s="38" t="s">
        <v>11130</v>
      </c>
      <c r="G6115" s="39">
        <v>1</v>
      </c>
    </row>
    <row r="6116" spans="1:7" ht="30" x14ac:dyDescent="0.2">
      <c r="A6116" s="38" t="s">
        <v>11939</v>
      </c>
      <c r="B6116" s="38" t="s">
        <v>3</v>
      </c>
      <c r="C6116" s="38" t="s">
        <v>11940</v>
      </c>
      <c r="D6116" s="38" t="s">
        <v>48</v>
      </c>
      <c r="E6116" s="38" t="s">
        <v>48</v>
      </c>
      <c r="F6116" s="38" t="s">
        <v>11130</v>
      </c>
      <c r="G6116" s="39">
        <v>1</v>
      </c>
    </row>
    <row r="6117" spans="1:7" ht="30" x14ac:dyDescent="0.2">
      <c r="A6117" s="38" t="s">
        <v>11941</v>
      </c>
      <c r="B6117" s="38" t="s">
        <v>3</v>
      </c>
      <c r="C6117" s="38" t="s">
        <v>11942</v>
      </c>
      <c r="D6117" s="38" t="s">
        <v>48</v>
      </c>
      <c r="E6117" s="38" t="s">
        <v>48</v>
      </c>
      <c r="F6117" s="38" t="s">
        <v>11130</v>
      </c>
      <c r="G6117" s="39">
        <v>1</v>
      </c>
    </row>
    <row r="6118" spans="1:7" ht="30" x14ac:dyDescent="0.2">
      <c r="A6118" s="38" t="s">
        <v>11943</v>
      </c>
      <c r="B6118" s="38" t="s">
        <v>3</v>
      </c>
      <c r="C6118" s="38" t="s">
        <v>11944</v>
      </c>
      <c r="D6118" s="38" t="s">
        <v>48</v>
      </c>
      <c r="E6118" s="38" t="s">
        <v>48</v>
      </c>
      <c r="F6118" s="38" t="s">
        <v>11130</v>
      </c>
      <c r="G6118" s="39">
        <v>1</v>
      </c>
    </row>
    <row r="6119" spans="1:7" ht="30" x14ac:dyDescent="0.2">
      <c r="A6119" s="38" t="s">
        <v>11945</v>
      </c>
      <c r="B6119" s="38" t="s">
        <v>3</v>
      </c>
      <c r="C6119" s="38" t="s">
        <v>11946</v>
      </c>
      <c r="D6119" s="38" t="s">
        <v>48</v>
      </c>
      <c r="E6119" s="38" t="s">
        <v>48</v>
      </c>
      <c r="F6119" s="38" t="s">
        <v>11130</v>
      </c>
      <c r="G6119" s="39">
        <v>1</v>
      </c>
    </row>
    <row r="6120" spans="1:7" ht="30" x14ac:dyDescent="0.2">
      <c r="A6120" s="38" t="s">
        <v>11947</v>
      </c>
      <c r="B6120" s="38" t="s">
        <v>3</v>
      </c>
      <c r="C6120" s="38" t="s">
        <v>11948</v>
      </c>
      <c r="D6120" s="38" t="s">
        <v>48</v>
      </c>
      <c r="E6120" s="38" t="s">
        <v>48</v>
      </c>
      <c r="F6120" s="38" t="s">
        <v>11130</v>
      </c>
      <c r="G6120" s="39">
        <v>1</v>
      </c>
    </row>
    <row r="6121" spans="1:7" ht="30" x14ac:dyDescent="0.2">
      <c r="A6121" s="38" t="s">
        <v>11949</v>
      </c>
      <c r="B6121" s="38" t="s">
        <v>3</v>
      </c>
      <c r="C6121" s="38" t="s">
        <v>11950</v>
      </c>
      <c r="D6121" s="38" t="s">
        <v>48</v>
      </c>
      <c r="E6121" s="38" t="s">
        <v>48</v>
      </c>
      <c r="F6121" s="38" t="s">
        <v>11130</v>
      </c>
      <c r="G6121" s="39">
        <v>1</v>
      </c>
    </row>
    <row r="6122" spans="1:7" ht="30" x14ac:dyDescent="0.2">
      <c r="A6122" s="38" t="s">
        <v>11951</v>
      </c>
      <c r="B6122" s="38" t="s">
        <v>3</v>
      </c>
      <c r="C6122" s="38" t="s">
        <v>11952</v>
      </c>
      <c r="D6122" s="38" t="s">
        <v>48</v>
      </c>
      <c r="E6122" s="38" t="s">
        <v>48</v>
      </c>
      <c r="F6122" s="38" t="s">
        <v>11130</v>
      </c>
      <c r="G6122" s="39">
        <v>1</v>
      </c>
    </row>
    <row r="6123" spans="1:7" ht="30" x14ac:dyDescent="0.2">
      <c r="A6123" s="38" t="s">
        <v>11953</v>
      </c>
      <c r="B6123" s="38" t="s">
        <v>3</v>
      </c>
      <c r="C6123" s="38" t="s">
        <v>11954</v>
      </c>
      <c r="D6123" s="38" t="s">
        <v>48</v>
      </c>
      <c r="E6123" s="38" t="s">
        <v>48</v>
      </c>
      <c r="F6123" s="38" t="s">
        <v>11130</v>
      </c>
      <c r="G6123" s="39">
        <v>1</v>
      </c>
    </row>
    <row r="6124" spans="1:7" ht="30" x14ac:dyDescent="0.2">
      <c r="A6124" s="38" t="s">
        <v>11955</v>
      </c>
      <c r="B6124" s="38" t="s">
        <v>3</v>
      </c>
      <c r="C6124" s="38" t="s">
        <v>11956</v>
      </c>
      <c r="D6124" s="38" t="s">
        <v>48</v>
      </c>
      <c r="E6124" s="38" t="s">
        <v>48</v>
      </c>
      <c r="F6124" s="38" t="s">
        <v>11130</v>
      </c>
      <c r="G6124" s="39">
        <v>1</v>
      </c>
    </row>
    <row r="6125" spans="1:7" ht="30" x14ac:dyDescent="0.2">
      <c r="A6125" s="38" t="s">
        <v>11957</v>
      </c>
      <c r="B6125" s="38" t="s">
        <v>3</v>
      </c>
      <c r="C6125" s="38" t="s">
        <v>11958</v>
      </c>
      <c r="D6125" s="38" t="s">
        <v>48</v>
      </c>
      <c r="E6125" s="38" t="s">
        <v>48</v>
      </c>
      <c r="F6125" s="38" t="s">
        <v>11130</v>
      </c>
      <c r="G6125" s="39">
        <v>1</v>
      </c>
    </row>
    <row r="6126" spans="1:7" ht="30" x14ac:dyDescent="0.2">
      <c r="A6126" s="38" t="s">
        <v>11959</v>
      </c>
      <c r="B6126" s="38" t="s">
        <v>3</v>
      </c>
      <c r="C6126" s="38" t="s">
        <v>11960</v>
      </c>
      <c r="D6126" s="38" t="s">
        <v>48</v>
      </c>
      <c r="E6126" s="38" t="s">
        <v>48</v>
      </c>
      <c r="F6126" s="38" t="s">
        <v>11130</v>
      </c>
      <c r="G6126" s="39">
        <v>1</v>
      </c>
    </row>
    <row r="6127" spans="1:7" ht="30" x14ac:dyDescent="0.2">
      <c r="A6127" s="38" t="s">
        <v>11961</v>
      </c>
      <c r="B6127" s="38" t="s">
        <v>3</v>
      </c>
      <c r="C6127" s="38" t="s">
        <v>11962</v>
      </c>
      <c r="D6127" s="38" t="s">
        <v>48</v>
      </c>
      <c r="E6127" s="38" t="s">
        <v>48</v>
      </c>
      <c r="F6127" s="38" t="s">
        <v>11130</v>
      </c>
      <c r="G6127" s="39">
        <v>1</v>
      </c>
    </row>
    <row r="6128" spans="1:7" ht="30" x14ac:dyDescent="0.2">
      <c r="A6128" s="38" t="s">
        <v>11963</v>
      </c>
      <c r="B6128" s="38" t="s">
        <v>3</v>
      </c>
      <c r="C6128" s="38" t="s">
        <v>11964</v>
      </c>
      <c r="D6128" s="38" t="s">
        <v>48</v>
      </c>
      <c r="E6128" s="38" t="s">
        <v>48</v>
      </c>
      <c r="F6128" s="38" t="s">
        <v>11130</v>
      </c>
      <c r="G6128" s="39">
        <v>1</v>
      </c>
    </row>
    <row r="6129" spans="1:7" ht="30" x14ac:dyDescent="0.2">
      <c r="A6129" s="38" t="s">
        <v>11965</v>
      </c>
      <c r="B6129" s="38" t="s">
        <v>3</v>
      </c>
      <c r="C6129" s="38" t="s">
        <v>11966</v>
      </c>
      <c r="D6129" s="38" t="s">
        <v>48</v>
      </c>
      <c r="E6129" s="38" t="s">
        <v>48</v>
      </c>
      <c r="F6129" s="38" t="s">
        <v>11130</v>
      </c>
      <c r="G6129" s="39">
        <v>1</v>
      </c>
    </row>
    <row r="6130" spans="1:7" ht="30" x14ac:dyDescent="0.2">
      <c r="A6130" s="38" t="s">
        <v>11967</v>
      </c>
      <c r="B6130" s="38" t="s">
        <v>3</v>
      </c>
      <c r="C6130" s="38" t="s">
        <v>11968</v>
      </c>
      <c r="D6130" s="38" t="s">
        <v>48</v>
      </c>
      <c r="E6130" s="38" t="s">
        <v>48</v>
      </c>
      <c r="F6130" s="38" t="s">
        <v>11130</v>
      </c>
      <c r="G6130" s="39">
        <v>1</v>
      </c>
    </row>
    <row r="6131" spans="1:7" ht="30" x14ac:dyDescent="0.2">
      <c r="A6131" s="38" t="s">
        <v>11969</v>
      </c>
      <c r="B6131" s="38" t="s">
        <v>3</v>
      </c>
      <c r="C6131" s="38" t="s">
        <v>11970</v>
      </c>
      <c r="D6131" s="38" t="s">
        <v>48</v>
      </c>
      <c r="E6131" s="38" t="s">
        <v>48</v>
      </c>
      <c r="F6131" s="38" t="s">
        <v>11130</v>
      </c>
      <c r="G6131" s="39">
        <v>1</v>
      </c>
    </row>
    <row r="6132" spans="1:7" ht="30" x14ac:dyDescent="0.2">
      <c r="A6132" s="38" t="s">
        <v>11971</v>
      </c>
      <c r="B6132" s="38" t="s">
        <v>3</v>
      </c>
      <c r="C6132" s="38" t="s">
        <v>11972</v>
      </c>
      <c r="D6132" s="38" t="s">
        <v>48</v>
      </c>
      <c r="E6132" s="38" t="s">
        <v>48</v>
      </c>
      <c r="F6132" s="38" t="s">
        <v>11130</v>
      </c>
      <c r="G6132" s="39">
        <v>1</v>
      </c>
    </row>
    <row r="6133" spans="1:7" ht="30" x14ac:dyDescent="0.2">
      <c r="A6133" s="38" t="s">
        <v>11973</v>
      </c>
      <c r="B6133" s="38" t="s">
        <v>3</v>
      </c>
      <c r="C6133" s="38" t="s">
        <v>11974</v>
      </c>
      <c r="D6133" s="38" t="s">
        <v>48</v>
      </c>
      <c r="E6133" s="38" t="s">
        <v>48</v>
      </c>
      <c r="F6133" s="38" t="s">
        <v>11130</v>
      </c>
      <c r="G6133" s="39">
        <v>1</v>
      </c>
    </row>
    <row r="6134" spans="1:7" ht="30" x14ac:dyDescent="0.2">
      <c r="A6134" s="38" t="s">
        <v>11975</v>
      </c>
      <c r="B6134" s="38" t="s">
        <v>3</v>
      </c>
      <c r="C6134" s="38" t="s">
        <v>11976</v>
      </c>
      <c r="D6134" s="38" t="s">
        <v>48</v>
      </c>
      <c r="E6134" s="38" t="s">
        <v>48</v>
      </c>
      <c r="F6134" s="38" t="s">
        <v>11130</v>
      </c>
      <c r="G6134" s="39">
        <v>1</v>
      </c>
    </row>
    <row r="6135" spans="1:7" ht="30" x14ac:dyDescent="0.2">
      <c r="A6135" s="38" t="s">
        <v>11977</v>
      </c>
      <c r="B6135" s="38" t="s">
        <v>3</v>
      </c>
      <c r="C6135" s="38" t="s">
        <v>11978</v>
      </c>
      <c r="D6135" s="38" t="s">
        <v>48</v>
      </c>
      <c r="E6135" s="38" t="s">
        <v>48</v>
      </c>
      <c r="F6135" s="38" t="s">
        <v>11130</v>
      </c>
      <c r="G6135" s="39">
        <v>1</v>
      </c>
    </row>
    <row r="6136" spans="1:7" ht="30" x14ac:dyDescent="0.2">
      <c r="A6136" s="38" t="s">
        <v>11979</v>
      </c>
      <c r="B6136" s="38" t="s">
        <v>3</v>
      </c>
      <c r="C6136" s="38" t="s">
        <v>11980</v>
      </c>
      <c r="D6136" s="38" t="s">
        <v>48</v>
      </c>
      <c r="E6136" s="38" t="s">
        <v>48</v>
      </c>
      <c r="F6136" s="38" t="s">
        <v>11130</v>
      </c>
      <c r="G6136" s="39">
        <v>1</v>
      </c>
    </row>
    <row r="6137" spans="1:7" ht="30" x14ac:dyDescent="0.2">
      <c r="A6137" s="38" t="s">
        <v>11981</v>
      </c>
      <c r="B6137" s="38" t="s">
        <v>3</v>
      </c>
      <c r="C6137" s="38" t="s">
        <v>11982</v>
      </c>
      <c r="D6137" s="38" t="s">
        <v>48</v>
      </c>
      <c r="E6137" s="38" t="s">
        <v>48</v>
      </c>
      <c r="F6137" s="38" t="s">
        <v>11130</v>
      </c>
      <c r="G6137" s="39">
        <v>1</v>
      </c>
    </row>
    <row r="6138" spans="1:7" ht="30" x14ac:dyDescent="0.2">
      <c r="A6138" s="38" t="s">
        <v>11983</v>
      </c>
      <c r="B6138" s="38" t="s">
        <v>3</v>
      </c>
      <c r="C6138" s="38" t="s">
        <v>11984</v>
      </c>
      <c r="D6138" s="38" t="s">
        <v>48</v>
      </c>
      <c r="E6138" s="38" t="s">
        <v>48</v>
      </c>
      <c r="F6138" s="38" t="s">
        <v>11130</v>
      </c>
      <c r="G6138" s="39">
        <v>1</v>
      </c>
    </row>
    <row r="6139" spans="1:7" ht="30" x14ac:dyDescent="0.2">
      <c r="A6139" s="38" t="s">
        <v>11985</v>
      </c>
      <c r="B6139" s="38" t="s">
        <v>3</v>
      </c>
      <c r="C6139" s="38" t="s">
        <v>11986</v>
      </c>
      <c r="D6139" s="38" t="s">
        <v>48</v>
      </c>
      <c r="E6139" s="38" t="s">
        <v>48</v>
      </c>
      <c r="F6139" s="38" t="s">
        <v>11130</v>
      </c>
      <c r="G6139" s="39">
        <v>1</v>
      </c>
    </row>
    <row r="6140" spans="1:7" ht="30" x14ac:dyDescent="0.2">
      <c r="A6140" s="38" t="s">
        <v>11987</v>
      </c>
      <c r="B6140" s="38" t="s">
        <v>3</v>
      </c>
      <c r="C6140" s="38" t="s">
        <v>11988</v>
      </c>
      <c r="D6140" s="38" t="s">
        <v>48</v>
      </c>
      <c r="E6140" s="38" t="s">
        <v>48</v>
      </c>
      <c r="F6140" s="38" t="s">
        <v>11130</v>
      </c>
      <c r="G6140" s="39">
        <v>1</v>
      </c>
    </row>
    <row r="6141" spans="1:7" ht="30" x14ac:dyDescent="0.2">
      <c r="A6141" s="38" t="s">
        <v>11989</v>
      </c>
      <c r="B6141" s="38" t="s">
        <v>3</v>
      </c>
      <c r="C6141" s="38" t="s">
        <v>11990</v>
      </c>
      <c r="D6141" s="38" t="s">
        <v>48</v>
      </c>
      <c r="E6141" s="38" t="s">
        <v>48</v>
      </c>
      <c r="F6141" s="38" t="s">
        <v>11130</v>
      </c>
      <c r="G6141" s="39">
        <v>1</v>
      </c>
    </row>
    <row r="6142" spans="1:7" ht="30" x14ac:dyDescent="0.2">
      <c r="A6142" s="38" t="s">
        <v>11991</v>
      </c>
      <c r="B6142" s="38" t="s">
        <v>3</v>
      </c>
      <c r="C6142" s="38" t="s">
        <v>11992</v>
      </c>
      <c r="D6142" s="38" t="s">
        <v>48</v>
      </c>
      <c r="E6142" s="38" t="s">
        <v>48</v>
      </c>
      <c r="F6142" s="38" t="s">
        <v>11130</v>
      </c>
      <c r="G6142" s="39">
        <v>1</v>
      </c>
    </row>
    <row r="6143" spans="1:7" ht="30" x14ac:dyDescent="0.2">
      <c r="A6143" s="38" t="s">
        <v>11993</v>
      </c>
      <c r="B6143" s="38" t="s">
        <v>3</v>
      </c>
      <c r="C6143" s="38" t="s">
        <v>11994</v>
      </c>
      <c r="D6143" s="38" t="s">
        <v>48</v>
      </c>
      <c r="E6143" s="38" t="s">
        <v>48</v>
      </c>
      <c r="F6143" s="38" t="s">
        <v>11130</v>
      </c>
      <c r="G6143" s="39">
        <v>1</v>
      </c>
    </row>
    <row r="6144" spans="1:7" ht="30" x14ac:dyDescent="0.2">
      <c r="A6144" s="38" t="s">
        <v>11995</v>
      </c>
      <c r="B6144" s="38" t="s">
        <v>3</v>
      </c>
      <c r="C6144" s="38" t="s">
        <v>11996</v>
      </c>
      <c r="D6144" s="38" t="s">
        <v>48</v>
      </c>
      <c r="E6144" s="38" t="s">
        <v>48</v>
      </c>
      <c r="F6144" s="38" t="s">
        <v>11130</v>
      </c>
      <c r="G6144" s="39">
        <v>1</v>
      </c>
    </row>
    <row r="6145" spans="1:7" ht="30" x14ac:dyDescent="0.2">
      <c r="A6145" s="38" t="s">
        <v>11997</v>
      </c>
      <c r="B6145" s="38" t="s">
        <v>3</v>
      </c>
      <c r="C6145" s="38" t="s">
        <v>11998</v>
      </c>
      <c r="D6145" s="38" t="s">
        <v>48</v>
      </c>
      <c r="E6145" s="38" t="s">
        <v>48</v>
      </c>
      <c r="F6145" s="38" t="s">
        <v>11130</v>
      </c>
      <c r="G6145" s="39">
        <v>1</v>
      </c>
    </row>
    <row r="6146" spans="1:7" ht="30" x14ac:dyDescent="0.2">
      <c r="A6146" s="38" t="s">
        <v>11999</v>
      </c>
      <c r="B6146" s="38" t="s">
        <v>3</v>
      </c>
      <c r="C6146" s="38" t="s">
        <v>12000</v>
      </c>
      <c r="D6146" s="38" t="s">
        <v>48</v>
      </c>
      <c r="E6146" s="38" t="s">
        <v>48</v>
      </c>
      <c r="F6146" s="38" t="s">
        <v>11130</v>
      </c>
      <c r="G6146" s="39">
        <v>1</v>
      </c>
    </row>
    <row r="6147" spans="1:7" ht="30" x14ac:dyDescent="0.2">
      <c r="A6147" s="38" t="s">
        <v>12001</v>
      </c>
      <c r="B6147" s="38" t="s">
        <v>3</v>
      </c>
      <c r="C6147" s="38" t="s">
        <v>12002</v>
      </c>
      <c r="D6147" s="38" t="s">
        <v>48</v>
      </c>
      <c r="E6147" s="38" t="s">
        <v>48</v>
      </c>
      <c r="F6147" s="38" t="s">
        <v>11130</v>
      </c>
      <c r="G6147" s="39">
        <v>1</v>
      </c>
    </row>
    <row r="6148" spans="1:7" ht="30" x14ac:dyDescent="0.2">
      <c r="A6148" s="38" t="s">
        <v>12003</v>
      </c>
      <c r="B6148" s="38" t="s">
        <v>55</v>
      </c>
      <c r="C6148" s="38" t="s">
        <v>12004</v>
      </c>
      <c r="D6148" s="38" t="s">
        <v>48</v>
      </c>
      <c r="E6148" s="38" t="s">
        <v>48</v>
      </c>
      <c r="F6148" s="38" t="s">
        <v>11130</v>
      </c>
      <c r="G6148" s="39">
        <v>1</v>
      </c>
    </row>
    <row r="6149" spans="1:7" ht="30" x14ac:dyDescent="0.2">
      <c r="A6149" s="38" t="s">
        <v>12005</v>
      </c>
      <c r="B6149" s="38" t="s">
        <v>55</v>
      </c>
      <c r="C6149" s="38" t="s">
        <v>12006</v>
      </c>
      <c r="D6149" s="38" t="s">
        <v>48</v>
      </c>
      <c r="E6149" s="38" t="s">
        <v>48</v>
      </c>
      <c r="F6149" s="38" t="s">
        <v>11130</v>
      </c>
      <c r="G6149" s="39">
        <v>1</v>
      </c>
    </row>
    <row r="6150" spans="1:7" ht="30" x14ac:dyDescent="0.2">
      <c r="A6150" s="38" t="s">
        <v>12007</v>
      </c>
      <c r="B6150" s="38" t="s">
        <v>55</v>
      </c>
      <c r="C6150" s="38" t="s">
        <v>12008</v>
      </c>
      <c r="D6150" s="38" t="s">
        <v>48</v>
      </c>
      <c r="E6150" s="38" t="s">
        <v>48</v>
      </c>
      <c r="F6150" s="38" t="s">
        <v>11130</v>
      </c>
      <c r="G6150" s="39">
        <v>1</v>
      </c>
    </row>
    <row r="6151" spans="1:7" ht="30" x14ac:dyDescent="0.2">
      <c r="A6151" s="38" t="s">
        <v>12009</v>
      </c>
      <c r="B6151" s="38" t="s">
        <v>55</v>
      </c>
      <c r="C6151" s="38" t="s">
        <v>12010</v>
      </c>
      <c r="D6151" s="38" t="s">
        <v>48</v>
      </c>
      <c r="E6151" s="38" t="s">
        <v>48</v>
      </c>
      <c r="F6151" s="38" t="s">
        <v>11130</v>
      </c>
      <c r="G6151" s="39">
        <v>1</v>
      </c>
    </row>
    <row r="6152" spans="1:7" ht="30" x14ac:dyDescent="0.2">
      <c r="A6152" s="38" t="s">
        <v>12011</v>
      </c>
      <c r="B6152" s="38" t="s">
        <v>55</v>
      </c>
      <c r="C6152" s="38" t="s">
        <v>12012</v>
      </c>
      <c r="D6152" s="38" t="s">
        <v>48</v>
      </c>
      <c r="E6152" s="38" t="s">
        <v>48</v>
      </c>
      <c r="F6152" s="38" t="s">
        <v>11130</v>
      </c>
      <c r="G6152" s="39">
        <v>1</v>
      </c>
    </row>
    <row r="6153" spans="1:7" ht="30" x14ac:dyDescent="0.2">
      <c r="A6153" s="38" t="s">
        <v>12013</v>
      </c>
      <c r="B6153" s="38" t="s">
        <v>55</v>
      </c>
      <c r="C6153" s="38" t="s">
        <v>12014</v>
      </c>
      <c r="D6153" s="38" t="s">
        <v>48</v>
      </c>
      <c r="E6153" s="38" t="s">
        <v>48</v>
      </c>
      <c r="F6153" s="38" t="s">
        <v>11130</v>
      </c>
      <c r="G6153" s="39">
        <v>1</v>
      </c>
    </row>
    <row r="6154" spans="1:7" ht="30" x14ac:dyDescent="0.2">
      <c r="A6154" s="38" t="s">
        <v>12015</v>
      </c>
      <c r="B6154" s="38" t="s">
        <v>55</v>
      </c>
      <c r="C6154" s="38" t="s">
        <v>12016</v>
      </c>
      <c r="D6154" s="38" t="s">
        <v>48</v>
      </c>
      <c r="E6154" s="38" t="s">
        <v>48</v>
      </c>
      <c r="F6154" s="38" t="s">
        <v>11130</v>
      </c>
      <c r="G6154" s="39">
        <v>1</v>
      </c>
    </row>
    <row r="6155" spans="1:7" ht="30" x14ac:dyDescent="0.2">
      <c r="A6155" s="38" t="s">
        <v>12017</v>
      </c>
      <c r="B6155" s="38" t="s">
        <v>55</v>
      </c>
      <c r="C6155" s="38" t="s">
        <v>12018</v>
      </c>
      <c r="D6155" s="38" t="s">
        <v>48</v>
      </c>
      <c r="E6155" s="38" t="s">
        <v>48</v>
      </c>
      <c r="F6155" s="38" t="s">
        <v>11130</v>
      </c>
      <c r="G6155" s="39">
        <v>1</v>
      </c>
    </row>
    <row r="6156" spans="1:7" ht="30" x14ac:dyDescent="0.2">
      <c r="A6156" s="38" t="s">
        <v>12019</v>
      </c>
      <c r="B6156" s="38" t="s">
        <v>55</v>
      </c>
      <c r="C6156" s="38" t="s">
        <v>12020</v>
      </c>
      <c r="D6156" s="38" t="s">
        <v>48</v>
      </c>
      <c r="E6156" s="38" t="s">
        <v>48</v>
      </c>
      <c r="F6156" s="38" t="s">
        <v>11130</v>
      </c>
      <c r="G6156" s="39">
        <v>1</v>
      </c>
    </row>
    <row r="6157" spans="1:7" ht="30" x14ac:dyDescent="0.2">
      <c r="A6157" s="38" t="s">
        <v>12021</v>
      </c>
      <c r="B6157" s="38" t="s">
        <v>55</v>
      </c>
      <c r="C6157" s="38" t="s">
        <v>12022</v>
      </c>
      <c r="D6157" s="38" t="s">
        <v>48</v>
      </c>
      <c r="E6157" s="38" t="s">
        <v>48</v>
      </c>
      <c r="F6157" s="38" t="s">
        <v>11130</v>
      </c>
      <c r="G6157" s="39">
        <v>1</v>
      </c>
    </row>
    <row r="6158" spans="1:7" ht="30" x14ac:dyDescent="0.2">
      <c r="A6158" s="38" t="s">
        <v>12023</v>
      </c>
      <c r="B6158" s="38" t="s">
        <v>55</v>
      </c>
      <c r="C6158" s="38" t="s">
        <v>12024</v>
      </c>
      <c r="D6158" s="38" t="s">
        <v>48</v>
      </c>
      <c r="E6158" s="38" t="s">
        <v>48</v>
      </c>
      <c r="F6158" s="38" t="s">
        <v>11130</v>
      </c>
      <c r="G6158" s="39">
        <v>1</v>
      </c>
    </row>
    <row r="6159" spans="1:7" ht="30" x14ac:dyDescent="0.2">
      <c r="A6159" s="38" t="s">
        <v>12025</v>
      </c>
      <c r="B6159" s="38" t="s">
        <v>55</v>
      </c>
      <c r="C6159" s="38" t="s">
        <v>12026</v>
      </c>
      <c r="D6159" s="38" t="s">
        <v>48</v>
      </c>
      <c r="E6159" s="38" t="s">
        <v>48</v>
      </c>
      <c r="F6159" s="38" t="s">
        <v>11130</v>
      </c>
      <c r="G6159" s="39">
        <v>1</v>
      </c>
    </row>
    <row r="6160" spans="1:7" ht="30" x14ac:dyDescent="0.2">
      <c r="A6160" s="38" t="s">
        <v>12027</v>
      </c>
      <c r="B6160" s="38" t="s">
        <v>55</v>
      </c>
      <c r="C6160" s="38" t="s">
        <v>12028</v>
      </c>
      <c r="D6160" s="38" t="s">
        <v>48</v>
      </c>
      <c r="E6160" s="38" t="s">
        <v>48</v>
      </c>
      <c r="F6160" s="38" t="s">
        <v>11130</v>
      </c>
      <c r="G6160" s="39">
        <v>1</v>
      </c>
    </row>
    <row r="6161" spans="1:7" ht="30" x14ac:dyDescent="0.2">
      <c r="A6161" s="38" t="s">
        <v>12029</v>
      </c>
      <c r="B6161" s="38" t="s">
        <v>55</v>
      </c>
      <c r="C6161" s="38" t="s">
        <v>12030</v>
      </c>
      <c r="D6161" s="38" t="s">
        <v>48</v>
      </c>
      <c r="E6161" s="38" t="s">
        <v>48</v>
      </c>
      <c r="F6161" s="38" t="s">
        <v>11130</v>
      </c>
      <c r="G6161" s="39">
        <v>1</v>
      </c>
    </row>
    <row r="6162" spans="1:7" ht="30" x14ac:dyDescent="0.2">
      <c r="A6162" s="38" t="s">
        <v>12031</v>
      </c>
      <c r="B6162" s="38" t="s">
        <v>55</v>
      </c>
      <c r="C6162" s="38" t="s">
        <v>12032</v>
      </c>
      <c r="D6162" s="38" t="s">
        <v>48</v>
      </c>
      <c r="E6162" s="38" t="s">
        <v>48</v>
      </c>
      <c r="F6162" s="38" t="s">
        <v>11130</v>
      </c>
      <c r="G6162" s="39">
        <v>1</v>
      </c>
    </row>
    <row r="6163" spans="1:7" ht="30" x14ac:dyDescent="0.2">
      <c r="A6163" s="38" t="s">
        <v>12033</v>
      </c>
      <c r="B6163" s="38" t="s">
        <v>55</v>
      </c>
      <c r="C6163" s="38" t="s">
        <v>12034</v>
      </c>
      <c r="D6163" s="38" t="s">
        <v>48</v>
      </c>
      <c r="E6163" s="38" t="s">
        <v>48</v>
      </c>
      <c r="F6163" s="38" t="s">
        <v>11130</v>
      </c>
      <c r="G6163" s="39">
        <v>1</v>
      </c>
    </row>
    <row r="6164" spans="1:7" ht="30" x14ac:dyDescent="0.2">
      <c r="A6164" s="38" t="s">
        <v>12035</v>
      </c>
      <c r="B6164" s="38" t="s">
        <v>55</v>
      </c>
      <c r="C6164" s="38" t="s">
        <v>12036</v>
      </c>
      <c r="D6164" s="38" t="s">
        <v>48</v>
      </c>
      <c r="E6164" s="38" t="s">
        <v>48</v>
      </c>
      <c r="F6164" s="38" t="s">
        <v>11130</v>
      </c>
      <c r="G6164" s="39">
        <v>1</v>
      </c>
    </row>
    <row r="6165" spans="1:7" ht="30" x14ac:dyDescent="0.2">
      <c r="A6165" s="38" t="s">
        <v>12037</v>
      </c>
      <c r="B6165" s="38" t="s">
        <v>55</v>
      </c>
      <c r="C6165" s="38" t="s">
        <v>12038</v>
      </c>
      <c r="D6165" s="38" t="s">
        <v>48</v>
      </c>
      <c r="E6165" s="38" t="s">
        <v>48</v>
      </c>
      <c r="F6165" s="38" t="s">
        <v>11130</v>
      </c>
      <c r="G6165" s="39">
        <v>1</v>
      </c>
    </row>
    <row r="6166" spans="1:7" ht="30" x14ac:dyDescent="0.2">
      <c r="A6166" s="38" t="s">
        <v>12039</v>
      </c>
      <c r="B6166" s="38" t="s">
        <v>55</v>
      </c>
      <c r="C6166" s="38" t="s">
        <v>12040</v>
      </c>
      <c r="D6166" s="38" t="s">
        <v>48</v>
      </c>
      <c r="E6166" s="38" t="s">
        <v>48</v>
      </c>
      <c r="F6166" s="38" t="s">
        <v>11130</v>
      </c>
      <c r="G6166" s="39">
        <v>1</v>
      </c>
    </row>
    <row r="6167" spans="1:7" ht="30" x14ac:dyDescent="0.2">
      <c r="A6167" s="38" t="s">
        <v>12041</v>
      </c>
      <c r="B6167" s="38" t="s">
        <v>55</v>
      </c>
      <c r="C6167" s="38" t="s">
        <v>12042</v>
      </c>
      <c r="D6167" s="38" t="s">
        <v>48</v>
      </c>
      <c r="E6167" s="38" t="s">
        <v>48</v>
      </c>
      <c r="F6167" s="38" t="s">
        <v>11130</v>
      </c>
      <c r="G6167" s="39">
        <v>1</v>
      </c>
    </row>
    <row r="6168" spans="1:7" ht="30" x14ac:dyDescent="0.2">
      <c r="A6168" s="38" t="s">
        <v>12043</v>
      </c>
      <c r="B6168" s="38" t="s">
        <v>55</v>
      </c>
      <c r="C6168" s="38" t="s">
        <v>12044</v>
      </c>
      <c r="D6168" s="38" t="s">
        <v>48</v>
      </c>
      <c r="E6168" s="38" t="s">
        <v>48</v>
      </c>
      <c r="F6168" s="38" t="s">
        <v>11130</v>
      </c>
      <c r="G6168" s="39">
        <v>1</v>
      </c>
    </row>
    <row r="6169" spans="1:7" ht="30" x14ac:dyDescent="0.2">
      <c r="A6169" s="38" t="s">
        <v>12045</v>
      </c>
      <c r="B6169" s="38" t="s">
        <v>55</v>
      </c>
      <c r="C6169" s="38" t="s">
        <v>12046</v>
      </c>
      <c r="D6169" s="38" t="s">
        <v>48</v>
      </c>
      <c r="E6169" s="38" t="s">
        <v>48</v>
      </c>
      <c r="F6169" s="38" t="s">
        <v>11130</v>
      </c>
      <c r="G6169" s="39">
        <v>1</v>
      </c>
    </row>
    <row r="6170" spans="1:7" ht="30" x14ac:dyDescent="0.2">
      <c r="A6170" s="38" t="s">
        <v>12047</v>
      </c>
      <c r="B6170" s="38" t="s">
        <v>55</v>
      </c>
      <c r="C6170" s="38" t="s">
        <v>12048</v>
      </c>
      <c r="D6170" s="38" t="s">
        <v>48</v>
      </c>
      <c r="E6170" s="38" t="s">
        <v>48</v>
      </c>
      <c r="F6170" s="38" t="s">
        <v>11130</v>
      </c>
      <c r="G6170" s="39">
        <v>1</v>
      </c>
    </row>
    <row r="6171" spans="1:7" ht="30" x14ac:dyDescent="0.2">
      <c r="A6171" s="38" t="s">
        <v>12049</v>
      </c>
      <c r="B6171" s="38" t="s">
        <v>11126</v>
      </c>
      <c r="C6171" s="38" t="s">
        <v>12050</v>
      </c>
      <c r="D6171" s="38" t="s">
        <v>48</v>
      </c>
      <c r="E6171" s="38" t="s">
        <v>48</v>
      </c>
      <c r="F6171" s="38" t="s">
        <v>11130</v>
      </c>
      <c r="G6171" s="39">
        <v>1</v>
      </c>
    </row>
    <row r="6172" spans="1:7" ht="30" x14ac:dyDescent="0.2">
      <c r="A6172" s="38" t="s">
        <v>12051</v>
      </c>
      <c r="B6172" s="38" t="s">
        <v>55</v>
      </c>
      <c r="C6172" s="38" t="s">
        <v>12052</v>
      </c>
      <c r="D6172" s="38" t="s">
        <v>48</v>
      </c>
      <c r="E6172" s="38" t="s">
        <v>48</v>
      </c>
      <c r="F6172" s="38" t="s">
        <v>501</v>
      </c>
      <c r="G6172" s="39">
        <v>1</v>
      </c>
    </row>
    <row r="6173" spans="1:7" ht="30" x14ac:dyDescent="0.2">
      <c r="A6173" s="38" t="s">
        <v>12053</v>
      </c>
      <c r="B6173" s="38" t="s">
        <v>46</v>
      </c>
      <c r="C6173" s="38" t="s">
        <v>12052</v>
      </c>
      <c r="D6173" s="38" t="s">
        <v>48</v>
      </c>
      <c r="E6173" s="38" t="s">
        <v>48</v>
      </c>
      <c r="F6173" s="38" t="s">
        <v>501</v>
      </c>
      <c r="G6173" s="39">
        <v>1</v>
      </c>
    </row>
    <row r="6174" spans="1:7" ht="30" x14ac:dyDescent="0.2">
      <c r="A6174" s="38" t="s">
        <v>12054</v>
      </c>
      <c r="B6174" s="38" t="s">
        <v>3</v>
      </c>
      <c r="C6174" s="38" t="s">
        <v>12052</v>
      </c>
      <c r="D6174" s="38" t="s">
        <v>48</v>
      </c>
      <c r="E6174" s="38" t="s">
        <v>48</v>
      </c>
      <c r="F6174" s="38" t="s">
        <v>501</v>
      </c>
      <c r="G6174" s="39">
        <v>1</v>
      </c>
    </row>
    <row r="6175" spans="1:7" ht="15" x14ac:dyDescent="0.2">
      <c r="A6175" s="38" t="s">
        <v>12055</v>
      </c>
      <c r="B6175" s="38" t="s">
        <v>46</v>
      </c>
      <c r="C6175" s="38" t="s">
        <v>12056</v>
      </c>
      <c r="D6175" s="38" t="s">
        <v>48</v>
      </c>
      <c r="E6175" s="38" t="s">
        <v>48</v>
      </c>
      <c r="F6175" s="38" t="s">
        <v>61</v>
      </c>
      <c r="G6175" s="39">
        <v>0</v>
      </c>
    </row>
    <row r="6176" spans="1:7" ht="15" x14ac:dyDescent="0.2">
      <c r="A6176" s="38" t="s">
        <v>12057</v>
      </c>
      <c r="B6176" s="38" t="s">
        <v>46</v>
      </c>
      <c r="C6176" s="38" t="s">
        <v>12058</v>
      </c>
      <c r="D6176" s="38" t="s">
        <v>48</v>
      </c>
      <c r="E6176" s="38" t="s">
        <v>48</v>
      </c>
      <c r="F6176" s="38" t="s">
        <v>61</v>
      </c>
      <c r="G6176" s="39">
        <v>0</v>
      </c>
    </row>
    <row r="6177" spans="1:7" ht="15" x14ac:dyDescent="0.2">
      <c r="A6177" s="38" t="s">
        <v>12059</v>
      </c>
      <c r="B6177" s="38" t="s">
        <v>715</v>
      </c>
      <c r="C6177" s="38" t="s">
        <v>12060</v>
      </c>
      <c r="D6177" s="38" t="s">
        <v>48</v>
      </c>
      <c r="E6177" s="38" t="s">
        <v>48</v>
      </c>
      <c r="F6177" s="38" t="s">
        <v>48</v>
      </c>
      <c r="G6177" s="39">
        <v>0</v>
      </c>
    </row>
    <row r="6178" spans="1:7" ht="15" x14ac:dyDescent="0.2">
      <c r="A6178" s="38" t="s">
        <v>12061</v>
      </c>
      <c r="B6178" s="38" t="s">
        <v>715</v>
      </c>
      <c r="C6178" s="38" t="s">
        <v>12062</v>
      </c>
      <c r="D6178" s="38" t="s">
        <v>48</v>
      </c>
      <c r="E6178" s="38" t="s">
        <v>48</v>
      </c>
      <c r="F6178" s="38" t="s">
        <v>48</v>
      </c>
      <c r="G6178" s="39">
        <v>0</v>
      </c>
    </row>
    <row r="6179" spans="1:7" ht="15" x14ac:dyDescent="0.2">
      <c r="A6179" s="38" t="s">
        <v>12063</v>
      </c>
      <c r="B6179" s="38" t="s">
        <v>715</v>
      </c>
      <c r="C6179" s="38" t="s">
        <v>12064</v>
      </c>
      <c r="D6179" s="38" t="s">
        <v>48</v>
      </c>
      <c r="E6179" s="38" t="s">
        <v>48</v>
      </c>
      <c r="F6179" s="38" t="s">
        <v>48</v>
      </c>
      <c r="G6179" s="39">
        <v>0</v>
      </c>
    </row>
    <row r="6180" spans="1:7" ht="15" x14ac:dyDescent="0.2">
      <c r="A6180" s="38" t="s">
        <v>12065</v>
      </c>
      <c r="B6180" s="38" t="s">
        <v>715</v>
      </c>
      <c r="C6180" s="38" t="s">
        <v>12066</v>
      </c>
      <c r="D6180" s="38" t="s">
        <v>48</v>
      </c>
      <c r="E6180" s="38" t="s">
        <v>48</v>
      </c>
      <c r="F6180" s="38" t="s">
        <v>48</v>
      </c>
      <c r="G6180" s="39">
        <v>0</v>
      </c>
    </row>
    <row r="6181" spans="1:7" ht="15" x14ac:dyDescent="0.2">
      <c r="A6181" s="38" t="s">
        <v>12067</v>
      </c>
      <c r="B6181" s="38" t="s">
        <v>715</v>
      </c>
      <c r="C6181" s="38" t="s">
        <v>12068</v>
      </c>
      <c r="D6181" s="38" t="s">
        <v>48</v>
      </c>
      <c r="E6181" s="38" t="s">
        <v>48</v>
      </c>
      <c r="F6181" s="38" t="s">
        <v>48</v>
      </c>
      <c r="G6181" s="39">
        <v>0</v>
      </c>
    </row>
    <row r="6182" spans="1:7" ht="15" x14ac:dyDescent="0.2">
      <c r="A6182" s="38" t="s">
        <v>12069</v>
      </c>
      <c r="B6182" s="38" t="s">
        <v>715</v>
      </c>
      <c r="C6182" s="38" t="s">
        <v>12070</v>
      </c>
      <c r="D6182" s="38" t="s">
        <v>48</v>
      </c>
      <c r="E6182" s="38" t="s">
        <v>48</v>
      </c>
      <c r="F6182" s="38" t="s">
        <v>48</v>
      </c>
      <c r="G6182" s="39">
        <v>0</v>
      </c>
    </row>
    <row r="6183" spans="1:7" ht="15" x14ac:dyDescent="0.2">
      <c r="A6183" s="38" t="s">
        <v>12071</v>
      </c>
      <c r="B6183" s="38" t="s">
        <v>715</v>
      </c>
      <c r="C6183" s="38" t="s">
        <v>12072</v>
      </c>
      <c r="D6183" s="38" t="s">
        <v>48</v>
      </c>
      <c r="E6183" s="38" t="s">
        <v>48</v>
      </c>
      <c r="F6183" s="38" t="s">
        <v>48</v>
      </c>
      <c r="G6183" s="39">
        <v>0</v>
      </c>
    </row>
    <row r="6184" spans="1:7" ht="15" x14ac:dyDescent="0.2">
      <c r="A6184" s="38" t="s">
        <v>12073</v>
      </c>
      <c r="B6184" s="38" t="s">
        <v>715</v>
      </c>
      <c r="C6184" s="38" t="s">
        <v>12074</v>
      </c>
      <c r="D6184" s="38" t="s">
        <v>48</v>
      </c>
      <c r="E6184" s="38" t="s">
        <v>48</v>
      </c>
      <c r="F6184" s="38" t="s">
        <v>48</v>
      </c>
      <c r="G6184" s="39">
        <v>0</v>
      </c>
    </row>
    <row r="6185" spans="1:7" ht="15" x14ac:dyDescent="0.2">
      <c r="A6185" s="38" t="s">
        <v>12075</v>
      </c>
      <c r="B6185" s="38" t="s">
        <v>715</v>
      </c>
      <c r="C6185" s="38" t="s">
        <v>12076</v>
      </c>
      <c r="D6185" s="38" t="s">
        <v>48</v>
      </c>
      <c r="E6185" s="38" t="s">
        <v>48</v>
      </c>
      <c r="F6185" s="38" t="s">
        <v>48</v>
      </c>
      <c r="G6185" s="39">
        <v>0</v>
      </c>
    </row>
    <row r="6186" spans="1:7" ht="15" x14ac:dyDescent="0.2">
      <c r="A6186" s="38" t="s">
        <v>12077</v>
      </c>
      <c r="B6186" s="38" t="s">
        <v>715</v>
      </c>
      <c r="C6186" s="38" t="s">
        <v>12078</v>
      </c>
      <c r="D6186" s="38" t="s">
        <v>48</v>
      </c>
      <c r="E6186" s="38" t="s">
        <v>48</v>
      </c>
      <c r="F6186" s="38" t="s">
        <v>48</v>
      </c>
      <c r="G6186" s="39">
        <v>0</v>
      </c>
    </row>
    <row r="6187" spans="1:7" ht="15" x14ac:dyDescent="0.2">
      <c r="A6187" s="38" t="s">
        <v>12079</v>
      </c>
      <c r="B6187" s="38" t="s">
        <v>715</v>
      </c>
      <c r="C6187" s="38" t="s">
        <v>12080</v>
      </c>
      <c r="D6187" s="38" t="s">
        <v>48</v>
      </c>
      <c r="E6187" s="38" t="s">
        <v>48</v>
      </c>
      <c r="F6187" s="38" t="s">
        <v>48</v>
      </c>
      <c r="G6187" s="39">
        <v>0</v>
      </c>
    </row>
    <row r="6188" spans="1:7" ht="15" x14ac:dyDescent="0.2">
      <c r="A6188" s="38" t="s">
        <v>12081</v>
      </c>
      <c r="B6188" s="38" t="s">
        <v>715</v>
      </c>
      <c r="C6188" s="38" t="s">
        <v>12082</v>
      </c>
      <c r="D6188" s="38" t="s">
        <v>48</v>
      </c>
      <c r="E6188" s="38" t="s">
        <v>48</v>
      </c>
      <c r="F6188" s="38" t="s">
        <v>48</v>
      </c>
      <c r="G6188" s="39">
        <v>0</v>
      </c>
    </row>
    <row r="6189" spans="1:7" ht="15" x14ac:dyDescent="0.2">
      <c r="A6189" s="38" t="s">
        <v>12083</v>
      </c>
      <c r="B6189" s="38" t="s">
        <v>715</v>
      </c>
      <c r="C6189" s="38" t="s">
        <v>12084</v>
      </c>
      <c r="D6189" s="38" t="s">
        <v>48</v>
      </c>
      <c r="E6189" s="38" t="s">
        <v>48</v>
      </c>
      <c r="F6189" s="38" t="s">
        <v>48</v>
      </c>
      <c r="G6189" s="39">
        <v>0</v>
      </c>
    </row>
    <row r="6190" spans="1:7" ht="15" x14ac:dyDescent="0.2">
      <c r="A6190" s="38" t="s">
        <v>12085</v>
      </c>
      <c r="B6190" s="38" t="s">
        <v>715</v>
      </c>
      <c r="C6190" s="38" t="s">
        <v>12086</v>
      </c>
      <c r="D6190" s="38" t="s">
        <v>48</v>
      </c>
      <c r="E6190" s="38" t="s">
        <v>48</v>
      </c>
      <c r="F6190" s="38" t="s">
        <v>48</v>
      </c>
      <c r="G6190" s="39">
        <v>0</v>
      </c>
    </row>
    <row r="6191" spans="1:7" ht="15" x14ac:dyDescent="0.2">
      <c r="A6191" s="38" t="s">
        <v>12087</v>
      </c>
      <c r="B6191" s="38" t="s">
        <v>715</v>
      </c>
      <c r="C6191" s="38" t="s">
        <v>12088</v>
      </c>
      <c r="D6191" s="38" t="s">
        <v>48</v>
      </c>
      <c r="E6191" s="38" t="s">
        <v>48</v>
      </c>
      <c r="F6191" s="38" t="s">
        <v>48</v>
      </c>
      <c r="G6191" s="39">
        <v>0</v>
      </c>
    </row>
    <row r="6192" spans="1:7" ht="15" x14ac:dyDescent="0.2">
      <c r="A6192" s="38" t="s">
        <v>12089</v>
      </c>
      <c r="B6192" s="38" t="s">
        <v>715</v>
      </c>
      <c r="C6192" s="38" t="s">
        <v>12090</v>
      </c>
      <c r="D6192" s="38" t="s">
        <v>48</v>
      </c>
      <c r="E6192" s="38" t="s">
        <v>48</v>
      </c>
      <c r="F6192" s="38" t="s">
        <v>48</v>
      </c>
      <c r="G6192" s="39">
        <v>0</v>
      </c>
    </row>
    <row r="6193" spans="1:7" ht="15" x14ac:dyDescent="0.2">
      <c r="A6193" s="38" t="s">
        <v>12091</v>
      </c>
      <c r="B6193" s="38" t="s">
        <v>715</v>
      </c>
      <c r="C6193" s="38" t="s">
        <v>12092</v>
      </c>
      <c r="D6193" s="38" t="s">
        <v>48</v>
      </c>
      <c r="E6193" s="38" t="s">
        <v>48</v>
      </c>
      <c r="F6193" s="38" t="s">
        <v>48</v>
      </c>
      <c r="G6193" s="39">
        <v>0</v>
      </c>
    </row>
    <row r="6194" spans="1:7" ht="15" x14ac:dyDescent="0.2">
      <c r="A6194" s="38" t="s">
        <v>12093</v>
      </c>
      <c r="B6194" s="38" t="s">
        <v>715</v>
      </c>
      <c r="C6194" s="38" t="s">
        <v>12094</v>
      </c>
      <c r="D6194" s="38" t="s">
        <v>48</v>
      </c>
      <c r="E6194" s="38" t="s">
        <v>48</v>
      </c>
      <c r="F6194" s="38" t="s">
        <v>48</v>
      </c>
      <c r="G6194" s="39">
        <v>0</v>
      </c>
    </row>
    <row r="6195" spans="1:7" ht="15" x14ac:dyDescent="0.2">
      <c r="A6195" s="38" t="s">
        <v>12095</v>
      </c>
      <c r="B6195" s="38" t="s">
        <v>3</v>
      </c>
      <c r="C6195" s="38" t="s">
        <v>12096</v>
      </c>
      <c r="D6195" s="38" t="s">
        <v>48</v>
      </c>
      <c r="E6195" s="38" t="s">
        <v>48</v>
      </c>
      <c r="F6195" s="38" t="s">
        <v>48</v>
      </c>
      <c r="G6195" s="39">
        <v>0</v>
      </c>
    </row>
    <row r="6196" spans="1:7" ht="15" x14ac:dyDescent="0.2">
      <c r="A6196" s="38" t="s">
        <v>12097</v>
      </c>
      <c r="B6196" s="38" t="s">
        <v>3</v>
      </c>
      <c r="C6196" s="38" t="s">
        <v>12098</v>
      </c>
      <c r="D6196" s="38" t="s">
        <v>48</v>
      </c>
      <c r="E6196" s="38" t="s">
        <v>48</v>
      </c>
      <c r="F6196" s="38" t="s">
        <v>48</v>
      </c>
      <c r="G6196" s="39">
        <v>0</v>
      </c>
    </row>
    <row r="6197" spans="1:7" ht="15" x14ac:dyDescent="0.2">
      <c r="A6197" s="38" t="s">
        <v>12099</v>
      </c>
      <c r="B6197" s="38" t="s">
        <v>3</v>
      </c>
      <c r="C6197" s="38" t="s">
        <v>12100</v>
      </c>
      <c r="D6197" s="38" t="s">
        <v>48</v>
      </c>
      <c r="E6197" s="38" t="s">
        <v>48</v>
      </c>
      <c r="F6197" s="38" t="s">
        <v>48</v>
      </c>
      <c r="G6197" s="39">
        <v>0</v>
      </c>
    </row>
    <row r="6198" spans="1:7" ht="15" x14ac:dyDescent="0.2">
      <c r="A6198" s="38" t="s">
        <v>12101</v>
      </c>
      <c r="B6198" s="38" t="s">
        <v>3</v>
      </c>
      <c r="C6198" s="38" t="s">
        <v>12102</v>
      </c>
      <c r="D6198" s="38" t="s">
        <v>48</v>
      </c>
      <c r="E6198" s="38" t="s">
        <v>48</v>
      </c>
      <c r="F6198" s="38" t="s">
        <v>48</v>
      </c>
      <c r="G6198" s="39">
        <v>0</v>
      </c>
    </row>
    <row r="6199" spans="1:7" ht="15" x14ac:dyDescent="0.2">
      <c r="A6199" s="38" t="s">
        <v>12103</v>
      </c>
      <c r="B6199" s="38" t="s">
        <v>3</v>
      </c>
      <c r="C6199" s="38" t="s">
        <v>12104</v>
      </c>
      <c r="D6199" s="38" t="s">
        <v>48</v>
      </c>
      <c r="E6199" s="38" t="s">
        <v>48</v>
      </c>
      <c r="F6199" s="38" t="s">
        <v>48</v>
      </c>
      <c r="G6199" s="39">
        <v>0</v>
      </c>
    </row>
    <row r="6200" spans="1:7" ht="15" x14ac:dyDescent="0.2">
      <c r="A6200" s="38" t="s">
        <v>12105</v>
      </c>
      <c r="B6200" s="38" t="s">
        <v>3</v>
      </c>
      <c r="C6200" s="38" t="s">
        <v>12106</v>
      </c>
      <c r="D6200" s="38" t="s">
        <v>48</v>
      </c>
      <c r="E6200" s="38" t="s">
        <v>48</v>
      </c>
      <c r="F6200" s="38" t="s">
        <v>48</v>
      </c>
      <c r="G6200" s="39">
        <v>0</v>
      </c>
    </row>
    <row r="6201" spans="1:7" ht="15" x14ac:dyDescent="0.2">
      <c r="A6201" s="38" t="s">
        <v>12107</v>
      </c>
      <c r="B6201" s="38" t="s">
        <v>3</v>
      </c>
      <c r="C6201" s="38" t="s">
        <v>12108</v>
      </c>
      <c r="D6201" s="38" t="s">
        <v>48</v>
      </c>
      <c r="E6201" s="38" t="s">
        <v>48</v>
      </c>
      <c r="F6201" s="38" t="s">
        <v>48</v>
      </c>
      <c r="G6201" s="39">
        <v>0</v>
      </c>
    </row>
    <row r="6202" spans="1:7" ht="15" x14ac:dyDescent="0.2">
      <c r="A6202" s="38" t="s">
        <v>12109</v>
      </c>
      <c r="B6202" s="38" t="s">
        <v>3</v>
      </c>
      <c r="C6202" s="38" t="s">
        <v>12110</v>
      </c>
      <c r="D6202" s="38" t="s">
        <v>48</v>
      </c>
      <c r="E6202" s="38" t="s">
        <v>48</v>
      </c>
      <c r="F6202" s="38" t="s">
        <v>48</v>
      </c>
      <c r="G6202" s="39">
        <v>0</v>
      </c>
    </row>
    <row r="6203" spans="1:7" ht="15" x14ac:dyDescent="0.2">
      <c r="A6203" s="38" t="s">
        <v>12111</v>
      </c>
      <c r="B6203" s="38" t="s">
        <v>3</v>
      </c>
      <c r="C6203" s="38" t="s">
        <v>12112</v>
      </c>
      <c r="D6203" s="38" t="s">
        <v>48</v>
      </c>
      <c r="E6203" s="38" t="s">
        <v>48</v>
      </c>
      <c r="F6203" s="38" t="s">
        <v>48</v>
      </c>
      <c r="G6203" s="39">
        <v>0</v>
      </c>
    </row>
    <row r="6204" spans="1:7" ht="15" x14ac:dyDescent="0.2">
      <c r="A6204" s="38" t="s">
        <v>12113</v>
      </c>
      <c r="B6204" s="38" t="s">
        <v>3</v>
      </c>
      <c r="C6204" s="38" t="s">
        <v>12114</v>
      </c>
      <c r="D6204" s="38" t="s">
        <v>48</v>
      </c>
      <c r="E6204" s="38" t="s">
        <v>48</v>
      </c>
      <c r="F6204" s="38" t="s">
        <v>48</v>
      </c>
      <c r="G6204" s="39">
        <v>0</v>
      </c>
    </row>
    <row r="6205" spans="1:7" ht="15" x14ac:dyDescent="0.2">
      <c r="A6205" s="38" t="s">
        <v>12115</v>
      </c>
      <c r="B6205" s="38" t="s">
        <v>3</v>
      </c>
      <c r="C6205" s="38" t="s">
        <v>12116</v>
      </c>
      <c r="D6205" s="38" t="s">
        <v>48</v>
      </c>
      <c r="E6205" s="38" t="s">
        <v>48</v>
      </c>
      <c r="F6205" s="38" t="s">
        <v>48</v>
      </c>
      <c r="G6205" s="39">
        <v>0</v>
      </c>
    </row>
    <row r="6206" spans="1:7" ht="15" x14ac:dyDescent="0.2">
      <c r="A6206" s="38" t="s">
        <v>12117</v>
      </c>
      <c r="B6206" s="38" t="s">
        <v>3</v>
      </c>
      <c r="C6206" s="38" t="s">
        <v>12118</v>
      </c>
      <c r="D6206" s="38" t="s">
        <v>48</v>
      </c>
      <c r="E6206" s="38" t="s">
        <v>48</v>
      </c>
      <c r="F6206" s="38" t="s">
        <v>48</v>
      </c>
      <c r="G6206" s="39">
        <v>0</v>
      </c>
    </row>
    <row r="6207" spans="1:7" ht="15" x14ac:dyDescent="0.2">
      <c r="A6207" s="38" t="s">
        <v>12119</v>
      </c>
      <c r="B6207" s="38" t="s">
        <v>3</v>
      </c>
      <c r="C6207" s="38" t="s">
        <v>12120</v>
      </c>
      <c r="D6207" s="38" t="s">
        <v>48</v>
      </c>
      <c r="E6207" s="38" t="s">
        <v>48</v>
      </c>
      <c r="F6207" s="38" t="s">
        <v>48</v>
      </c>
      <c r="G6207" s="39">
        <v>0</v>
      </c>
    </row>
    <row r="6208" spans="1:7" ht="15" x14ac:dyDescent="0.2">
      <c r="A6208" s="38" t="s">
        <v>12121</v>
      </c>
      <c r="B6208" s="38" t="s">
        <v>3</v>
      </c>
      <c r="C6208" s="38" t="s">
        <v>12122</v>
      </c>
      <c r="D6208" s="38" t="s">
        <v>48</v>
      </c>
      <c r="E6208" s="38" t="s">
        <v>48</v>
      </c>
      <c r="F6208" s="38" t="s">
        <v>48</v>
      </c>
      <c r="G6208" s="39">
        <v>0</v>
      </c>
    </row>
    <row r="6209" spans="1:7" ht="15" x14ac:dyDescent="0.2">
      <c r="A6209" s="38" t="s">
        <v>12123</v>
      </c>
      <c r="B6209" s="38" t="s">
        <v>3</v>
      </c>
      <c r="C6209" s="38" t="s">
        <v>12124</v>
      </c>
      <c r="D6209" s="38" t="s">
        <v>48</v>
      </c>
      <c r="E6209" s="38" t="s">
        <v>48</v>
      </c>
      <c r="F6209" s="38" t="s">
        <v>48</v>
      </c>
      <c r="G6209" s="39">
        <v>0</v>
      </c>
    </row>
    <row r="6210" spans="1:7" ht="15" x14ac:dyDescent="0.2">
      <c r="A6210" s="38" t="s">
        <v>12125</v>
      </c>
      <c r="B6210" s="38" t="s">
        <v>3</v>
      </c>
      <c r="C6210" s="38" t="s">
        <v>12126</v>
      </c>
      <c r="D6210" s="38" t="s">
        <v>48</v>
      </c>
      <c r="E6210" s="38" t="s">
        <v>48</v>
      </c>
      <c r="F6210" s="38" t="s">
        <v>48</v>
      </c>
      <c r="G6210" s="39">
        <v>0</v>
      </c>
    </row>
    <row r="6211" spans="1:7" ht="15" x14ac:dyDescent="0.2">
      <c r="A6211" s="38" t="s">
        <v>12127</v>
      </c>
      <c r="B6211" s="38" t="s">
        <v>3</v>
      </c>
      <c r="C6211" s="38" t="s">
        <v>12128</v>
      </c>
      <c r="D6211" s="38" t="s">
        <v>48</v>
      </c>
      <c r="E6211" s="38" t="s">
        <v>48</v>
      </c>
      <c r="F6211" s="38" t="s">
        <v>48</v>
      </c>
      <c r="G6211" s="39">
        <v>0</v>
      </c>
    </row>
    <row r="6212" spans="1:7" ht="15" x14ac:dyDescent="0.2">
      <c r="A6212" s="38" t="s">
        <v>12129</v>
      </c>
      <c r="B6212" s="38" t="s">
        <v>3</v>
      </c>
      <c r="C6212" s="38" t="s">
        <v>12130</v>
      </c>
      <c r="D6212" s="38" t="s">
        <v>48</v>
      </c>
      <c r="E6212" s="38" t="s">
        <v>48</v>
      </c>
      <c r="F6212" s="38" t="s">
        <v>48</v>
      </c>
      <c r="G6212" s="39">
        <v>0</v>
      </c>
    </row>
    <row r="6213" spans="1:7" ht="15" x14ac:dyDescent="0.2">
      <c r="A6213" s="38" t="s">
        <v>12131</v>
      </c>
      <c r="B6213" s="38" t="s">
        <v>3</v>
      </c>
      <c r="C6213" s="38" t="s">
        <v>12132</v>
      </c>
      <c r="D6213" s="38" t="s">
        <v>48</v>
      </c>
      <c r="E6213" s="38" t="s">
        <v>48</v>
      </c>
      <c r="F6213" s="38" t="s">
        <v>48</v>
      </c>
      <c r="G6213" s="39">
        <v>0</v>
      </c>
    </row>
    <row r="6214" spans="1:7" ht="15" x14ac:dyDescent="0.2">
      <c r="A6214" s="38" t="s">
        <v>12133</v>
      </c>
      <c r="B6214" s="38" t="s">
        <v>3</v>
      </c>
      <c r="C6214" s="38" t="s">
        <v>12134</v>
      </c>
      <c r="D6214" s="38" t="s">
        <v>48</v>
      </c>
      <c r="E6214" s="38" t="s">
        <v>48</v>
      </c>
      <c r="F6214" s="38" t="s">
        <v>48</v>
      </c>
      <c r="G6214" s="39">
        <v>0</v>
      </c>
    </row>
    <row r="6215" spans="1:7" ht="15" x14ac:dyDescent="0.2">
      <c r="A6215" s="38" t="s">
        <v>12135</v>
      </c>
      <c r="B6215" s="38" t="s">
        <v>3</v>
      </c>
      <c r="C6215" s="38" t="s">
        <v>12136</v>
      </c>
      <c r="D6215" s="38" t="s">
        <v>48</v>
      </c>
      <c r="E6215" s="38" t="s">
        <v>48</v>
      </c>
      <c r="F6215" s="38" t="s">
        <v>48</v>
      </c>
      <c r="G6215" s="39">
        <v>0</v>
      </c>
    </row>
    <row r="6216" spans="1:7" ht="15" x14ac:dyDescent="0.2">
      <c r="A6216" s="38" t="s">
        <v>12137</v>
      </c>
      <c r="B6216" s="38" t="s">
        <v>3</v>
      </c>
      <c r="C6216" s="38" t="s">
        <v>12138</v>
      </c>
      <c r="D6216" s="38" t="s">
        <v>48</v>
      </c>
      <c r="E6216" s="38" t="s">
        <v>48</v>
      </c>
      <c r="F6216" s="38" t="s">
        <v>48</v>
      </c>
      <c r="G6216" s="39">
        <v>0</v>
      </c>
    </row>
    <row r="6217" spans="1:7" ht="15" x14ac:dyDescent="0.2">
      <c r="A6217" s="38" t="s">
        <v>12139</v>
      </c>
      <c r="B6217" s="38" t="s">
        <v>3</v>
      </c>
      <c r="C6217" s="38" t="s">
        <v>12140</v>
      </c>
      <c r="D6217" s="38" t="s">
        <v>48</v>
      </c>
      <c r="E6217" s="38" t="s">
        <v>48</v>
      </c>
      <c r="F6217" s="38" t="s">
        <v>48</v>
      </c>
      <c r="G6217" s="39">
        <v>0</v>
      </c>
    </row>
    <row r="6218" spans="1:7" ht="15" x14ac:dyDescent="0.2">
      <c r="A6218" s="38" t="s">
        <v>12141</v>
      </c>
      <c r="B6218" s="38" t="s">
        <v>3</v>
      </c>
      <c r="C6218" s="38" t="s">
        <v>12142</v>
      </c>
      <c r="D6218" s="38" t="s">
        <v>48</v>
      </c>
      <c r="E6218" s="38" t="s">
        <v>48</v>
      </c>
      <c r="F6218" s="38" t="s">
        <v>48</v>
      </c>
      <c r="G6218" s="39">
        <v>0</v>
      </c>
    </row>
    <row r="6219" spans="1:7" ht="15" x14ac:dyDescent="0.2">
      <c r="A6219" s="38" t="s">
        <v>12143</v>
      </c>
      <c r="B6219" s="38" t="s">
        <v>3</v>
      </c>
      <c r="C6219" s="38" t="s">
        <v>12144</v>
      </c>
      <c r="D6219" s="38" t="s">
        <v>48</v>
      </c>
      <c r="E6219" s="38" t="s">
        <v>48</v>
      </c>
      <c r="F6219" s="38" t="s">
        <v>48</v>
      </c>
      <c r="G6219" s="39">
        <v>0</v>
      </c>
    </row>
    <row r="6220" spans="1:7" ht="15" x14ac:dyDescent="0.2">
      <c r="A6220" s="38" t="s">
        <v>12145</v>
      </c>
      <c r="B6220" s="38" t="s">
        <v>3</v>
      </c>
      <c r="C6220" s="38" t="s">
        <v>12146</v>
      </c>
      <c r="D6220" s="38" t="s">
        <v>48</v>
      </c>
      <c r="E6220" s="38" t="s">
        <v>48</v>
      </c>
      <c r="F6220" s="38" t="s">
        <v>48</v>
      </c>
      <c r="G6220" s="39">
        <v>0</v>
      </c>
    </row>
    <row r="6221" spans="1:7" ht="15" x14ac:dyDescent="0.2">
      <c r="A6221" s="38" t="s">
        <v>12147</v>
      </c>
      <c r="B6221" s="38" t="s">
        <v>3</v>
      </c>
      <c r="C6221" s="38" t="s">
        <v>12148</v>
      </c>
      <c r="D6221" s="38" t="s">
        <v>48</v>
      </c>
      <c r="E6221" s="38" t="s">
        <v>48</v>
      </c>
      <c r="F6221" s="38" t="s">
        <v>48</v>
      </c>
      <c r="G6221" s="39">
        <v>0</v>
      </c>
    </row>
    <row r="6222" spans="1:7" ht="15" x14ac:dyDescent="0.2">
      <c r="A6222" s="38" t="s">
        <v>12149</v>
      </c>
      <c r="B6222" s="38" t="s">
        <v>3</v>
      </c>
      <c r="C6222" s="38" t="s">
        <v>12150</v>
      </c>
      <c r="D6222" s="38" t="s">
        <v>48</v>
      </c>
      <c r="E6222" s="38" t="s">
        <v>48</v>
      </c>
      <c r="F6222" s="38" t="s">
        <v>48</v>
      </c>
      <c r="G6222" s="39">
        <v>0</v>
      </c>
    </row>
    <row r="6223" spans="1:7" ht="15" x14ac:dyDescent="0.2">
      <c r="A6223" s="38" t="s">
        <v>12151</v>
      </c>
      <c r="B6223" s="38" t="s">
        <v>3</v>
      </c>
      <c r="C6223" s="38" t="s">
        <v>12152</v>
      </c>
      <c r="D6223" s="38" t="s">
        <v>48</v>
      </c>
      <c r="E6223" s="38" t="s">
        <v>48</v>
      </c>
      <c r="F6223" s="38" t="s">
        <v>48</v>
      </c>
      <c r="G6223" s="39">
        <v>0</v>
      </c>
    </row>
    <row r="6224" spans="1:7" ht="15" x14ac:dyDescent="0.2">
      <c r="A6224" s="38" t="s">
        <v>12153</v>
      </c>
      <c r="B6224" s="38" t="s">
        <v>3</v>
      </c>
      <c r="C6224" s="38" t="s">
        <v>12154</v>
      </c>
      <c r="D6224" s="38" t="s">
        <v>48</v>
      </c>
      <c r="E6224" s="38" t="s">
        <v>48</v>
      </c>
      <c r="F6224" s="38" t="s">
        <v>48</v>
      </c>
      <c r="G6224" s="39">
        <v>0</v>
      </c>
    </row>
    <row r="6225" spans="1:7" ht="15" x14ac:dyDescent="0.2">
      <c r="A6225" s="38" t="s">
        <v>12155</v>
      </c>
      <c r="B6225" s="38" t="s">
        <v>3</v>
      </c>
      <c r="C6225" s="38" t="s">
        <v>12156</v>
      </c>
      <c r="D6225" s="38" t="s">
        <v>48</v>
      </c>
      <c r="E6225" s="38" t="s">
        <v>48</v>
      </c>
      <c r="F6225" s="38" t="s">
        <v>48</v>
      </c>
      <c r="G6225" s="39">
        <v>0</v>
      </c>
    </row>
    <row r="6226" spans="1:7" ht="15" x14ac:dyDescent="0.2">
      <c r="A6226" s="38" t="s">
        <v>12157</v>
      </c>
      <c r="B6226" s="38" t="s">
        <v>177</v>
      </c>
      <c r="C6226" s="38" t="s">
        <v>12158</v>
      </c>
      <c r="D6226" s="38" t="s">
        <v>48</v>
      </c>
      <c r="E6226" s="38" t="s">
        <v>48</v>
      </c>
      <c r="F6226" s="38" t="s">
        <v>48</v>
      </c>
      <c r="G6226" s="39">
        <v>0</v>
      </c>
    </row>
    <row r="6227" spans="1:7" ht="15" x14ac:dyDescent="0.2">
      <c r="A6227" s="38" t="s">
        <v>12159</v>
      </c>
      <c r="B6227" s="38" t="s">
        <v>177</v>
      </c>
      <c r="C6227" s="38" t="s">
        <v>12160</v>
      </c>
      <c r="D6227" s="38" t="s">
        <v>48</v>
      </c>
      <c r="E6227" s="38" t="s">
        <v>48</v>
      </c>
      <c r="F6227" s="38" t="s">
        <v>48</v>
      </c>
      <c r="G6227" s="39">
        <v>0</v>
      </c>
    </row>
    <row r="6228" spans="1:7" ht="15" x14ac:dyDescent="0.2">
      <c r="A6228" s="38" t="s">
        <v>12161</v>
      </c>
      <c r="B6228" s="38" t="s">
        <v>177</v>
      </c>
      <c r="C6228" s="38" t="s">
        <v>12162</v>
      </c>
      <c r="D6228" s="38" t="s">
        <v>48</v>
      </c>
      <c r="E6228" s="38" t="s">
        <v>48</v>
      </c>
      <c r="F6228" s="38" t="s">
        <v>48</v>
      </c>
      <c r="G6228" s="39">
        <v>0</v>
      </c>
    </row>
    <row r="6229" spans="1:7" ht="15" x14ac:dyDescent="0.2">
      <c r="A6229" s="38" t="s">
        <v>12163</v>
      </c>
      <c r="B6229" s="38" t="s">
        <v>177</v>
      </c>
      <c r="C6229" s="38" t="s">
        <v>12164</v>
      </c>
      <c r="D6229" s="38" t="s">
        <v>48</v>
      </c>
      <c r="E6229" s="38" t="s">
        <v>48</v>
      </c>
      <c r="F6229" s="38" t="s">
        <v>48</v>
      </c>
      <c r="G6229" s="39">
        <v>0</v>
      </c>
    </row>
    <row r="6230" spans="1:7" ht="15" x14ac:dyDescent="0.2">
      <c r="A6230" s="38" t="s">
        <v>12165</v>
      </c>
      <c r="B6230" s="38" t="s">
        <v>55</v>
      </c>
      <c r="C6230" s="38" t="s">
        <v>12166</v>
      </c>
      <c r="D6230" s="38" t="s">
        <v>48</v>
      </c>
      <c r="E6230" s="38" t="s">
        <v>48</v>
      </c>
      <c r="F6230" s="38" t="s">
        <v>48</v>
      </c>
      <c r="G6230" s="39">
        <v>0</v>
      </c>
    </row>
    <row r="6231" spans="1:7" ht="15" x14ac:dyDescent="0.2">
      <c r="A6231" s="38" t="s">
        <v>12167</v>
      </c>
      <c r="B6231" s="38" t="s">
        <v>55</v>
      </c>
      <c r="C6231" s="38" t="s">
        <v>12168</v>
      </c>
      <c r="D6231" s="38" t="s">
        <v>48</v>
      </c>
      <c r="E6231" s="38" t="s">
        <v>48</v>
      </c>
      <c r="F6231" s="38" t="s">
        <v>48</v>
      </c>
      <c r="G6231" s="39">
        <v>0</v>
      </c>
    </row>
    <row r="6232" spans="1:7" ht="15" x14ac:dyDescent="0.2">
      <c r="A6232" s="38" t="s">
        <v>12169</v>
      </c>
      <c r="B6232" s="38" t="s">
        <v>55</v>
      </c>
      <c r="C6232" s="38" t="s">
        <v>12170</v>
      </c>
      <c r="D6232" s="38" t="s">
        <v>48</v>
      </c>
      <c r="E6232" s="38" t="s">
        <v>48</v>
      </c>
      <c r="F6232" s="38" t="s">
        <v>48</v>
      </c>
      <c r="G6232" s="39">
        <v>0</v>
      </c>
    </row>
    <row r="6233" spans="1:7" ht="15" x14ac:dyDescent="0.2">
      <c r="A6233" s="38" t="s">
        <v>12171</v>
      </c>
      <c r="B6233" s="38" t="s">
        <v>55</v>
      </c>
      <c r="C6233" s="38" t="s">
        <v>12172</v>
      </c>
      <c r="D6233" s="38" t="s">
        <v>48</v>
      </c>
      <c r="E6233" s="38" t="s">
        <v>48</v>
      </c>
      <c r="F6233" s="38" t="s">
        <v>48</v>
      </c>
      <c r="G6233" s="39">
        <v>0</v>
      </c>
    </row>
    <row r="6234" spans="1:7" ht="15" x14ac:dyDescent="0.2">
      <c r="A6234" s="38" t="s">
        <v>12173</v>
      </c>
      <c r="B6234" s="38" t="s">
        <v>55</v>
      </c>
      <c r="C6234" s="38" t="s">
        <v>12174</v>
      </c>
      <c r="D6234" s="38" t="s">
        <v>48</v>
      </c>
      <c r="E6234" s="38" t="s">
        <v>48</v>
      </c>
      <c r="F6234" s="38" t="s">
        <v>48</v>
      </c>
      <c r="G6234" s="39">
        <v>0</v>
      </c>
    </row>
    <row r="6235" spans="1:7" ht="15" x14ac:dyDescent="0.2">
      <c r="A6235" s="38" t="s">
        <v>12175</v>
      </c>
      <c r="B6235" s="38" t="s">
        <v>55</v>
      </c>
      <c r="C6235" s="38" t="s">
        <v>12176</v>
      </c>
      <c r="D6235" s="38" t="s">
        <v>48</v>
      </c>
      <c r="E6235" s="38" t="s">
        <v>48</v>
      </c>
      <c r="F6235" s="38" t="s">
        <v>48</v>
      </c>
      <c r="G6235" s="39">
        <v>0</v>
      </c>
    </row>
    <row r="6236" spans="1:7" ht="15" x14ac:dyDescent="0.2">
      <c r="A6236" s="38" t="s">
        <v>12177</v>
      </c>
      <c r="B6236" s="38" t="s">
        <v>55</v>
      </c>
      <c r="C6236" s="38" t="s">
        <v>12178</v>
      </c>
      <c r="D6236" s="38" t="s">
        <v>48</v>
      </c>
      <c r="E6236" s="38" t="s">
        <v>48</v>
      </c>
      <c r="F6236" s="38" t="s">
        <v>48</v>
      </c>
      <c r="G6236" s="39">
        <v>0</v>
      </c>
    </row>
    <row r="6237" spans="1:7" ht="15" x14ac:dyDescent="0.2">
      <c r="A6237" s="38" t="s">
        <v>12179</v>
      </c>
      <c r="B6237" s="38" t="s">
        <v>55</v>
      </c>
      <c r="C6237" s="38" t="s">
        <v>12180</v>
      </c>
      <c r="D6237" s="38" t="s">
        <v>48</v>
      </c>
      <c r="E6237" s="38" t="s">
        <v>48</v>
      </c>
      <c r="F6237" s="38" t="s">
        <v>48</v>
      </c>
      <c r="G6237" s="39">
        <v>0</v>
      </c>
    </row>
    <row r="6238" spans="1:7" ht="15" x14ac:dyDescent="0.2">
      <c r="A6238" s="38" t="s">
        <v>12181</v>
      </c>
      <c r="B6238" s="38" t="s">
        <v>55</v>
      </c>
      <c r="C6238" s="38" t="s">
        <v>12182</v>
      </c>
      <c r="D6238" s="38" t="s">
        <v>48</v>
      </c>
      <c r="E6238" s="38" t="s">
        <v>48</v>
      </c>
      <c r="F6238" s="38" t="s">
        <v>48</v>
      </c>
      <c r="G6238" s="39">
        <v>0</v>
      </c>
    </row>
    <row r="6239" spans="1:7" ht="15" x14ac:dyDescent="0.2">
      <c r="A6239" s="38" t="s">
        <v>12183</v>
      </c>
      <c r="B6239" s="38" t="s">
        <v>55</v>
      </c>
      <c r="C6239" s="38" t="s">
        <v>12184</v>
      </c>
      <c r="D6239" s="38" t="s">
        <v>48</v>
      </c>
      <c r="E6239" s="38" t="s">
        <v>48</v>
      </c>
      <c r="F6239" s="38" t="s">
        <v>48</v>
      </c>
      <c r="G6239" s="39">
        <v>0</v>
      </c>
    </row>
    <row r="6240" spans="1:7" ht="15" x14ac:dyDescent="0.2">
      <c r="A6240" s="38" t="s">
        <v>12185</v>
      </c>
      <c r="B6240" s="38" t="s">
        <v>55</v>
      </c>
      <c r="C6240" s="38" t="s">
        <v>12186</v>
      </c>
      <c r="D6240" s="38" t="s">
        <v>48</v>
      </c>
      <c r="E6240" s="38" t="s">
        <v>48</v>
      </c>
      <c r="F6240" s="38" t="s">
        <v>48</v>
      </c>
      <c r="G6240" s="39">
        <v>0</v>
      </c>
    </row>
    <row r="6241" spans="1:7" ht="15" x14ac:dyDescent="0.2">
      <c r="A6241" s="38" t="s">
        <v>12187</v>
      </c>
      <c r="B6241" s="38" t="s">
        <v>55</v>
      </c>
      <c r="C6241" s="38" t="s">
        <v>12188</v>
      </c>
      <c r="D6241" s="38" t="s">
        <v>48</v>
      </c>
      <c r="E6241" s="38" t="s">
        <v>48</v>
      </c>
      <c r="F6241" s="38" t="s">
        <v>48</v>
      </c>
      <c r="G6241" s="39">
        <v>0</v>
      </c>
    </row>
    <row r="6242" spans="1:7" ht="15" x14ac:dyDescent="0.2">
      <c r="A6242" s="38" t="s">
        <v>12189</v>
      </c>
      <c r="B6242" s="38" t="s">
        <v>55</v>
      </c>
      <c r="C6242" s="38" t="s">
        <v>12190</v>
      </c>
      <c r="D6242" s="38" t="s">
        <v>48</v>
      </c>
      <c r="E6242" s="38" t="s">
        <v>48</v>
      </c>
      <c r="F6242" s="38" t="s">
        <v>48</v>
      </c>
      <c r="G6242" s="39">
        <v>0</v>
      </c>
    </row>
    <row r="6243" spans="1:7" ht="15" x14ac:dyDescent="0.2">
      <c r="A6243" s="38" t="s">
        <v>12191</v>
      </c>
      <c r="B6243" s="38" t="s">
        <v>55</v>
      </c>
      <c r="C6243" s="38" t="s">
        <v>12192</v>
      </c>
      <c r="D6243" s="38" t="s">
        <v>48</v>
      </c>
      <c r="E6243" s="38" t="s">
        <v>48</v>
      </c>
      <c r="F6243" s="38" t="s">
        <v>48</v>
      </c>
      <c r="G6243" s="39">
        <v>0</v>
      </c>
    </row>
    <row r="6244" spans="1:7" ht="15" x14ac:dyDescent="0.2">
      <c r="A6244" s="38" t="s">
        <v>12193</v>
      </c>
      <c r="B6244" s="38" t="s">
        <v>3</v>
      </c>
      <c r="C6244" s="38" t="s">
        <v>12194</v>
      </c>
      <c r="D6244" s="38" t="s">
        <v>48</v>
      </c>
      <c r="E6244" s="38" t="s">
        <v>48</v>
      </c>
      <c r="F6244" s="38" t="s">
        <v>48</v>
      </c>
      <c r="G6244" s="39">
        <v>0</v>
      </c>
    </row>
    <row r="6245" spans="1:7" ht="15" x14ac:dyDescent="0.2">
      <c r="A6245" s="38" t="s">
        <v>12195</v>
      </c>
      <c r="B6245" s="38" t="s">
        <v>3</v>
      </c>
      <c r="C6245" s="38" t="s">
        <v>12196</v>
      </c>
      <c r="D6245" s="38" t="s">
        <v>48</v>
      </c>
      <c r="E6245" s="38" t="s">
        <v>48</v>
      </c>
      <c r="F6245" s="38" t="s">
        <v>48</v>
      </c>
      <c r="G6245" s="39">
        <v>0</v>
      </c>
    </row>
    <row r="6246" spans="1:7" ht="15" x14ac:dyDescent="0.2">
      <c r="A6246" s="38" t="s">
        <v>12197</v>
      </c>
      <c r="B6246" s="38" t="s">
        <v>3</v>
      </c>
      <c r="C6246" s="38" t="s">
        <v>12198</v>
      </c>
      <c r="D6246" s="38" t="s">
        <v>48</v>
      </c>
      <c r="E6246" s="38" t="s">
        <v>48</v>
      </c>
      <c r="F6246" s="38" t="s">
        <v>48</v>
      </c>
      <c r="G6246" s="39">
        <v>0</v>
      </c>
    </row>
    <row r="6247" spans="1:7" ht="15" x14ac:dyDescent="0.2">
      <c r="A6247" s="38" t="s">
        <v>12199</v>
      </c>
      <c r="B6247" s="38" t="s">
        <v>3</v>
      </c>
      <c r="C6247" s="38" t="s">
        <v>12200</v>
      </c>
      <c r="D6247" s="38" t="s">
        <v>48</v>
      </c>
      <c r="E6247" s="38" t="s">
        <v>48</v>
      </c>
      <c r="F6247" s="38" t="s">
        <v>48</v>
      </c>
      <c r="G6247" s="39">
        <v>0</v>
      </c>
    </row>
    <row r="6248" spans="1:7" ht="15" x14ac:dyDescent="0.2">
      <c r="A6248" s="38" t="s">
        <v>12201</v>
      </c>
      <c r="B6248" s="38" t="s">
        <v>55</v>
      </c>
      <c r="C6248" s="38" t="s">
        <v>12202</v>
      </c>
      <c r="D6248" s="38" t="s">
        <v>48</v>
      </c>
      <c r="E6248" s="38" t="s">
        <v>48</v>
      </c>
      <c r="F6248" s="38" t="s">
        <v>48</v>
      </c>
      <c r="G6248" s="39">
        <v>0</v>
      </c>
    </row>
    <row r="6249" spans="1:7" ht="15" x14ac:dyDescent="0.2">
      <c r="A6249" s="38" t="s">
        <v>12203</v>
      </c>
      <c r="B6249" s="38" t="s">
        <v>55</v>
      </c>
      <c r="C6249" s="38" t="s">
        <v>12204</v>
      </c>
      <c r="D6249" s="38" t="s">
        <v>48</v>
      </c>
      <c r="E6249" s="38" t="s">
        <v>48</v>
      </c>
      <c r="F6249" s="38" t="s">
        <v>48</v>
      </c>
      <c r="G6249" s="39">
        <v>0</v>
      </c>
    </row>
    <row r="6250" spans="1:7" ht="15" x14ac:dyDescent="0.2">
      <c r="A6250" s="38" t="s">
        <v>12205</v>
      </c>
      <c r="B6250" s="38" t="s">
        <v>55</v>
      </c>
      <c r="C6250" s="38" t="s">
        <v>12206</v>
      </c>
      <c r="D6250" s="38" t="s">
        <v>48</v>
      </c>
      <c r="E6250" s="38" t="s">
        <v>48</v>
      </c>
      <c r="F6250" s="38" t="s">
        <v>48</v>
      </c>
      <c r="G6250" s="39">
        <v>0</v>
      </c>
    </row>
    <row r="6251" spans="1:7" ht="15" x14ac:dyDescent="0.2">
      <c r="A6251" s="38" t="s">
        <v>12207</v>
      </c>
      <c r="B6251" s="38" t="s">
        <v>55</v>
      </c>
      <c r="C6251" s="38" t="s">
        <v>12208</v>
      </c>
      <c r="D6251" s="38" t="s">
        <v>48</v>
      </c>
      <c r="E6251" s="38" t="s">
        <v>48</v>
      </c>
      <c r="F6251" s="38" t="s">
        <v>48</v>
      </c>
      <c r="G6251" s="39">
        <v>0</v>
      </c>
    </row>
    <row r="6252" spans="1:7" ht="15" x14ac:dyDescent="0.2">
      <c r="A6252" s="38" t="s">
        <v>12209</v>
      </c>
      <c r="B6252" s="38" t="s">
        <v>55</v>
      </c>
      <c r="C6252" s="38" t="s">
        <v>12210</v>
      </c>
      <c r="D6252" s="38" t="s">
        <v>48</v>
      </c>
      <c r="E6252" s="38" t="s">
        <v>48</v>
      </c>
      <c r="F6252" s="38" t="s">
        <v>48</v>
      </c>
      <c r="G6252" s="39">
        <v>0</v>
      </c>
    </row>
    <row r="6253" spans="1:7" ht="15" x14ac:dyDescent="0.2">
      <c r="A6253" s="38" t="s">
        <v>12211</v>
      </c>
      <c r="B6253" s="38" t="s">
        <v>55</v>
      </c>
      <c r="C6253" s="38" t="s">
        <v>12212</v>
      </c>
      <c r="D6253" s="38" t="s">
        <v>48</v>
      </c>
      <c r="E6253" s="38" t="s">
        <v>48</v>
      </c>
      <c r="F6253" s="38" t="s">
        <v>48</v>
      </c>
      <c r="G6253" s="39">
        <v>0</v>
      </c>
    </row>
    <row r="6254" spans="1:7" ht="15" x14ac:dyDescent="0.2">
      <c r="A6254" s="38" t="s">
        <v>12213</v>
      </c>
      <c r="B6254" s="38" t="s">
        <v>55</v>
      </c>
      <c r="C6254" s="38" t="s">
        <v>12214</v>
      </c>
      <c r="D6254" s="38" t="s">
        <v>48</v>
      </c>
      <c r="E6254" s="38" t="s">
        <v>48</v>
      </c>
      <c r="F6254" s="38" t="s">
        <v>48</v>
      </c>
      <c r="G6254" s="39">
        <v>0</v>
      </c>
    </row>
    <row r="6255" spans="1:7" ht="15" x14ac:dyDescent="0.2">
      <c r="A6255" s="38" t="s">
        <v>12215</v>
      </c>
      <c r="B6255" s="38" t="s">
        <v>55</v>
      </c>
      <c r="C6255" s="38" t="s">
        <v>12216</v>
      </c>
      <c r="D6255" s="38" t="s">
        <v>48</v>
      </c>
      <c r="E6255" s="38" t="s">
        <v>48</v>
      </c>
      <c r="F6255" s="38" t="s">
        <v>48</v>
      </c>
      <c r="G6255" s="39">
        <v>0</v>
      </c>
    </row>
    <row r="6256" spans="1:7" ht="15" x14ac:dyDescent="0.2">
      <c r="A6256" s="38" t="s">
        <v>12217</v>
      </c>
      <c r="B6256" s="38" t="s">
        <v>55</v>
      </c>
      <c r="C6256" s="38" t="s">
        <v>12218</v>
      </c>
      <c r="D6256" s="38" t="s">
        <v>48</v>
      </c>
      <c r="E6256" s="38" t="s">
        <v>48</v>
      </c>
      <c r="F6256" s="38" t="s">
        <v>48</v>
      </c>
      <c r="G6256" s="39">
        <v>0</v>
      </c>
    </row>
    <row r="6257" spans="1:7" ht="15" x14ac:dyDescent="0.2">
      <c r="A6257" s="38" t="s">
        <v>12219</v>
      </c>
      <c r="B6257" s="38" t="s">
        <v>55</v>
      </c>
      <c r="C6257" s="38" t="s">
        <v>12220</v>
      </c>
      <c r="D6257" s="38" t="s">
        <v>48</v>
      </c>
      <c r="E6257" s="38" t="s">
        <v>48</v>
      </c>
      <c r="F6257" s="38" t="s">
        <v>48</v>
      </c>
      <c r="G6257" s="39">
        <v>0</v>
      </c>
    </row>
    <row r="6258" spans="1:7" ht="15" x14ac:dyDescent="0.2">
      <c r="A6258" s="38" t="s">
        <v>12221</v>
      </c>
      <c r="B6258" s="38" t="s">
        <v>55</v>
      </c>
      <c r="C6258" s="38" t="s">
        <v>12222</v>
      </c>
      <c r="D6258" s="38" t="s">
        <v>48</v>
      </c>
      <c r="E6258" s="38" t="s">
        <v>48</v>
      </c>
      <c r="F6258" s="38" t="s">
        <v>48</v>
      </c>
      <c r="G6258" s="39">
        <v>0</v>
      </c>
    </row>
    <row r="6259" spans="1:7" ht="15" x14ac:dyDescent="0.2">
      <c r="A6259" s="38" t="s">
        <v>12223</v>
      </c>
      <c r="B6259" s="38" t="s">
        <v>55</v>
      </c>
      <c r="C6259" s="38" t="s">
        <v>12224</v>
      </c>
      <c r="D6259" s="38" t="s">
        <v>48</v>
      </c>
      <c r="E6259" s="38" t="s">
        <v>48</v>
      </c>
      <c r="F6259" s="38" t="s">
        <v>48</v>
      </c>
      <c r="G6259" s="39">
        <v>0</v>
      </c>
    </row>
    <row r="6260" spans="1:7" ht="15" x14ac:dyDescent="0.2">
      <c r="A6260" s="38" t="s">
        <v>12225</v>
      </c>
      <c r="B6260" s="38" t="s">
        <v>55</v>
      </c>
      <c r="C6260" s="38" t="s">
        <v>12226</v>
      </c>
      <c r="D6260" s="38" t="s">
        <v>48</v>
      </c>
      <c r="E6260" s="38" t="s">
        <v>48</v>
      </c>
      <c r="F6260" s="38" t="s">
        <v>48</v>
      </c>
      <c r="G6260" s="39">
        <v>0</v>
      </c>
    </row>
    <row r="6261" spans="1:7" ht="15" x14ac:dyDescent="0.2">
      <c r="A6261" s="38" t="s">
        <v>12227</v>
      </c>
      <c r="B6261" s="38" t="s">
        <v>55</v>
      </c>
      <c r="C6261" s="38" t="s">
        <v>12228</v>
      </c>
      <c r="D6261" s="38" t="s">
        <v>48</v>
      </c>
      <c r="E6261" s="38" t="s">
        <v>48</v>
      </c>
      <c r="F6261" s="38" t="s">
        <v>48</v>
      </c>
      <c r="G6261" s="39">
        <v>0</v>
      </c>
    </row>
    <row r="6262" spans="1:7" ht="15" x14ac:dyDescent="0.2">
      <c r="A6262" s="38" t="s">
        <v>12229</v>
      </c>
      <c r="B6262" s="38" t="s">
        <v>55</v>
      </c>
      <c r="C6262" s="38" t="s">
        <v>12230</v>
      </c>
      <c r="D6262" s="38" t="s">
        <v>48</v>
      </c>
      <c r="E6262" s="38" t="s">
        <v>48</v>
      </c>
      <c r="F6262" s="38" t="s">
        <v>48</v>
      </c>
      <c r="G6262" s="39">
        <v>0</v>
      </c>
    </row>
    <row r="6263" spans="1:7" ht="15" x14ac:dyDescent="0.2">
      <c r="A6263" s="38" t="s">
        <v>12231</v>
      </c>
      <c r="B6263" s="38" t="s">
        <v>55</v>
      </c>
      <c r="C6263" s="38" t="s">
        <v>12232</v>
      </c>
      <c r="D6263" s="38" t="s">
        <v>48</v>
      </c>
      <c r="E6263" s="38" t="s">
        <v>48</v>
      </c>
      <c r="F6263" s="38" t="s">
        <v>48</v>
      </c>
      <c r="G6263" s="39">
        <v>0</v>
      </c>
    </row>
    <row r="6264" spans="1:7" ht="15" x14ac:dyDescent="0.2">
      <c r="A6264" s="38" t="s">
        <v>12233</v>
      </c>
      <c r="B6264" s="38" t="s">
        <v>55</v>
      </c>
      <c r="C6264" s="38" t="s">
        <v>12234</v>
      </c>
      <c r="D6264" s="38" t="s">
        <v>48</v>
      </c>
      <c r="E6264" s="38" t="s">
        <v>48</v>
      </c>
      <c r="F6264" s="38" t="s">
        <v>48</v>
      </c>
      <c r="G6264" s="39">
        <v>0</v>
      </c>
    </row>
    <row r="6265" spans="1:7" ht="15" x14ac:dyDescent="0.2">
      <c r="A6265" s="38" t="s">
        <v>12235</v>
      </c>
      <c r="B6265" s="38" t="s">
        <v>55</v>
      </c>
      <c r="C6265" s="38" t="s">
        <v>12236</v>
      </c>
      <c r="D6265" s="38" t="s">
        <v>48</v>
      </c>
      <c r="E6265" s="38" t="s">
        <v>48</v>
      </c>
      <c r="F6265" s="38" t="s">
        <v>48</v>
      </c>
      <c r="G6265" s="39">
        <v>0</v>
      </c>
    </row>
    <row r="6266" spans="1:7" ht="15" x14ac:dyDescent="0.2">
      <c r="A6266" s="38" t="s">
        <v>12237</v>
      </c>
      <c r="B6266" s="38" t="s">
        <v>55</v>
      </c>
      <c r="C6266" s="38" t="s">
        <v>12238</v>
      </c>
      <c r="D6266" s="38" t="s">
        <v>48</v>
      </c>
      <c r="E6266" s="38" t="s">
        <v>48</v>
      </c>
      <c r="F6266" s="38" t="s">
        <v>48</v>
      </c>
      <c r="G6266" s="39">
        <v>0</v>
      </c>
    </row>
    <row r="6267" spans="1:7" ht="15" x14ac:dyDescent="0.2">
      <c r="A6267" s="38" t="s">
        <v>12239</v>
      </c>
      <c r="B6267" s="38" t="s">
        <v>3</v>
      </c>
      <c r="C6267" s="38" t="s">
        <v>12240</v>
      </c>
      <c r="D6267" s="38" t="s">
        <v>48</v>
      </c>
      <c r="E6267" s="38" t="s">
        <v>48</v>
      </c>
      <c r="F6267" s="38" t="s">
        <v>48</v>
      </c>
      <c r="G6267" s="39">
        <v>0</v>
      </c>
    </row>
    <row r="6268" spans="1:7" ht="15" x14ac:dyDescent="0.2">
      <c r="A6268" s="38" t="s">
        <v>12241</v>
      </c>
      <c r="B6268" s="38" t="s">
        <v>3</v>
      </c>
      <c r="C6268" s="38" t="s">
        <v>12242</v>
      </c>
      <c r="D6268" s="38" t="s">
        <v>48</v>
      </c>
      <c r="E6268" s="38" t="s">
        <v>48</v>
      </c>
      <c r="F6268" s="38" t="s">
        <v>48</v>
      </c>
      <c r="G6268" s="39">
        <v>0</v>
      </c>
    </row>
    <row r="6269" spans="1:7" ht="15" x14ac:dyDescent="0.2">
      <c r="A6269" s="38" t="s">
        <v>12243</v>
      </c>
      <c r="B6269" s="38" t="s">
        <v>3</v>
      </c>
      <c r="C6269" s="38" t="s">
        <v>12244</v>
      </c>
      <c r="D6269" s="38" t="s">
        <v>48</v>
      </c>
      <c r="E6269" s="38" t="s">
        <v>48</v>
      </c>
      <c r="F6269" s="38" t="s">
        <v>48</v>
      </c>
      <c r="G6269" s="39">
        <v>0</v>
      </c>
    </row>
    <row r="6270" spans="1:7" ht="15" x14ac:dyDescent="0.2">
      <c r="A6270" s="38" t="s">
        <v>12245</v>
      </c>
      <c r="B6270" s="38" t="s">
        <v>3</v>
      </c>
      <c r="C6270" s="38" t="s">
        <v>12246</v>
      </c>
      <c r="D6270" s="38" t="s">
        <v>48</v>
      </c>
      <c r="E6270" s="38" t="s">
        <v>48</v>
      </c>
      <c r="F6270" s="38" t="s">
        <v>48</v>
      </c>
      <c r="G6270" s="39">
        <v>0</v>
      </c>
    </row>
    <row r="6271" spans="1:7" ht="15" x14ac:dyDescent="0.2">
      <c r="A6271" s="38" t="s">
        <v>12247</v>
      </c>
      <c r="B6271" s="38" t="s">
        <v>3</v>
      </c>
      <c r="C6271" s="38" t="s">
        <v>12248</v>
      </c>
      <c r="D6271" s="38" t="s">
        <v>48</v>
      </c>
      <c r="E6271" s="38" t="s">
        <v>48</v>
      </c>
      <c r="F6271" s="38" t="s">
        <v>48</v>
      </c>
      <c r="G6271" s="39">
        <v>0</v>
      </c>
    </row>
    <row r="6272" spans="1:7" ht="15" x14ac:dyDescent="0.2">
      <c r="A6272" s="38" t="s">
        <v>12249</v>
      </c>
      <c r="B6272" s="38" t="s">
        <v>3</v>
      </c>
      <c r="C6272" s="38" t="s">
        <v>12250</v>
      </c>
      <c r="D6272" s="38" t="s">
        <v>48</v>
      </c>
      <c r="E6272" s="38" t="s">
        <v>48</v>
      </c>
      <c r="F6272" s="38" t="s">
        <v>48</v>
      </c>
      <c r="G6272" s="39">
        <v>0</v>
      </c>
    </row>
    <row r="6273" spans="1:7" ht="15" x14ac:dyDescent="0.2">
      <c r="A6273" s="38" t="s">
        <v>12251</v>
      </c>
      <c r="B6273" s="38" t="s">
        <v>3</v>
      </c>
      <c r="C6273" s="38" t="s">
        <v>12252</v>
      </c>
      <c r="D6273" s="38" t="s">
        <v>48</v>
      </c>
      <c r="E6273" s="38" t="s">
        <v>48</v>
      </c>
      <c r="F6273" s="38" t="s">
        <v>48</v>
      </c>
      <c r="G6273" s="39">
        <v>0</v>
      </c>
    </row>
    <row r="6274" spans="1:7" ht="15" x14ac:dyDescent="0.2">
      <c r="A6274" s="38" t="s">
        <v>12253</v>
      </c>
      <c r="B6274" s="38" t="s">
        <v>3</v>
      </c>
      <c r="C6274" s="38" t="s">
        <v>12254</v>
      </c>
      <c r="D6274" s="38" t="s">
        <v>48</v>
      </c>
      <c r="E6274" s="38" t="s">
        <v>48</v>
      </c>
      <c r="F6274" s="38" t="s">
        <v>48</v>
      </c>
      <c r="G6274" s="39">
        <v>0</v>
      </c>
    </row>
    <row r="6275" spans="1:7" ht="15" x14ac:dyDescent="0.2">
      <c r="A6275" s="38" t="s">
        <v>12255</v>
      </c>
      <c r="B6275" s="38" t="s">
        <v>3</v>
      </c>
      <c r="C6275" s="38" t="s">
        <v>12256</v>
      </c>
      <c r="D6275" s="38" t="s">
        <v>48</v>
      </c>
      <c r="E6275" s="38" t="s">
        <v>48</v>
      </c>
      <c r="F6275" s="38" t="s">
        <v>48</v>
      </c>
      <c r="G6275" s="39">
        <v>0</v>
      </c>
    </row>
    <row r="6276" spans="1:7" ht="15" x14ac:dyDescent="0.2">
      <c r="A6276" s="38" t="s">
        <v>12257</v>
      </c>
      <c r="B6276" s="38" t="s">
        <v>3</v>
      </c>
      <c r="C6276" s="38" t="s">
        <v>12258</v>
      </c>
      <c r="D6276" s="38" t="s">
        <v>48</v>
      </c>
      <c r="E6276" s="38" t="s">
        <v>48</v>
      </c>
      <c r="F6276" s="38" t="s">
        <v>48</v>
      </c>
      <c r="G6276" s="39">
        <v>0</v>
      </c>
    </row>
    <row r="6277" spans="1:7" ht="15" x14ac:dyDescent="0.2">
      <c r="A6277" s="38" t="s">
        <v>12259</v>
      </c>
      <c r="B6277" s="38" t="s">
        <v>3</v>
      </c>
      <c r="C6277" s="38" t="s">
        <v>12260</v>
      </c>
      <c r="D6277" s="38" t="s">
        <v>48</v>
      </c>
      <c r="E6277" s="38" t="s">
        <v>48</v>
      </c>
      <c r="F6277" s="38" t="s">
        <v>48</v>
      </c>
      <c r="G6277" s="39">
        <v>0</v>
      </c>
    </row>
    <row r="6278" spans="1:7" ht="15" x14ac:dyDescent="0.2">
      <c r="A6278" s="38" t="s">
        <v>12261</v>
      </c>
      <c r="B6278" s="38" t="s">
        <v>3</v>
      </c>
      <c r="C6278" s="38" t="s">
        <v>12262</v>
      </c>
      <c r="D6278" s="38" t="s">
        <v>48</v>
      </c>
      <c r="E6278" s="38" t="s">
        <v>48</v>
      </c>
      <c r="F6278" s="38" t="s">
        <v>48</v>
      </c>
      <c r="G6278" s="39">
        <v>0</v>
      </c>
    </row>
    <row r="6279" spans="1:7" ht="15" x14ac:dyDescent="0.2">
      <c r="A6279" s="38" t="s">
        <v>12263</v>
      </c>
      <c r="B6279" s="38" t="s">
        <v>3</v>
      </c>
      <c r="C6279" s="38" t="s">
        <v>12264</v>
      </c>
      <c r="D6279" s="38" t="s">
        <v>48</v>
      </c>
      <c r="E6279" s="38" t="s">
        <v>48</v>
      </c>
      <c r="F6279" s="38" t="s">
        <v>48</v>
      </c>
      <c r="G6279" s="39">
        <v>0</v>
      </c>
    </row>
    <row r="6280" spans="1:7" ht="15" x14ac:dyDescent="0.2">
      <c r="A6280" s="38" t="s">
        <v>12265</v>
      </c>
      <c r="B6280" s="38" t="s">
        <v>55</v>
      </c>
      <c r="C6280" s="38" t="s">
        <v>12266</v>
      </c>
      <c r="D6280" s="38" t="s">
        <v>48</v>
      </c>
      <c r="E6280" s="38" t="s">
        <v>48</v>
      </c>
      <c r="F6280" s="38" t="s">
        <v>48</v>
      </c>
      <c r="G6280" s="39">
        <v>0</v>
      </c>
    </row>
    <row r="6281" spans="1:7" ht="15" x14ac:dyDescent="0.2">
      <c r="A6281" s="38" t="s">
        <v>12267</v>
      </c>
      <c r="B6281" s="38" t="s">
        <v>55</v>
      </c>
      <c r="C6281" s="38" t="s">
        <v>12268</v>
      </c>
      <c r="D6281" s="38" t="s">
        <v>48</v>
      </c>
      <c r="E6281" s="38" t="s">
        <v>48</v>
      </c>
      <c r="F6281" s="38" t="s">
        <v>48</v>
      </c>
      <c r="G6281" s="39">
        <v>0</v>
      </c>
    </row>
    <row r="6282" spans="1:7" ht="15" x14ac:dyDescent="0.2">
      <c r="A6282" s="38" t="s">
        <v>12269</v>
      </c>
      <c r="B6282" s="38" t="s">
        <v>55</v>
      </c>
      <c r="C6282" s="38" t="s">
        <v>12270</v>
      </c>
      <c r="D6282" s="38" t="s">
        <v>48</v>
      </c>
      <c r="E6282" s="38" t="s">
        <v>48</v>
      </c>
      <c r="F6282" s="38" t="s">
        <v>48</v>
      </c>
      <c r="G6282" s="39">
        <v>0</v>
      </c>
    </row>
    <row r="6283" spans="1:7" ht="15" x14ac:dyDescent="0.2">
      <c r="A6283" s="38" t="s">
        <v>12271</v>
      </c>
      <c r="B6283" s="38" t="s">
        <v>55</v>
      </c>
      <c r="C6283" s="38" t="s">
        <v>12272</v>
      </c>
      <c r="D6283" s="38" t="s">
        <v>48</v>
      </c>
      <c r="E6283" s="38" t="s">
        <v>48</v>
      </c>
      <c r="F6283" s="38" t="s">
        <v>48</v>
      </c>
      <c r="G6283" s="39">
        <v>0</v>
      </c>
    </row>
    <row r="6284" spans="1:7" ht="15" x14ac:dyDescent="0.2">
      <c r="A6284" s="38" t="s">
        <v>12273</v>
      </c>
      <c r="B6284" s="38" t="s">
        <v>55</v>
      </c>
      <c r="C6284" s="38" t="s">
        <v>12274</v>
      </c>
      <c r="D6284" s="38" t="s">
        <v>48</v>
      </c>
      <c r="E6284" s="38" t="s">
        <v>48</v>
      </c>
      <c r="F6284" s="38" t="s">
        <v>48</v>
      </c>
      <c r="G6284" s="39">
        <v>0</v>
      </c>
    </row>
    <row r="6285" spans="1:7" ht="15" x14ac:dyDescent="0.2">
      <c r="A6285" s="38" t="s">
        <v>12275</v>
      </c>
      <c r="B6285" s="38" t="s">
        <v>55</v>
      </c>
      <c r="C6285" s="38" t="s">
        <v>12276</v>
      </c>
      <c r="D6285" s="38" t="s">
        <v>48</v>
      </c>
      <c r="E6285" s="38" t="s">
        <v>48</v>
      </c>
      <c r="F6285" s="38" t="s">
        <v>48</v>
      </c>
      <c r="G6285" s="39">
        <v>0</v>
      </c>
    </row>
    <row r="6286" spans="1:7" ht="15" x14ac:dyDescent="0.2">
      <c r="A6286" s="38" t="s">
        <v>12277</v>
      </c>
      <c r="B6286" s="38" t="s">
        <v>55</v>
      </c>
      <c r="C6286" s="38" t="s">
        <v>12278</v>
      </c>
      <c r="D6286" s="38" t="s">
        <v>48</v>
      </c>
      <c r="E6286" s="38" t="s">
        <v>48</v>
      </c>
      <c r="F6286" s="38" t="s">
        <v>48</v>
      </c>
      <c r="G6286" s="39">
        <v>0</v>
      </c>
    </row>
    <row r="6287" spans="1:7" ht="15" x14ac:dyDescent="0.2">
      <c r="A6287" s="38" t="s">
        <v>12279</v>
      </c>
      <c r="B6287" s="38" t="s">
        <v>55</v>
      </c>
      <c r="C6287" s="38" t="s">
        <v>12280</v>
      </c>
      <c r="D6287" s="38" t="s">
        <v>48</v>
      </c>
      <c r="E6287" s="38" t="s">
        <v>48</v>
      </c>
      <c r="F6287" s="38" t="s">
        <v>48</v>
      </c>
      <c r="G6287" s="39">
        <v>0</v>
      </c>
    </row>
    <row r="6288" spans="1:7" ht="15" x14ac:dyDescent="0.2">
      <c r="A6288" s="38" t="s">
        <v>12281</v>
      </c>
      <c r="B6288" s="38" t="s">
        <v>46</v>
      </c>
      <c r="C6288" s="38" t="s">
        <v>12282</v>
      </c>
      <c r="D6288" s="38" t="s">
        <v>48</v>
      </c>
      <c r="E6288" s="38" t="s">
        <v>48</v>
      </c>
      <c r="F6288" s="38" t="s">
        <v>48</v>
      </c>
      <c r="G6288" s="39">
        <v>0</v>
      </c>
    </row>
    <row r="6289" spans="1:7" ht="15" x14ac:dyDescent="0.2">
      <c r="A6289" s="38" t="s">
        <v>12283</v>
      </c>
      <c r="B6289" s="38" t="s">
        <v>3</v>
      </c>
      <c r="C6289" s="38" t="s">
        <v>12284</v>
      </c>
      <c r="D6289" s="38" t="s">
        <v>48</v>
      </c>
      <c r="E6289" s="38" t="s">
        <v>48</v>
      </c>
      <c r="F6289" s="38" t="s">
        <v>48</v>
      </c>
      <c r="G6289" s="39">
        <v>0</v>
      </c>
    </row>
    <row r="6290" spans="1:7" ht="15" x14ac:dyDescent="0.2">
      <c r="A6290" s="38" t="s">
        <v>12285</v>
      </c>
      <c r="B6290" s="38" t="s">
        <v>3</v>
      </c>
      <c r="C6290" s="38" t="s">
        <v>12286</v>
      </c>
      <c r="D6290" s="38" t="s">
        <v>48</v>
      </c>
      <c r="E6290" s="38" t="s">
        <v>48</v>
      </c>
      <c r="F6290" s="38" t="s">
        <v>48</v>
      </c>
      <c r="G6290" s="39">
        <v>0</v>
      </c>
    </row>
    <row r="6291" spans="1:7" ht="15" x14ac:dyDescent="0.2">
      <c r="A6291" s="38" t="s">
        <v>12287</v>
      </c>
      <c r="B6291" s="38" t="s">
        <v>3</v>
      </c>
      <c r="C6291" s="38" t="s">
        <v>12288</v>
      </c>
      <c r="D6291" s="38" t="s">
        <v>48</v>
      </c>
      <c r="E6291" s="38" t="s">
        <v>48</v>
      </c>
      <c r="F6291" s="38" t="s">
        <v>48</v>
      </c>
      <c r="G6291" s="39">
        <v>0</v>
      </c>
    </row>
    <row r="6292" spans="1:7" ht="15" x14ac:dyDescent="0.2">
      <c r="A6292" s="38" t="s">
        <v>12289</v>
      </c>
      <c r="B6292" s="38" t="s">
        <v>3</v>
      </c>
      <c r="C6292" s="38" t="s">
        <v>12290</v>
      </c>
      <c r="D6292" s="38" t="s">
        <v>48</v>
      </c>
      <c r="E6292" s="38" t="s">
        <v>48</v>
      </c>
      <c r="F6292" s="38" t="s">
        <v>48</v>
      </c>
      <c r="G6292" s="39">
        <v>0</v>
      </c>
    </row>
    <row r="6293" spans="1:7" ht="15" x14ac:dyDescent="0.2">
      <c r="A6293" s="38" t="s">
        <v>12291</v>
      </c>
      <c r="B6293" s="38" t="s">
        <v>177</v>
      </c>
      <c r="C6293" s="38" t="s">
        <v>12288</v>
      </c>
      <c r="D6293" s="38" t="s">
        <v>48</v>
      </c>
      <c r="E6293" s="38" t="s">
        <v>48</v>
      </c>
      <c r="F6293" s="38" t="s">
        <v>48</v>
      </c>
      <c r="G6293" s="39">
        <v>0</v>
      </c>
    </row>
    <row r="6294" spans="1:7" ht="15" x14ac:dyDescent="0.2">
      <c r="A6294" s="38" t="s">
        <v>12292</v>
      </c>
      <c r="B6294" s="38" t="s">
        <v>55</v>
      </c>
      <c r="C6294" s="38" t="s">
        <v>12288</v>
      </c>
      <c r="D6294" s="38" t="s">
        <v>48</v>
      </c>
      <c r="E6294" s="38" t="s">
        <v>48</v>
      </c>
      <c r="F6294" s="38" t="s">
        <v>48</v>
      </c>
      <c r="G6294" s="39">
        <v>0</v>
      </c>
    </row>
    <row r="6295" spans="1:7" ht="15" x14ac:dyDescent="0.2">
      <c r="A6295" s="38" t="s">
        <v>12293</v>
      </c>
      <c r="B6295" s="38" t="s">
        <v>715</v>
      </c>
      <c r="C6295" s="38" t="s">
        <v>12288</v>
      </c>
      <c r="D6295" s="38" t="s">
        <v>48</v>
      </c>
      <c r="E6295" s="38" t="s">
        <v>48</v>
      </c>
      <c r="F6295" s="38" t="s">
        <v>48</v>
      </c>
      <c r="G6295" s="39">
        <v>0</v>
      </c>
    </row>
    <row r="6296" spans="1:7" ht="15" x14ac:dyDescent="0.2">
      <c r="A6296" s="38" t="s">
        <v>12294</v>
      </c>
      <c r="B6296" s="38" t="s">
        <v>715</v>
      </c>
      <c r="C6296" s="38" t="s">
        <v>12290</v>
      </c>
      <c r="D6296" s="38" t="s">
        <v>48</v>
      </c>
      <c r="E6296" s="38" t="s">
        <v>48</v>
      </c>
      <c r="F6296" s="38" t="s">
        <v>48</v>
      </c>
      <c r="G6296" s="39">
        <v>0</v>
      </c>
    </row>
    <row r="6297" spans="1:7" ht="15" x14ac:dyDescent="0.2">
      <c r="A6297" s="38" t="s">
        <v>12295</v>
      </c>
      <c r="B6297" s="38" t="s">
        <v>55</v>
      </c>
      <c r="C6297" s="38" t="s">
        <v>12296</v>
      </c>
      <c r="D6297" s="38" t="s">
        <v>48</v>
      </c>
      <c r="E6297" s="38" t="s">
        <v>48</v>
      </c>
      <c r="F6297" s="38" t="s">
        <v>48</v>
      </c>
      <c r="G6297" s="39">
        <v>0</v>
      </c>
    </row>
    <row r="6298" spans="1:7" ht="15" x14ac:dyDescent="0.2">
      <c r="A6298" s="38" t="s">
        <v>12297</v>
      </c>
      <c r="B6298" s="38" t="s">
        <v>55</v>
      </c>
      <c r="C6298" s="38" t="s">
        <v>12298</v>
      </c>
      <c r="D6298" s="38" t="s">
        <v>48</v>
      </c>
      <c r="E6298" s="38" t="s">
        <v>48</v>
      </c>
      <c r="F6298" s="38" t="s">
        <v>48</v>
      </c>
      <c r="G6298" s="39">
        <v>0</v>
      </c>
    </row>
    <row r="6299" spans="1:7" ht="30" x14ac:dyDescent="0.2">
      <c r="A6299" s="38" t="s">
        <v>12299</v>
      </c>
      <c r="B6299" s="38" t="s">
        <v>715</v>
      </c>
      <c r="C6299" s="38" t="s">
        <v>12300</v>
      </c>
      <c r="D6299" s="38" t="s">
        <v>48</v>
      </c>
      <c r="E6299" s="38" t="s">
        <v>48</v>
      </c>
      <c r="F6299" s="38" t="s">
        <v>501</v>
      </c>
      <c r="G6299" s="39">
        <v>1</v>
      </c>
    </row>
    <row r="6300" spans="1:7" ht="30" x14ac:dyDescent="0.2">
      <c r="A6300" s="38" t="s">
        <v>12301</v>
      </c>
      <c r="B6300" s="38" t="s">
        <v>55</v>
      </c>
      <c r="C6300" s="38" t="s">
        <v>12300</v>
      </c>
      <c r="D6300" s="38" t="s">
        <v>48</v>
      </c>
      <c r="E6300" s="38" t="s">
        <v>48</v>
      </c>
      <c r="F6300" s="38" t="s">
        <v>501</v>
      </c>
      <c r="G6300" s="39">
        <v>1</v>
      </c>
    </row>
    <row r="6301" spans="1:7" ht="30" x14ac:dyDescent="0.2">
      <c r="A6301" s="38" t="s">
        <v>12302</v>
      </c>
      <c r="B6301" s="38" t="s">
        <v>3</v>
      </c>
      <c r="C6301" s="38" t="s">
        <v>12300</v>
      </c>
      <c r="D6301" s="38" t="s">
        <v>48</v>
      </c>
      <c r="E6301" s="38" t="s">
        <v>48</v>
      </c>
      <c r="F6301" s="38" t="s">
        <v>501</v>
      </c>
      <c r="G6301" s="39">
        <v>1</v>
      </c>
    </row>
    <row r="6302" spans="1:7" ht="30" x14ac:dyDescent="0.2">
      <c r="A6302" s="38" t="s">
        <v>12303</v>
      </c>
      <c r="B6302" s="38" t="s">
        <v>177</v>
      </c>
      <c r="C6302" s="38" t="s">
        <v>12300</v>
      </c>
      <c r="D6302" s="38" t="s">
        <v>48</v>
      </c>
      <c r="E6302" s="38" t="s">
        <v>48</v>
      </c>
      <c r="F6302" s="38" t="s">
        <v>501</v>
      </c>
      <c r="G6302" s="39">
        <v>1</v>
      </c>
    </row>
    <row r="6303" spans="1:7" ht="30" x14ac:dyDescent="0.2">
      <c r="A6303" s="38" t="s">
        <v>12304</v>
      </c>
      <c r="B6303" s="38" t="s">
        <v>46</v>
      </c>
      <c r="C6303" s="38" t="s">
        <v>12300</v>
      </c>
      <c r="D6303" s="38" t="s">
        <v>48</v>
      </c>
      <c r="E6303" s="38" t="s">
        <v>48</v>
      </c>
      <c r="F6303" s="38" t="s">
        <v>501</v>
      </c>
      <c r="G6303" s="39">
        <v>1</v>
      </c>
    </row>
    <row r="6304" spans="1:7" ht="15" x14ac:dyDescent="0.2">
      <c r="A6304" s="38" t="s">
        <v>12305</v>
      </c>
      <c r="B6304" s="38" t="s">
        <v>177</v>
      </c>
      <c r="C6304" s="38" t="s">
        <v>12306</v>
      </c>
      <c r="D6304" s="38" t="s">
        <v>48</v>
      </c>
      <c r="E6304" s="38" t="s">
        <v>48</v>
      </c>
      <c r="F6304" s="38" t="s">
        <v>48</v>
      </c>
      <c r="G6304" s="39">
        <v>0</v>
      </c>
    </row>
    <row r="6305" spans="1:7" ht="15" x14ac:dyDescent="0.2">
      <c r="A6305" s="38" t="s">
        <v>12307</v>
      </c>
      <c r="B6305" s="38" t="s">
        <v>177</v>
      </c>
      <c r="C6305" s="38" t="s">
        <v>12308</v>
      </c>
      <c r="D6305" s="38" t="s">
        <v>48</v>
      </c>
      <c r="E6305" s="38" t="s">
        <v>48</v>
      </c>
      <c r="F6305" s="38" t="s">
        <v>48</v>
      </c>
      <c r="G6305" s="39">
        <v>0</v>
      </c>
    </row>
    <row r="6306" spans="1:7" ht="15" x14ac:dyDescent="0.2">
      <c r="A6306" s="38" t="s">
        <v>12309</v>
      </c>
      <c r="B6306" s="38" t="s">
        <v>715</v>
      </c>
      <c r="C6306" s="38" t="s">
        <v>12310</v>
      </c>
      <c r="D6306" s="38" t="s">
        <v>48</v>
      </c>
      <c r="E6306" s="38" t="s">
        <v>48</v>
      </c>
      <c r="F6306" s="38" t="s">
        <v>48</v>
      </c>
      <c r="G6306" s="39">
        <v>0</v>
      </c>
    </row>
    <row r="6307" spans="1:7" ht="15" x14ac:dyDescent="0.2">
      <c r="A6307" s="38" t="s">
        <v>12311</v>
      </c>
      <c r="B6307" s="38" t="s">
        <v>715</v>
      </c>
      <c r="C6307" s="38" t="s">
        <v>12312</v>
      </c>
      <c r="D6307" s="38" t="s">
        <v>48</v>
      </c>
      <c r="E6307" s="38" t="s">
        <v>48</v>
      </c>
      <c r="F6307" s="38" t="s">
        <v>48</v>
      </c>
      <c r="G6307" s="39">
        <v>0</v>
      </c>
    </row>
    <row r="6308" spans="1:7" ht="15" x14ac:dyDescent="0.2">
      <c r="A6308" s="38" t="s">
        <v>12313</v>
      </c>
      <c r="B6308" s="38" t="s">
        <v>715</v>
      </c>
      <c r="C6308" s="38" t="s">
        <v>12314</v>
      </c>
      <c r="D6308" s="38" t="s">
        <v>48</v>
      </c>
      <c r="E6308" s="38" t="s">
        <v>48</v>
      </c>
      <c r="F6308" s="38" t="s">
        <v>48</v>
      </c>
      <c r="G6308" s="39">
        <v>0</v>
      </c>
    </row>
    <row r="6309" spans="1:7" ht="15" x14ac:dyDescent="0.2">
      <c r="A6309" s="38" t="s">
        <v>12315</v>
      </c>
      <c r="B6309" s="38" t="s">
        <v>715</v>
      </c>
      <c r="C6309" s="38" t="s">
        <v>12316</v>
      </c>
      <c r="D6309" s="38" t="s">
        <v>48</v>
      </c>
      <c r="E6309" s="38" t="s">
        <v>48</v>
      </c>
      <c r="F6309" s="38" t="s">
        <v>48</v>
      </c>
      <c r="G6309" s="39">
        <v>0</v>
      </c>
    </row>
    <row r="6310" spans="1:7" ht="15" x14ac:dyDescent="0.2">
      <c r="A6310" s="38" t="s">
        <v>12317</v>
      </c>
      <c r="B6310" s="38" t="s">
        <v>715</v>
      </c>
      <c r="C6310" s="38" t="s">
        <v>12318</v>
      </c>
      <c r="D6310" s="38" t="s">
        <v>48</v>
      </c>
      <c r="E6310" s="38" t="s">
        <v>48</v>
      </c>
      <c r="F6310" s="38" t="s">
        <v>48</v>
      </c>
      <c r="G6310" s="39">
        <v>0</v>
      </c>
    </row>
    <row r="6311" spans="1:7" ht="15" x14ac:dyDescent="0.2">
      <c r="A6311" s="38" t="s">
        <v>12319</v>
      </c>
      <c r="B6311" s="38" t="s">
        <v>715</v>
      </c>
      <c r="C6311" s="38" t="s">
        <v>12320</v>
      </c>
      <c r="D6311" s="38" t="s">
        <v>48</v>
      </c>
      <c r="E6311" s="38" t="s">
        <v>48</v>
      </c>
      <c r="F6311" s="38" t="s">
        <v>48</v>
      </c>
      <c r="G6311" s="39">
        <v>0</v>
      </c>
    </row>
    <row r="6312" spans="1:7" ht="15" x14ac:dyDescent="0.2">
      <c r="A6312" s="38" t="s">
        <v>12321</v>
      </c>
      <c r="B6312" s="38" t="s">
        <v>715</v>
      </c>
      <c r="C6312" s="38" t="s">
        <v>12322</v>
      </c>
      <c r="D6312" s="38" t="s">
        <v>48</v>
      </c>
      <c r="E6312" s="38" t="s">
        <v>48</v>
      </c>
      <c r="F6312" s="38" t="s">
        <v>48</v>
      </c>
      <c r="G6312" s="39">
        <v>0</v>
      </c>
    </row>
    <row r="6313" spans="1:7" ht="15" x14ac:dyDescent="0.2">
      <c r="A6313" s="38" t="s">
        <v>12323</v>
      </c>
      <c r="B6313" s="38" t="s">
        <v>715</v>
      </c>
      <c r="C6313" s="38" t="s">
        <v>12324</v>
      </c>
      <c r="D6313" s="38" t="s">
        <v>48</v>
      </c>
      <c r="E6313" s="38" t="s">
        <v>48</v>
      </c>
      <c r="F6313" s="38" t="s">
        <v>48</v>
      </c>
      <c r="G6313" s="39">
        <v>0</v>
      </c>
    </row>
    <row r="6314" spans="1:7" ht="15" x14ac:dyDescent="0.2">
      <c r="A6314" s="38" t="s">
        <v>12325</v>
      </c>
      <c r="B6314" s="38" t="s">
        <v>715</v>
      </c>
      <c r="C6314" s="38" t="s">
        <v>12326</v>
      </c>
      <c r="D6314" s="38" t="s">
        <v>48</v>
      </c>
      <c r="E6314" s="38" t="s">
        <v>48</v>
      </c>
      <c r="F6314" s="38" t="s">
        <v>48</v>
      </c>
      <c r="G6314" s="39">
        <v>0</v>
      </c>
    </row>
    <row r="6315" spans="1:7" ht="15" x14ac:dyDescent="0.2">
      <c r="A6315" s="38" t="s">
        <v>12327</v>
      </c>
      <c r="B6315" s="38" t="s">
        <v>715</v>
      </c>
      <c r="C6315" s="38" t="s">
        <v>12328</v>
      </c>
      <c r="D6315" s="38" t="s">
        <v>48</v>
      </c>
      <c r="E6315" s="38" t="s">
        <v>48</v>
      </c>
      <c r="F6315" s="38" t="s">
        <v>48</v>
      </c>
      <c r="G6315" s="39">
        <v>0</v>
      </c>
    </row>
    <row r="6316" spans="1:7" ht="15" x14ac:dyDescent="0.2">
      <c r="A6316" s="38" t="s">
        <v>12329</v>
      </c>
      <c r="B6316" s="38" t="s">
        <v>3</v>
      </c>
      <c r="C6316" s="38" t="s">
        <v>12330</v>
      </c>
      <c r="D6316" s="38" t="s">
        <v>48</v>
      </c>
      <c r="E6316" s="38" t="s">
        <v>48</v>
      </c>
      <c r="F6316" s="38" t="s">
        <v>48</v>
      </c>
      <c r="G6316" s="39">
        <v>0</v>
      </c>
    </row>
    <row r="6317" spans="1:7" ht="15" x14ac:dyDescent="0.2">
      <c r="A6317" s="38" t="s">
        <v>12331</v>
      </c>
      <c r="B6317" s="38" t="s">
        <v>3</v>
      </c>
      <c r="C6317" s="38" t="s">
        <v>12332</v>
      </c>
      <c r="D6317" s="38" t="s">
        <v>48</v>
      </c>
      <c r="E6317" s="38" t="s">
        <v>48</v>
      </c>
      <c r="F6317" s="38" t="s">
        <v>48</v>
      </c>
      <c r="G6317" s="39">
        <v>0</v>
      </c>
    </row>
    <row r="6318" spans="1:7" ht="15" x14ac:dyDescent="0.2">
      <c r="A6318" s="38" t="s">
        <v>12333</v>
      </c>
      <c r="B6318" s="38" t="s">
        <v>3</v>
      </c>
      <c r="C6318" s="38" t="s">
        <v>12334</v>
      </c>
      <c r="D6318" s="38" t="s">
        <v>48</v>
      </c>
      <c r="E6318" s="38" t="s">
        <v>48</v>
      </c>
      <c r="F6318" s="38" t="s">
        <v>48</v>
      </c>
      <c r="G6318" s="39">
        <v>0</v>
      </c>
    </row>
    <row r="6319" spans="1:7" ht="15" x14ac:dyDescent="0.2">
      <c r="A6319" s="38" t="s">
        <v>12335</v>
      </c>
      <c r="B6319" s="38" t="s">
        <v>3</v>
      </c>
      <c r="C6319" s="38" t="s">
        <v>12336</v>
      </c>
      <c r="D6319" s="38" t="s">
        <v>48</v>
      </c>
      <c r="E6319" s="38" t="s">
        <v>48</v>
      </c>
      <c r="F6319" s="38" t="s">
        <v>48</v>
      </c>
      <c r="G6319" s="39">
        <v>0</v>
      </c>
    </row>
    <row r="6320" spans="1:7" ht="15" x14ac:dyDescent="0.2">
      <c r="A6320" s="38" t="s">
        <v>12337</v>
      </c>
      <c r="B6320" s="38" t="s">
        <v>3</v>
      </c>
      <c r="C6320" s="38" t="s">
        <v>12338</v>
      </c>
      <c r="D6320" s="38" t="s">
        <v>48</v>
      </c>
      <c r="E6320" s="38" t="s">
        <v>48</v>
      </c>
      <c r="F6320" s="38" t="s">
        <v>48</v>
      </c>
      <c r="G6320" s="39">
        <v>0</v>
      </c>
    </row>
    <row r="6321" spans="1:7" ht="15" x14ac:dyDescent="0.2">
      <c r="A6321" s="38" t="s">
        <v>12339</v>
      </c>
      <c r="B6321" s="38" t="s">
        <v>3</v>
      </c>
      <c r="C6321" s="38" t="s">
        <v>12340</v>
      </c>
      <c r="D6321" s="38" t="s">
        <v>48</v>
      </c>
      <c r="E6321" s="38" t="s">
        <v>48</v>
      </c>
      <c r="F6321" s="38" t="s">
        <v>48</v>
      </c>
      <c r="G6321" s="39">
        <v>0</v>
      </c>
    </row>
    <row r="6322" spans="1:7" ht="15" x14ac:dyDescent="0.2">
      <c r="A6322" s="38" t="s">
        <v>12341</v>
      </c>
      <c r="B6322" s="38" t="s">
        <v>3</v>
      </c>
      <c r="C6322" s="38" t="s">
        <v>12342</v>
      </c>
      <c r="D6322" s="38" t="s">
        <v>48</v>
      </c>
      <c r="E6322" s="38" t="s">
        <v>48</v>
      </c>
      <c r="F6322" s="38" t="s">
        <v>48</v>
      </c>
      <c r="G6322" s="39">
        <v>0</v>
      </c>
    </row>
    <row r="6323" spans="1:7" ht="15" x14ac:dyDescent="0.2">
      <c r="A6323" s="38" t="s">
        <v>12343</v>
      </c>
      <c r="B6323" s="38" t="s">
        <v>3</v>
      </c>
      <c r="C6323" s="38" t="s">
        <v>12344</v>
      </c>
      <c r="D6323" s="38" t="s">
        <v>48</v>
      </c>
      <c r="E6323" s="38" t="s">
        <v>48</v>
      </c>
      <c r="F6323" s="38" t="s">
        <v>48</v>
      </c>
      <c r="G6323" s="39">
        <v>0</v>
      </c>
    </row>
    <row r="6324" spans="1:7" ht="15" x14ac:dyDescent="0.2">
      <c r="A6324" s="38" t="s">
        <v>12345</v>
      </c>
      <c r="B6324" s="38" t="s">
        <v>3</v>
      </c>
      <c r="C6324" s="38" t="s">
        <v>12346</v>
      </c>
      <c r="D6324" s="38" t="s">
        <v>48</v>
      </c>
      <c r="E6324" s="38" t="s">
        <v>48</v>
      </c>
      <c r="F6324" s="38" t="s">
        <v>48</v>
      </c>
      <c r="G6324" s="39">
        <v>0</v>
      </c>
    </row>
    <row r="6325" spans="1:7" ht="15" x14ac:dyDescent="0.2">
      <c r="A6325" s="38" t="s">
        <v>12347</v>
      </c>
      <c r="B6325" s="38" t="s">
        <v>3</v>
      </c>
      <c r="C6325" s="38" t="s">
        <v>12348</v>
      </c>
      <c r="D6325" s="38" t="s">
        <v>48</v>
      </c>
      <c r="E6325" s="38" t="s">
        <v>48</v>
      </c>
      <c r="F6325" s="38" t="s">
        <v>48</v>
      </c>
      <c r="G6325" s="39">
        <v>0</v>
      </c>
    </row>
    <row r="6326" spans="1:7" ht="15" x14ac:dyDescent="0.2">
      <c r="A6326" s="38" t="s">
        <v>12349</v>
      </c>
      <c r="B6326" s="38" t="s">
        <v>3</v>
      </c>
      <c r="C6326" s="38" t="s">
        <v>12350</v>
      </c>
      <c r="D6326" s="38" t="s">
        <v>48</v>
      </c>
      <c r="E6326" s="38" t="s">
        <v>48</v>
      </c>
      <c r="F6326" s="38" t="s">
        <v>48</v>
      </c>
      <c r="G6326" s="39">
        <v>0</v>
      </c>
    </row>
    <row r="6327" spans="1:7" ht="15" x14ac:dyDescent="0.2">
      <c r="A6327" s="38" t="s">
        <v>12351</v>
      </c>
      <c r="B6327" s="38" t="s">
        <v>3</v>
      </c>
      <c r="C6327" s="38" t="s">
        <v>12352</v>
      </c>
      <c r="D6327" s="38" t="s">
        <v>48</v>
      </c>
      <c r="E6327" s="38" t="s">
        <v>48</v>
      </c>
      <c r="F6327" s="38" t="s">
        <v>48</v>
      </c>
      <c r="G6327" s="39">
        <v>0</v>
      </c>
    </row>
    <row r="6328" spans="1:7" ht="15" x14ac:dyDescent="0.2">
      <c r="A6328" s="38" t="s">
        <v>12353</v>
      </c>
      <c r="B6328" s="38" t="s">
        <v>3</v>
      </c>
      <c r="C6328" s="38" t="s">
        <v>12354</v>
      </c>
      <c r="D6328" s="38" t="s">
        <v>48</v>
      </c>
      <c r="E6328" s="38" t="s">
        <v>48</v>
      </c>
      <c r="F6328" s="38" t="s">
        <v>48</v>
      </c>
      <c r="G6328" s="39">
        <v>0</v>
      </c>
    </row>
    <row r="6329" spans="1:7" ht="15" x14ac:dyDescent="0.2">
      <c r="A6329" s="38" t="s">
        <v>12355</v>
      </c>
      <c r="B6329" s="38" t="s">
        <v>3</v>
      </c>
      <c r="C6329" s="38" t="s">
        <v>12356</v>
      </c>
      <c r="D6329" s="38" t="s">
        <v>48</v>
      </c>
      <c r="E6329" s="38" t="s">
        <v>48</v>
      </c>
      <c r="F6329" s="38" t="s">
        <v>48</v>
      </c>
      <c r="G6329" s="39">
        <v>0</v>
      </c>
    </row>
    <row r="6330" spans="1:7" ht="15" x14ac:dyDescent="0.2">
      <c r="A6330" s="38" t="s">
        <v>12357</v>
      </c>
      <c r="B6330" s="38" t="s">
        <v>3</v>
      </c>
      <c r="C6330" s="38" t="s">
        <v>12358</v>
      </c>
      <c r="D6330" s="38" t="s">
        <v>48</v>
      </c>
      <c r="E6330" s="38" t="s">
        <v>48</v>
      </c>
      <c r="F6330" s="38" t="s">
        <v>48</v>
      </c>
      <c r="G6330" s="39">
        <v>0</v>
      </c>
    </row>
    <row r="6331" spans="1:7" ht="15" x14ac:dyDescent="0.2">
      <c r="A6331" s="38" t="s">
        <v>12359</v>
      </c>
      <c r="B6331" s="38" t="s">
        <v>3</v>
      </c>
      <c r="C6331" s="38" t="s">
        <v>12360</v>
      </c>
      <c r="D6331" s="38" t="s">
        <v>48</v>
      </c>
      <c r="E6331" s="38" t="s">
        <v>48</v>
      </c>
      <c r="F6331" s="38" t="s">
        <v>48</v>
      </c>
      <c r="G6331" s="39">
        <v>0</v>
      </c>
    </row>
    <row r="6332" spans="1:7" ht="15" x14ac:dyDescent="0.2">
      <c r="A6332" s="38" t="s">
        <v>12361</v>
      </c>
      <c r="B6332" s="38" t="s">
        <v>177</v>
      </c>
      <c r="C6332" s="38" t="s">
        <v>12362</v>
      </c>
      <c r="D6332" s="38" t="s">
        <v>48</v>
      </c>
      <c r="E6332" s="38" t="s">
        <v>48</v>
      </c>
      <c r="F6332" s="38" t="s">
        <v>48</v>
      </c>
      <c r="G6332" s="39">
        <v>0</v>
      </c>
    </row>
    <row r="6333" spans="1:7" ht="15" x14ac:dyDescent="0.2">
      <c r="A6333" s="38" t="s">
        <v>12363</v>
      </c>
      <c r="B6333" s="38" t="s">
        <v>177</v>
      </c>
      <c r="C6333" s="38" t="s">
        <v>12364</v>
      </c>
      <c r="D6333" s="38" t="s">
        <v>48</v>
      </c>
      <c r="E6333" s="38" t="s">
        <v>48</v>
      </c>
      <c r="F6333" s="38" t="s">
        <v>48</v>
      </c>
      <c r="G6333" s="39">
        <v>0</v>
      </c>
    </row>
    <row r="6334" spans="1:7" ht="15" x14ac:dyDescent="0.2">
      <c r="A6334" s="38" t="s">
        <v>12365</v>
      </c>
      <c r="B6334" s="38" t="s">
        <v>55</v>
      </c>
      <c r="C6334" s="38" t="s">
        <v>12366</v>
      </c>
      <c r="D6334" s="38" t="s">
        <v>48</v>
      </c>
      <c r="E6334" s="38" t="s">
        <v>48</v>
      </c>
      <c r="F6334" s="38" t="s">
        <v>48</v>
      </c>
      <c r="G6334" s="39">
        <v>0</v>
      </c>
    </row>
    <row r="6335" spans="1:7" ht="15" x14ac:dyDescent="0.2">
      <c r="A6335" s="38" t="s">
        <v>12367</v>
      </c>
      <c r="B6335" s="38" t="s">
        <v>55</v>
      </c>
      <c r="C6335" s="38" t="s">
        <v>12368</v>
      </c>
      <c r="D6335" s="38" t="s">
        <v>48</v>
      </c>
      <c r="E6335" s="38" t="s">
        <v>48</v>
      </c>
      <c r="F6335" s="38" t="s">
        <v>48</v>
      </c>
      <c r="G6335" s="39">
        <v>0</v>
      </c>
    </row>
    <row r="6336" spans="1:7" ht="15" x14ac:dyDescent="0.2">
      <c r="A6336" s="38" t="s">
        <v>12369</v>
      </c>
      <c r="B6336" s="38" t="s">
        <v>55</v>
      </c>
      <c r="C6336" s="38" t="s">
        <v>12370</v>
      </c>
      <c r="D6336" s="38" t="s">
        <v>48</v>
      </c>
      <c r="E6336" s="38" t="s">
        <v>48</v>
      </c>
      <c r="F6336" s="38" t="s">
        <v>48</v>
      </c>
      <c r="G6336" s="39">
        <v>0</v>
      </c>
    </row>
    <row r="6337" spans="1:7" ht="15" x14ac:dyDescent="0.2">
      <c r="A6337" s="38" t="s">
        <v>12371</v>
      </c>
      <c r="B6337" s="38" t="s">
        <v>55</v>
      </c>
      <c r="C6337" s="38" t="s">
        <v>12372</v>
      </c>
      <c r="D6337" s="38" t="s">
        <v>48</v>
      </c>
      <c r="E6337" s="38" t="s">
        <v>48</v>
      </c>
      <c r="F6337" s="38" t="s">
        <v>48</v>
      </c>
      <c r="G6337" s="39">
        <v>0</v>
      </c>
    </row>
    <row r="6338" spans="1:7" ht="15" x14ac:dyDescent="0.2">
      <c r="A6338" s="38" t="s">
        <v>12373</v>
      </c>
      <c r="B6338" s="38" t="s">
        <v>55</v>
      </c>
      <c r="C6338" s="38" t="s">
        <v>12374</v>
      </c>
      <c r="D6338" s="38" t="s">
        <v>48</v>
      </c>
      <c r="E6338" s="38" t="s">
        <v>48</v>
      </c>
      <c r="F6338" s="38" t="s">
        <v>48</v>
      </c>
      <c r="G6338" s="39">
        <v>0</v>
      </c>
    </row>
    <row r="6339" spans="1:7" ht="15" x14ac:dyDescent="0.2">
      <c r="A6339" s="38" t="s">
        <v>12375</v>
      </c>
      <c r="B6339" s="38" t="s">
        <v>55</v>
      </c>
      <c r="C6339" s="38" t="s">
        <v>12376</v>
      </c>
      <c r="D6339" s="38" t="s">
        <v>48</v>
      </c>
      <c r="E6339" s="38" t="s">
        <v>48</v>
      </c>
      <c r="F6339" s="38" t="s">
        <v>48</v>
      </c>
      <c r="G6339" s="39">
        <v>0</v>
      </c>
    </row>
    <row r="6340" spans="1:7" ht="15" x14ac:dyDescent="0.2">
      <c r="A6340" s="38" t="s">
        <v>12377</v>
      </c>
      <c r="B6340" s="38" t="s">
        <v>55</v>
      </c>
      <c r="C6340" s="38" t="s">
        <v>12378</v>
      </c>
      <c r="D6340" s="38" t="s">
        <v>48</v>
      </c>
      <c r="E6340" s="38" t="s">
        <v>48</v>
      </c>
      <c r="F6340" s="38" t="s">
        <v>48</v>
      </c>
      <c r="G6340" s="39">
        <v>0</v>
      </c>
    </row>
    <row r="6341" spans="1:7" ht="15" x14ac:dyDescent="0.2">
      <c r="A6341" s="38" t="s">
        <v>12379</v>
      </c>
      <c r="B6341" s="38" t="s">
        <v>55</v>
      </c>
      <c r="C6341" s="38" t="s">
        <v>12380</v>
      </c>
      <c r="D6341" s="38" t="s">
        <v>48</v>
      </c>
      <c r="E6341" s="38" t="s">
        <v>48</v>
      </c>
      <c r="F6341" s="38" t="s">
        <v>48</v>
      </c>
      <c r="G6341" s="39">
        <v>0</v>
      </c>
    </row>
    <row r="6342" spans="1:7" ht="15" x14ac:dyDescent="0.2">
      <c r="A6342" s="38" t="s">
        <v>12381</v>
      </c>
      <c r="B6342" s="38" t="s">
        <v>3</v>
      </c>
      <c r="C6342" s="38" t="s">
        <v>12382</v>
      </c>
      <c r="D6342" s="38" t="s">
        <v>48</v>
      </c>
      <c r="E6342" s="38" t="s">
        <v>48</v>
      </c>
      <c r="F6342" s="38" t="s">
        <v>48</v>
      </c>
      <c r="G6342" s="39">
        <v>0</v>
      </c>
    </row>
    <row r="6343" spans="1:7" ht="15" x14ac:dyDescent="0.2">
      <c r="A6343" s="38" t="s">
        <v>12383</v>
      </c>
      <c r="B6343" s="38" t="s">
        <v>3</v>
      </c>
      <c r="C6343" s="38" t="s">
        <v>12384</v>
      </c>
      <c r="D6343" s="38" t="s">
        <v>48</v>
      </c>
      <c r="E6343" s="38" t="s">
        <v>48</v>
      </c>
      <c r="F6343" s="38" t="s">
        <v>48</v>
      </c>
      <c r="G6343" s="39">
        <v>0</v>
      </c>
    </row>
    <row r="6344" spans="1:7" ht="15" x14ac:dyDescent="0.2">
      <c r="A6344" s="38" t="s">
        <v>12385</v>
      </c>
      <c r="B6344" s="38" t="s">
        <v>55</v>
      </c>
      <c r="C6344" s="38" t="s">
        <v>12386</v>
      </c>
      <c r="D6344" s="38" t="s">
        <v>48</v>
      </c>
      <c r="E6344" s="38" t="s">
        <v>48</v>
      </c>
      <c r="F6344" s="38" t="s">
        <v>48</v>
      </c>
      <c r="G6344" s="39">
        <v>0</v>
      </c>
    </row>
    <row r="6345" spans="1:7" ht="15" x14ac:dyDescent="0.2">
      <c r="A6345" s="38" t="s">
        <v>12387</v>
      </c>
      <c r="B6345" s="38" t="s">
        <v>55</v>
      </c>
      <c r="C6345" s="38" t="s">
        <v>12388</v>
      </c>
      <c r="D6345" s="38" t="s">
        <v>48</v>
      </c>
      <c r="E6345" s="38" t="s">
        <v>48</v>
      </c>
      <c r="F6345" s="38" t="s">
        <v>48</v>
      </c>
      <c r="G6345" s="39">
        <v>0</v>
      </c>
    </row>
    <row r="6346" spans="1:7" ht="15" x14ac:dyDescent="0.2">
      <c r="A6346" s="38" t="s">
        <v>12389</v>
      </c>
      <c r="B6346" s="38" t="s">
        <v>55</v>
      </c>
      <c r="C6346" s="38" t="s">
        <v>12390</v>
      </c>
      <c r="D6346" s="38" t="s">
        <v>48</v>
      </c>
      <c r="E6346" s="38" t="s">
        <v>48</v>
      </c>
      <c r="F6346" s="38" t="s">
        <v>48</v>
      </c>
      <c r="G6346" s="39">
        <v>0</v>
      </c>
    </row>
    <row r="6347" spans="1:7" ht="15" x14ac:dyDescent="0.2">
      <c r="A6347" s="38" t="s">
        <v>12391</v>
      </c>
      <c r="B6347" s="38" t="s">
        <v>55</v>
      </c>
      <c r="C6347" s="38" t="s">
        <v>12222</v>
      </c>
      <c r="D6347" s="38" t="s">
        <v>48</v>
      </c>
      <c r="E6347" s="38" t="s">
        <v>48</v>
      </c>
      <c r="F6347" s="38" t="s">
        <v>48</v>
      </c>
      <c r="G6347" s="39">
        <v>0</v>
      </c>
    </row>
    <row r="6348" spans="1:7" ht="15" x14ac:dyDescent="0.2">
      <c r="A6348" s="38" t="s">
        <v>12392</v>
      </c>
      <c r="B6348" s="38" t="s">
        <v>55</v>
      </c>
      <c r="C6348" s="38" t="s">
        <v>12393</v>
      </c>
      <c r="D6348" s="38" t="s">
        <v>48</v>
      </c>
      <c r="E6348" s="38" t="s">
        <v>48</v>
      </c>
      <c r="F6348" s="38" t="s">
        <v>48</v>
      </c>
      <c r="G6348" s="39">
        <v>0</v>
      </c>
    </row>
    <row r="6349" spans="1:7" ht="15" x14ac:dyDescent="0.2">
      <c r="A6349" s="38" t="s">
        <v>12394</v>
      </c>
      <c r="B6349" s="38" t="s">
        <v>55</v>
      </c>
      <c r="C6349" s="38" t="s">
        <v>12395</v>
      </c>
      <c r="D6349" s="38" t="s">
        <v>48</v>
      </c>
      <c r="E6349" s="38" t="s">
        <v>48</v>
      </c>
      <c r="F6349" s="38" t="s">
        <v>48</v>
      </c>
      <c r="G6349" s="39">
        <v>0</v>
      </c>
    </row>
    <row r="6350" spans="1:7" ht="15" x14ac:dyDescent="0.2">
      <c r="A6350" s="38" t="s">
        <v>12396</v>
      </c>
      <c r="B6350" s="38" t="s">
        <v>55</v>
      </c>
      <c r="C6350" s="38" t="s">
        <v>12397</v>
      </c>
      <c r="D6350" s="38" t="s">
        <v>48</v>
      </c>
      <c r="E6350" s="38" t="s">
        <v>48</v>
      </c>
      <c r="F6350" s="38" t="s">
        <v>48</v>
      </c>
      <c r="G6350" s="39">
        <v>0</v>
      </c>
    </row>
    <row r="6351" spans="1:7" ht="15" x14ac:dyDescent="0.2">
      <c r="A6351" s="38" t="s">
        <v>12398</v>
      </c>
      <c r="B6351" s="38" t="s">
        <v>55</v>
      </c>
      <c r="C6351" s="38" t="s">
        <v>12399</v>
      </c>
      <c r="D6351" s="38" t="s">
        <v>48</v>
      </c>
      <c r="E6351" s="38" t="s">
        <v>48</v>
      </c>
      <c r="F6351" s="38" t="s">
        <v>48</v>
      </c>
      <c r="G6351" s="39">
        <v>0</v>
      </c>
    </row>
    <row r="6352" spans="1:7" ht="15" x14ac:dyDescent="0.2">
      <c r="A6352" s="38" t="s">
        <v>12400</v>
      </c>
      <c r="B6352" s="38" t="s">
        <v>3</v>
      </c>
      <c r="C6352" s="38" t="s">
        <v>12401</v>
      </c>
      <c r="D6352" s="38" t="s">
        <v>48</v>
      </c>
      <c r="E6352" s="38" t="s">
        <v>48</v>
      </c>
      <c r="F6352" s="38" t="s">
        <v>48</v>
      </c>
      <c r="G6352" s="39">
        <v>0</v>
      </c>
    </row>
    <row r="6353" spans="1:7" ht="15" x14ac:dyDescent="0.2">
      <c r="A6353" s="38" t="s">
        <v>12402</v>
      </c>
      <c r="B6353" s="38" t="s">
        <v>3</v>
      </c>
      <c r="C6353" s="38" t="s">
        <v>12403</v>
      </c>
      <c r="D6353" s="38" t="s">
        <v>48</v>
      </c>
      <c r="E6353" s="38" t="s">
        <v>48</v>
      </c>
      <c r="F6353" s="38" t="s">
        <v>48</v>
      </c>
      <c r="G6353" s="39">
        <v>0</v>
      </c>
    </row>
    <row r="6354" spans="1:7" ht="15" x14ac:dyDescent="0.2">
      <c r="A6354" s="38" t="s">
        <v>12404</v>
      </c>
      <c r="B6354" s="38" t="s">
        <v>3</v>
      </c>
      <c r="C6354" s="38" t="s">
        <v>12405</v>
      </c>
      <c r="D6354" s="38" t="s">
        <v>48</v>
      </c>
      <c r="E6354" s="38" t="s">
        <v>48</v>
      </c>
      <c r="F6354" s="38" t="s">
        <v>48</v>
      </c>
      <c r="G6354" s="39">
        <v>0</v>
      </c>
    </row>
    <row r="6355" spans="1:7" ht="15" x14ac:dyDescent="0.2">
      <c r="A6355" s="38" t="s">
        <v>12406</v>
      </c>
      <c r="B6355" s="38" t="s">
        <v>3</v>
      </c>
      <c r="C6355" s="38" t="s">
        <v>12407</v>
      </c>
      <c r="D6355" s="38" t="s">
        <v>48</v>
      </c>
      <c r="E6355" s="38" t="s">
        <v>48</v>
      </c>
      <c r="F6355" s="38" t="s">
        <v>48</v>
      </c>
      <c r="G6355" s="39">
        <v>0</v>
      </c>
    </row>
    <row r="6356" spans="1:7" ht="15" x14ac:dyDescent="0.2">
      <c r="A6356" s="38" t="s">
        <v>12408</v>
      </c>
      <c r="B6356" s="38" t="s">
        <v>3</v>
      </c>
      <c r="C6356" s="38" t="s">
        <v>12409</v>
      </c>
      <c r="D6356" s="38" t="s">
        <v>48</v>
      </c>
      <c r="E6356" s="38" t="s">
        <v>48</v>
      </c>
      <c r="F6356" s="38" t="s">
        <v>48</v>
      </c>
      <c r="G6356" s="39">
        <v>0</v>
      </c>
    </row>
    <row r="6357" spans="1:7" ht="15" x14ac:dyDescent="0.2">
      <c r="A6357" s="38" t="s">
        <v>12410</v>
      </c>
      <c r="B6357" s="38" t="s">
        <v>3</v>
      </c>
      <c r="C6357" s="38" t="s">
        <v>12411</v>
      </c>
      <c r="D6357" s="38" t="s">
        <v>48</v>
      </c>
      <c r="E6357" s="38" t="s">
        <v>48</v>
      </c>
      <c r="F6357" s="38" t="s">
        <v>48</v>
      </c>
      <c r="G6357" s="39">
        <v>0</v>
      </c>
    </row>
    <row r="6358" spans="1:7" ht="15" x14ac:dyDescent="0.2">
      <c r="A6358" s="38" t="s">
        <v>12412</v>
      </c>
      <c r="B6358" s="38" t="s">
        <v>55</v>
      </c>
      <c r="C6358" s="38" t="s">
        <v>12413</v>
      </c>
      <c r="D6358" s="38" t="s">
        <v>48</v>
      </c>
      <c r="E6358" s="38" t="s">
        <v>48</v>
      </c>
      <c r="F6358" s="38" t="s">
        <v>48</v>
      </c>
      <c r="G6358" s="39">
        <v>0</v>
      </c>
    </row>
    <row r="6359" spans="1:7" ht="15" x14ac:dyDescent="0.2">
      <c r="A6359" s="38" t="s">
        <v>12414</v>
      </c>
      <c r="B6359" s="38" t="s">
        <v>55</v>
      </c>
      <c r="C6359" s="38" t="s">
        <v>12415</v>
      </c>
      <c r="D6359" s="38" t="s">
        <v>48</v>
      </c>
      <c r="E6359" s="38" t="s">
        <v>48</v>
      </c>
      <c r="F6359" s="38" t="s">
        <v>48</v>
      </c>
      <c r="G6359" s="39">
        <v>0</v>
      </c>
    </row>
    <row r="6360" spans="1:7" ht="15" x14ac:dyDescent="0.2">
      <c r="A6360" s="38" t="s">
        <v>12416</v>
      </c>
      <c r="B6360" s="38" t="s">
        <v>55</v>
      </c>
      <c r="C6360" s="38" t="s">
        <v>12417</v>
      </c>
      <c r="D6360" s="38" t="s">
        <v>48</v>
      </c>
      <c r="E6360" s="38" t="s">
        <v>48</v>
      </c>
      <c r="F6360" s="38" t="s">
        <v>48</v>
      </c>
      <c r="G6360" s="39">
        <v>0</v>
      </c>
    </row>
    <row r="6361" spans="1:7" ht="15" x14ac:dyDescent="0.2">
      <c r="A6361" s="38" t="s">
        <v>12418</v>
      </c>
      <c r="B6361" s="38" t="s">
        <v>55</v>
      </c>
      <c r="C6361" s="38" t="s">
        <v>12419</v>
      </c>
      <c r="D6361" s="38" t="s">
        <v>48</v>
      </c>
      <c r="E6361" s="38" t="s">
        <v>48</v>
      </c>
      <c r="F6361" s="38" t="s">
        <v>48</v>
      </c>
      <c r="G6361" s="39">
        <v>0</v>
      </c>
    </row>
    <row r="6362" spans="1:7" ht="15" x14ac:dyDescent="0.2">
      <c r="A6362" s="38" t="s">
        <v>12420</v>
      </c>
      <c r="B6362" s="38" t="s">
        <v>46</v>
      </c>
      <c r="C6362" s="38" t="s">
        <v>12282</v>
      </c>
      <c r="D6362" s="38" t="s">
        <v>48</v>
      </c>
      <c r="E6362" s="38" t="s">
        <v>48</v>
      </c>
      <c r="F6362" s="38" t="s">
        <v>48</v>
      </c>
      <c r="G6362" s="39">
        <v>0</v>
      </c>
    </row>
    <row r="6363" spans="1:7" ht="15" x14ac:dyDescent="0.2">
      <c r="A6363" s="38" t="s">
        <v>12421</v>
      </c>
      <c r="B6363" s="38" t="s">
        <v>3</v>
      </c>
      <c r="C6363" s="38" t="s">
        <v>12422</v>
      </c>
      <c r="D6363" s="38" t="s">
        <v>48</v>
      </c>
      <c r="E6363" s="38" t="s">
        <v>48</v>
      </c>
      <c r="F6363" s="38" t="s">
        <v>48</v>
      </c>
      <c r="G6363" s="39">
        <v>0</v>
      </c>
    </row>
    <row r="6364" spans="1:7" ht="15" x14ac:dyDescent="0.2">
      <c r="A6364" s="38" t="s">
        <v>12423</v>
      </c>
      <c r="B6364" s="38" t="s">
        <v>3</v>
      </c>
      <c r="C6364" s="38" t="s">
        <v>12288</v>
      </c>
      <c r="D6364" s="38" t="s">
        <v>48</v>
      </c>
      <c r="E6364" s="38" t="s">
        <v>48</v>
      </c>
      <c r="F6364" s="38" t="s">
        <v>48</v>
      </c>
      <c r="G6364" s="39">
        <v>0</v>
      </c>
    </row>
    <row r="6365" spans="1:7" ht="15" x14ac:dyDescent="0.2">
      <c r="A6365" s="38" t="s">
        <v>12424</v>
      </c>
      <c r="B6365" s="38" t="s">
        <v>177</v>
      </c>
      <c r="C6365" s="38" t="s">
        <v>12288</v>
      </c>
      <c r="D6365" s="38" t="s">
        <v>48</v>
      </c>
      <c r="E6365" s="38" t="s">
        <v>48</v>
      </c>
      <c r="F6365" s="38" t="s">
        <v>48</v>
      </c>
      <c r="G6365" s="39">
        <v>0</v>
      </c>
    </row>
    <row r="6366" spans="1:7" ht="15" x14ac:dyDescent="0.2">
      <c r="A6366" s="38" t="s">
        <v>12425</v>
      </c>
      <c r="B6366" s="38" t="s">
        <v>55</v>
      </c>
      <c r="C6366" s="38" t="s">
        <v>12288</v>
      </c>
      <c r="D6366" s="38" t="s">
        <v>48</v>
      </c>
      <c r="E6366" s="38" t="s">
        <v>48</v>
      </c>
      <c r="F6366" s="38" t="s">
        <v>48</v>
      </c>
      <c r="G6366" s="39">
        <v>0</v>
      </c>
    </row>
    <row r="6367" spans="1:7" ht="15" x14ac:dyDescent="0.2">
      <c r="A6367" s="38" t="s">
        <v>12426</v>
      </c>
      <c r="B6367" s="38" t="s">
        <v>715</v>
      </c>
      <c r="C6367" s="38" t="s">
        <v>12288</v>
      </c>
      <c r="D6367" s="38" t="s">
        <v>48</v>
      </c>
      <c r="E6367" s="38" t="s">
        <v>48</v>
      </c>
      <c r="F6367" s="38" t="s">
        <v>48</v>
      </c>
      <c r="G6367" s="39">
        <v>0</v>
      </c>
    </row>
    <row r="6368" spans="1:7" ht="15" x14ac:dyDescent="0.2">
      <c r="A6368" s="38" t="s">
        <v>12427</v>
      </c>
      <c r="B6368" s="38" t="s">
        <v>55</v>
      </c>
      <c r="C6368" s="38" t="s">
        <v>12296</v>
      </c>
      <c r="D6368" s="38" t="s">
        <v>48</v>
      </c>
      <c r="E6368" s="38" t="s">
        <v>48</v>
      </c>
      <c r="F6368" s="38" t="s">
        <v>48</v>
      </c>
      <c r="G6368" s="39">
        <v>0</v>
      </c>
    </row>
    <row r="6369" spans="1:7" ht="15" x14ac:dyDescent="0.2">
      <c r="A6369" s="38" t="s">
        <v>12428</v>
      </c>
      <c r="B6369" s="38" t="s">
        <v>55</v>
      </c>
      <c r="C6369" s="38" t="s">
        <v>12298</v>
      </c>
      <c r="D6369" s="38" t="s">
        <v>48</v>
      </c>
      <c r="E6369" s="38" t="s">
        <v>48</v>
      </c>
      <c r="F6369" s="38" t="s">
        <v>48</v>
      </c>
      <c r="G6369" s="39">
        <v>0</v>
      </c>
    </row>
    <row r="6370" spans="1:7" ht="30" x14ac:dyDescent="0.2">
      <c r="A6370" s="38" t="s">
        <v>12429</v>
      </c>
      <c r="B6370" s="38" t="s">
        <v>715</v>
      </c>
      <c r="C6370" s="38" t="s">
        <v>12300</v>
      </c>
      <c r="D6370" s="38" t="s">
        <v>48</v>
      </c>
      <c r="E6370" s="38" t="s">
        <v>48</v>
      </c>
      <c r="F6370" s="38" t="s">
        <v>501</v>
      </c>
      <c r="G6370" s="39">
        <v>1</v>
      </c>
    </row>
    <row r="6371" spans="1:7" ht="30" x14ac:dyDescent="0.2">
      <c r="A6371" s="38" t="s">
        <v>12430</v>
      </c>
      <c r="B6371" s="38" t="s">
        <v>55</v>
      </c>
      <c r="C6371" s="38" t="s">
        <v>12300</v>
      </c>
      <c r="D6371" s="38" t="s">
        <v>48</v>
      </c>
      <c r="E6371" s="38" t="s">
        <v>48</v>
      </c>
      <c r="F6371" s="38" t="s">
        <v>501</v>
      </c>
      <c r="G6371" s="39">
        <v>1</v>
      </c>
    </row>
    <row r="6372" spans="1:7" ht="30" x14ac:dyDescent="0.2">
      <c r="A6372" s="38" t="s">
        <v>12431</v>
      </c>
      <c r="B6372" s="38" t="s">
        <v>3</v>
      </c>
      <c r="C6372" s="38" t="s">
        <v>12300</v>
      </c>
      <c r="D6372" s="38" t="s">
        <v>48</v>
      </c>
      <c r="E6372" s="38" t="s">
        <v>48</v>
      </c>
      <c r="F6372" s="38" t="s">
        <v>501</v>
      </c>
      <c r="G6372" s="39">
        <v>1</v>
      </c>
    </row>
    <row r="6373" spans="1:7" ht="15" x14ac:dyDescent="0.2">
      <c r="A6373" s="38" t="s">
        <v>12432</v>
      </c>
      <c r="B6373" s="38" t="s">
        <v>177</v>
      </c>
      <c r="C6373" s="38" t="s">
        <v>12433</v>
      </c>
      <c r="D6373" s="38" t="s">
        <v>48</v>
      </c>
      <c r="E6373" s="38" t="s">
        <v>48</v>
      </c>
      <c r="F6373" s="38" t="s">
        <v>48</v>
      </c>
      <c r="G6373" s="39">
        <v>0</v>
      </c>
    </row>
    <row r="6374" spans="1:7" ht="15" x14ac:dyDescent="0.2">
      <c r="A6374" s="38" t="s">
        <v>12434</v>
      </c>
      <c r="B6374" s="38" t="s">
        <v>715</v>
      </c>
      <c r="C6374" s="38" t="s">
        <v>12310</v>
      </c>
      <c r="D6374" s="38" t="s">
        <v>48</v>
      </c>
      <c r="E6374" s="38" t="s">
        <v>48</v>
      </c>
      <c r="F6374" s="38" t="s">
        <v>48</v>
      </c>
      <c r="G6374" s="39">
        <v>0</v>
      </c>
    </row>
    <row r="6375" spans="1:7" ht="15" x14ac:dyDescent="0.2">
      <c r="A6375" s="38" t="s">
        <v>12435</v>
      </c>
      <c r="B6375" s="38" t="s">
        <v>715</v>
      </c>
      <c r="C6375" s="38" t="s">
        <v>12312</v>
      </c>
      <c r="D6375" s="38" t="s">
        <v>48</v>
      </c>
      <c r="E6375" s="38" t="s">
        <v>48</v>
      </c>
      <c r="F6375" s="38" t="s">
        <v>48</v>
      </c>
      <c r="G6375" s="39">
        <v>0</v>
      </c>
    </row>
    <row r="6376" spans="1:7" ht="15" x14ac:dyDescent="0.2">
      <c r="A6376" s="38" t="s">
        <v>12436</v>
      </c>
      <c r="B6376" s="38" t="s">
        <v>715</v>
      </c>
      <c r="C6376" s="38" t="s">
        <v>12314</v>
      </c>
      <c r="D6376" s="38" t="s">
        <v>48</v>
      </c>
      <c r="E6376" s="38" t="s">
        <v>48</v>
      </c>
      <c r="F6376" s="38" t="s">
        <v>48</v>
      </c>
      <c r="G6376" s="39">
        <v>0</v>
      </c>
    </row>
    <row r="6377" spans="1:7" ht="15" x14ac:dyDescent="0.2">
      <c r="A6377" s="38" t="s">
        <v>12437</v>
      </c>
      <c r="B6377" s="38" t="s">
        <v>715</v>
      </c>
      <c r="C6377" s="38" t="s">
        <v>12316</v>
      </c>
      <c r="D6377" s="38" t="s">
        <v>48</v>
      </c>
      <c r="E6377" s="38" t="s">
        <v>48</v>
      </c>
      <c r="F6377" s="38" t="s">
        <v>48</v>
      </c>
      <c r="G6377" s="39">
        <v>0</v>
      </c>
    </row>
    <row r="6378" spans="1:7" ht="15" x14ac:dyDescent="0.2">
      <c r="A6378" s="38" t="s">
        <v>12438</v>
      </c>
      <c r="B6378" s="38" t="s">
        <v>715</v>
      </c>
      <c r="C6378" s="38" t="s">
        <v>12318</v>
      </c>
      <c r="D6378" s="38" t="s">
        <v>48</v>
      </c>
      <c r="E6378" s="38" t="s">
        <v>48</v>
      </c>
      <c r="F6378" s="38" t="s">
        <v>48</v>
      </c>
      <c r="G6378" s="39">
        <v>0</v>
      </c>
    </row>
    <row r="6379" spans="1:7" ht="15" x14ac:dyDescent="0.2">
      <c r="A6379" s="38" t="s">
        <v>12439</v>
      </c>
      <c r="B6379" s="38" t="s">
        <v>715</v>
      </c>
      <c r="C6379" s="38" t="s">
        <v>12320</v>
      </c>
      <c r="D6379" s="38" t="s">
        <v>48</v>
      </c>
      <c r="E6379" s="38" t="s">
        <v>48</v>
      </c>
      <c r="F6379" s="38" t="s">
        <v>48</v>
      </c>
      <c r="G6379" s="39">
        <v>0</v>
      </c>
    </row>
    <row r="6380" spans="1:7" ht="15" x14ac:dyDescent="0.2">
      <c r="A6380" s="38" t="s">
        <v>12440</v>
      </c>
      <c r="B6380" s="38" t="s">
        <v>715</v>
      </c>
      <c r="C6380" s="38" t="s">
        <v>12322</v>
      </c>
      <c r="D6380" s="38" t="s">
        <v>48</v>
      </c>
      <c r="E6380" s="38" t="s">
        <v>48</v>
      </c>
      <c r="F6380" s="38" t="s">
        <v>48</v>
      </c>
      <c r="G6380" s="39">
        <v>0</v>
      </c>
    </row>
    <row r="6381" spans="1:7" ht="15" x14ac:dyDescent="0.2">
      <c r="A6381" s="38" t="s">
        <v>12441</v>
      </c>
      <c r="B6381" s="38" t="s">
        <v>715</v>
      </c>
      <c r="C6381" s="38" t="s">
        <v>12326</v>
      </c>
      <c r="D6381" s="38" t="s">
        <v>48</v>
      </c>
      <c r="E6381" s="38" t="s">
        <v>48</v>
      </c>
      <c r="F6381" s="38" t="s">
        <v>48</v>
      </c>
      <c r="G6381" s="39">
        <v>0</v>
      </c>
    </row>
    <row r="6382" spans="1:7" ht="15" x14ac:dyDescent="0.2">
      <c r="A6382" s="38" t="s">
        <v>12442</v>
      </c>
      <c r="B6382" s="38" t="s">
        <v>715</v>
      </c>
      <c r="C6382" s="38" t="s">
        <v>12328</v>
      </c>
      <c r="D6382" s="38" t="s">
        <v>48</v>
      </c>
      <c r="E6382" s="38" t="s">
        <v>48</v>
      </c>
      <c r="F6382" s="38" t="s">
        <v>48</v>
      </c>
      <c r="G6382" s="39">
        <v>0</v>
      </c>
    </row>
    <row r="6383" spans="1:7" ht="15" x14ac:dyDescent="0.2">
      <c r="A6383" s="38" t="s">
        <v>12443</v>
      </c>
      <c r="B6383" s="38" t="s">
        <v>3</v>
      </c>
      <c r="C6383" s="38" t="s">
        <v>12330</v>
      </c>
      <c r="D6383" s="38" t="s">
        <v>48</v>
      </c>
      <c r="E6383" s="38" t="s">
        <v>48</v>
      </c>
      <c r="F6383" s="38" t="s">
        <v>48</v>
      </c>
      <c r="G6383" s="39">
        <v>0</v>
      </c>
    </row>
    <row r="6384" spans="1:7" ht="15" x14ac:dyDescent="0.2">
      <c r="A6384" s="38" t="s">
        <v>12444</v>
      </c>
      <c r="B6384" s="38" t="s">
        <v>3</v>
      </c>
      <c r="C6384" s="38" t="s">
        <v>12332</v>
      </c>
      <c r="D6384" s="38" t="s">
        <v>48</v>
      </c>
      <c r="E6384" s="38" t="s">
        <v>48</v>
      </c>
      <c r="F6384" s="38" t="s">
        <v>48</v>
      </c>
      <c r="G6384" s="39">
        <v>0</v>
      </c>
    </row>
    <row r="6385" spans="1:7" ht="15" x14ac:dyDescent="0.2">
      <c r="A6385" s="38" t="s">
        <v>12445</v>
      </c>
      <c r="B6385" s="38" t="s">
        <v>3</v>
      </c>
      <c r="C6385" s="38" t="s">
        <v>12334</v>
      </c>
      <c r="D6385" s="38" t="s">
        <v>48</v>
      </c>
      <c r="E6385" s="38" t="s">
        <v>48</v>
      </c>
      <c r="F6385" s="38" t="s">
        <v>48</v>
      </c>
      <c r="G6385" s="39">
        <v>0</v>
      </c>
    </row>
    <row r="6386" spans="1:7" ht="15" x14ac:dyDescent="0.2">
      <c r="A6386" s="38" t="s">
        <v>12446</v>
      </c>
      <c r="B6386" s="38" t="s">
        <v>3</v>
      </c>
      <c r="C6386" s="38" t="s">
        <v>12336</v>
      </c>
      <c r="D6386" s="38" t="s">
        <v>48</v>
      </c>
      <c r="E6386" s="38" t="s">
        <v>48</v>
      </c>
      <c r="F6386" s="38" t="s">
        <v>48</v>
      </c>
      <c r="G6386" s="39">
        <v>0</v>
      </c>
    </row>
    <row r="6387" spans="1:7" ht="15" x14ac:dyDescent="0.2">
      <c r="A6387" s="38" t="s">
        <v>12447</v>
      </c>
      <c r="B6387" s="38" t="s">
        <v>3</v>
      </c>
      <c r="C6387" s="38" t="s">
        <v>12338</v>
      </c>
      <c r="D6387" s="38" t="s">
        <v>48</v>
      </c>
      <c r="E6387" s="38" t="s">
        <v>48</v>
      </c>
      <c r="F6387" s="38" t="s">
        <v>48</v>
      </c>
      <c r="G6387" s="39">
        <v>0</v>
      </c>
    </row>
    <row r="6388" spans="1:7" ht="15" x14ac:dyDescent="0.2">
      <c r="A6388" s="38" t="s">
        <v>12448</v>
      </c>
      <c r="B6388" s="38" t="s">
        <v>3</v>
      </c>
      <c r="C6388" s="38" t="s">
        <v>12340</v>
      </c>
      <c r="D6388" s="38" t="s">
        <v>48</v>
      </c>
      <c r="E6388" s="38" t="s">
        <v>48</v>
      </c>
      <c r="F6388" s="38" t="s">
        <v>48</v>
      </c>
      <c r="G6388" s="39">
        <v>0</v>
      </c>
    </row>
    <row r="6389" spans="1:7" ht="15" x14ac:dyDescent="0.2">
      <c r="A6389" s="38" t="s">
        <v>12449</v>
      </c>
      <c r="B6389" s="38" t="s">
        <v>3</v>
      </c>
      <c r="C6389" s="38" t="s">
        <v>12342</v>
      </c>
      <c r="D6389" s="38" t="s">
        <v>48</v>
      </c>
      <c r="E6389" s="38" t="s">
        <v>48</v>
      </c>
      <c r="F6389" s="38" t="s">
        <v>48</v>
      </c>
      <c r="G6389" s="39">
        <v>0</v>
      </c>
    </row>
    <row r="6390" spans="1:7" ht="15" x14ac:dyDescent="0.2">
      <c r="A6390" s="38" t="s">
        <v>12450</v>
      </c>
      <c r="B6390" s="38" t="s">
        <v>3</v>
      </c>
      <c r="C6390" s="38" t="s">
        <v>12344</v>
      </c>
      <c r="D6390" s="38" t="s">
        <v>48</v>
      </c>
      <c r="E6390" s="38" t="s">
        <v>48</v>
      </c>
      <c r="F6390" s="38" t="s">
        <v>48</v>
      </c>
      <c r="G6390" s="39">
        <v>0</v>
      </c>
    </row>
    <row r="6391" spans="1:7" ht="15" x14ac:dyDescent="0.2">
      <c r="A6391" s="38" t="s">
        <v>12451</v>
      </c>
      <c r="B6391" s="38" t="s">
        <v>3</v>
      </c>
      <c r="C6391" s="38" t="s">
        <v>12346</v>
      </c>
      <c r="D6391" s="38" t="s">
        <v>48</v>
      </c>
      <c r="E6391" s="38" t="s">
        <v>48</v>
      </c>
      <c r="F6391" s="38" t="s">
        <v>48</v>
      </c>
      <c r="G6391" s="39">
        <v>0</v>
      </c>
    </row>
    <row r="6392" spans="1:7" ht="15" x14ac:dyDescent="0.2">
      <c r="A6392" s="38" t="s">
        <v>12452</v>
      </c>
      <c r="B6392" s="38" t="s">
        <v>3</v>
      </c>
      <c r="C6392" s="38" t="s">
        <v>12348</v>
      </c>
      <c r="D6392" s="38" t="s">
        <v>48</v>
      </c>
      <c r="E6392" s="38" t="s">
        <v>48</v>
      </c>
      <c r="F6392" s="38" t="s">
        <v>48</v>
      </c>
      <c r="G6392" s="39">
        <v>0</v>
      </c>
    </row>
    <row r="6393" spans="1:7" ht="15" x14ac:dyDescent="0.2">
      <c r="A6393" s="38" t="s">
        <v>12453</v>
      </c>
      <c r="B6393" s="38" t="s">
        <v>3</v>
      </c>
      <c r="C6393" s="38" t="s">
        <v>12350</v>
      </c>
      <c r="D6393" s="38" t="s">
        <v>48</v>
      </c>
      <c r="E6393" s="38" t="s">
        <v>48</v>
      </c>
      <c r="F6393" s="38" t="s">
        <v>48</v>
      </c>
      <c r="G6393" s="39">
        <v>0</v>
      </c>
    </row>
    <row r="6394" spans="1:7" ht="15" x14ac:dyDescent="0.2">
      <c r="A6394" s="38" t="s">
        <v>12454</v>
      </c>
      <c r="B6394" s="38" t="s">
        <v>3</v>
      </c>
      <c r="C6394" s="38" t="s">
        <v>12352</v>
      </c>
      <c r="D6394" s="38" t="s">
        <v>48</v>
      </c>
      <c r="E6394" s="38" t="s">
        <v>48</v>
      </c>
      <c r="F6394" s="38" t="s">
        <v>48</v>
      </c>
      <c r="G6394" s="39">
        <v>0</v>
      </c>
    </row>
    <row r="6395" spans="1:7" ht="15" x14ac:dyDescent="0.2">
      <c r="A6395" s="38" t="s">
        <v>12455</v>
      </c>
      <c r="B6395" s="38" t="s">
        <v>3</v>
      </c>
      <c r="C6395" s="38" t="s">
        <v>12354</v>
      </c>
      <c r="D6395" s="38" t="s">
        <v>48</v>
      </c>
      <c r="E6395" s="38" t="s">
        <v>48</v>
      </c>
      <c r="F6395" s="38" t="s">
        <v>48</v>
      </c>
      <c r="G6395" s="39">
        <v>0</v>
      </c>
    </row>
    <row r="6396" spans="1:7" ht="15" x14ac:dyDescent="0.2">
      <c r="A6396" s="38" t="s">
        <v>12456</v>
      </c>
      <c r="B6396" s="38" t="s">
        <v>3</v>
      </c>
      <c r="C6396" s="38" t="s">
        <v>12356</v>
      </c>
      <c r="D6396" s="38" t="s">
        <v>48</v>
      </c>
      <c r="E6396" s="38" t="s">
        <v>48</v>
      </c>
      <c r="F6396" s="38" t="s">
        <v>48</v>
      </c>
      <c r="G6396" s="39">
        <v>0</v>
      </c>
    </row>
    <row r="6397" spans="1:7" ht="15" x14ac:dyDescent="0.2">
      <c r="A6397" s="38" t="s">
        <v>12457</v>
      </c>
      <c r="B6397" s="38" t="s">
        <v>3</v>
      </c>
      <c r="C6397" s="38" t="s">
        <v>12358</v>
      </c>
      <c r="D6397" s="38" t="s">
        <v>48</v>
      </c>
      <c r="E6397" s="38" t="s">
        <v>48</v>
      </c>
      <c r="F6397" s="38" t="s">
        <v>48</v>
      </c>
      <c r="G6397" s="39">
        <v>0</v>
      </c>
    </row>
    <row r="6398" spans="1:7" ht="15" x14ac:dyDescent="0.2">
      <c r="A6398" s="38" t="s">
        <v>12458</v>
      </c>
      <c r="B6398" s="38" t="s">
        <v>177</v>
      </c>
      <c r="C6398" s="38" t="s">
        <v>12362</v>
      </c>
      <c r="D6398" s="38" t="s">
        <v>48</v>
      </c>
      <c r="E6398" s="38" t="s">
        <v>48</v>
      </c>
      <c r="F6398" s="38" t="s">
        <v>48</v>
      </c>
      <c r="G6398" s="39">
        <v>0</v>
      </c>
    </row>
    <row r="6399" spans="1:7" ht="15" x14ac:dyDescent="0.2">
      <c r="A6399" s="38" t="s">
        <v>12459</v>
      </c>
      <c r="B6399" s="38" t="s">
        <v>177</v>
      </c>
      <c r="C6399" s="38" t="s">
        <v>12364</v>
      </c>
      <c r="D6399" s="38" t="s">
        <v>48</v>
      </c>
      <c r="E6399" s="38" t="s">
        <v>48</v>
      </c>
      <c r="F6399" s="38" t="s">
        <v>48</v>
      </c>
      <c r="G6399" s="39">
        <v>0</v>
      </c>
    </row>
    <row r="6400" spans="1:7" ht="15" x14ac:dyDescent="0.2">
      <c r="A6400" s="38" t="s">
        <v>12460</v>
      </c>
      <c r="B6400" s="38" t="s">
        <v>55</v>
      </c>
      <c r="C6400" s="38" t="s">
        <v>12366</v>
      </c>
      <c r="D6400" s="38" t="s">
        <v>48</v>
      </c>
      <c r="E6400" s="38" t="s">
        <v>48</v>
      </c>
      <c r="F6400" s="38" t="s">
        <v>48</v>
      </c>
      <c r="G6400" s="39">
        <v>0</v>
      </c>
    </row>
    <row r="6401" spans="1:7" ht="15" x14ac:dyDescent="0.2">
      <c r="A6401" s="38" t="s">
        <v>12461</v>
      </c>
      <c r="B6401" s="38" t="s">
        <v>55</v>
      </c>
      <c r="C6401" s="38" t="s">
        <v>12368</v>
      </c>
      <c r="D6401" s="38" t="s">
        <v>48</v>
      </c>
      <c r="E6401" s="38" t="s">
        <v>48</v>
      </c>
      <c r="F6401" s="38" t="s">
        <v>48</v>
      </c>
      <c r="G6401" s="39">
        <v>0</v>
      </c>
    </row>
    <row r="6402" spans="1:7" ht="15" x14ac:dyDescent="0.2">
      <c r="A6402" s="38" t="s">
        <v>12462</v>
      </c>
      <c r="B6402" s="38" t="s">
        <v>55</v>
      </c>
      <c r="C6402" s="38" t="s">
        <v>12370</v>
      </c>
      <c r="D6402" s="38" t="s">
        <v>48</v>
      </c>
      <c r="E6402" s="38" t="s">
        <v>48</v>
      </c>
      <c r="F6402" s="38" t="s">
        <v>48</v>
      </c>
      <c r="G6402" s="39">
        <v>0</v>
      </c>
    </row>
    <row r="6403" spans="1:7" ht="15" x14ac:dyDescent="0.2">
      <c r="A6403" s="38" t="s">
        <v>12463</v>
      </c>
      <c r="B6403" s="38" t="s">
        <v>55</v>
      </c>
      <c r="C6403" s="38" t="s">
        <v>12374</v>
      </c>
      <c r="D6403" s="38" t="s">
        <v>48</v>
      </c>
      <c r="E6403" s="38" t="s">
        <v>48</v>
      </c>
      <c r="F6403" s="38" t="s">
        <v>48</v>
      </c>
      <c r="G6403" s="39">
        <v>0</v>
      </c>
    </row>
    <row r="6404" spans="1:7" ht="15" x14ac:dyDescent="0.2">
      <c r="A6404" s="38" t="s">
        <v>12464</v>
      </c>
      <c r="B6404" s="38" t="s">
        <v>55</v>
      </c>
      <c r="C6404" s="38" t="s">
        <v>12376</v>
      </c>
      <c r="D6404" s="38" t="s">
        <v>48</v>
      </c>
      <c r="E6404" s="38" t="s">
        <v>48</v>
      </c>
      <c r="F6404" s="38" t="s">
        <v>48</v>
      </c>
      <c r="G6404" s="39">
        <v>0</v>
      </c>
    </row>
    <row r="6405" spans="1:7" ht="15" x14ac:dyDescent="0.2">
      <c r="A6405" s="38" t="s">
        <v>12465</v>
      </c>
      <c r="B6405" s="38" t="s">
        <v>55</v>
      </c>
      <c r="C6405" s="38" t="s">
        <v>12378</v>
      </c>
      <c r="D6405" s="38" t="s">
        <v>48</v>
      </c>
      <c r="E6405" s="38" t="s">
        <v>48</v>
      </c>
      <c r="F6405" s="38" t="s">
        <v>48</v>
      </c>
      <c r="G6405" s="39">
        <v>0</v>
      </c>
    </row>
    <row r="6406" spans="1:7" ht="15" x14ac:dyDescent="0.2">
      <c r="A6406" s="38" t="s">
        <v>12466</v>
      </c>
      <c r="B6406" s="38" t="s">
        <v>55</v>
      </c>
      <c r="C6406" s="38" t="s">
        <v>12380</v>
      </c>
      <c r="D6406" s="38" t="s">
        <v>48</v>
      </c>
      <c r="E6406" s="38" t="s">
        <v>48</v>
      </c>
      <c r="F6406" s="38" t="s">
        <v>48</v>
      </c>
      <c r="G6406" s="39">
        <v>0</v>
      </c>
    </row>
    <row r="6407" spans="1:7" ht="15" x14ac:dyDescent="0.2">
      <c r="A6407" s="38" t="s">
        <v>12467</v>
      </c>
      <c r="B6407" s="38" t="s">
        <v>3</v>
      </c>
      <c r="C6407" s="38" t="s">
        <v>12382</v>
      </c>
      <c r="D6407" s="38" t="s">
        <v>48</v>
      </c>
      <c r="E6407" s="38" t="s">
        <v>48</v>
      </c>
      <c r="F6407" s="38" t="s">
        <v>48</v>
      </c>
      <c r="G6407" s="39">
        <v>0</v>
      </c>
    </row>
    <row r="6408" spans="1:7" ht="15" x14ac:dyDescent="0.2">
      <c r="A6408" s="38" t="s">
        <v>12468</v>
      </c>
      <c r="B6408" s="38" t="s">
        <v>3</v>
      </c>
      <c r="C6408" s="38" t="s">
        <v>12384</v>
      </c>
      <c r="D6408" s="38" t="s">
        <v>48</v>
      </c>
      <c r="E6408" s="38" t="s">
        <v>48</v>
      </c>
      <c r="F6408" s="38" t="s">
        <v>48</v>
      </c>
      <c r="G6408" s="39">
        <v>0</v>
      </c>
    </row>
    <row r="6409" spans="1:7" ht="15" x14ac:dyDescent="0.2">
      <c r="A6409" s="38" t="s">
        <v>12469</v>
      </c>
      <c r="B6409" s="38" t="s">
        <v>55</v>
      </c>
      <c r="C6409" s="38" t="s">
        <v>12386</v>
      </c>
      <c r="D6409" s="38" t="s">
        <v>48</v>
      </c>
      <c r="E6409" s="38" t="s">
        <v>48</v>
      </c>
      <c r="F6409" s="38" t="s">
        <v>48</v>
      </c>
      <c r="G6409" s="39">
        <v>0</v>
      </c>
    </row>
    <row r="6410" spans="1:7" ht="15" x14ac:dyDescent="0.2">
      <c r="A6410" s="38" t="s">
        <v>12470</v>
      </c>
      <c r="B6410" s="38" t="s">
        <v>55</v>
      </c>
      <c r="C6410" s="38" t="s">
        <v>12388</v>
      </c>
      <c r="D6410" s="38" t="s">
        <v>48</v>
      </c>
      <c r="E6410" s="38" t="s">
        <v>48</v>
      </c>
      <c r="F6410" s="38" t="s">
        <v>48</v>
      </c>
      <c r="G6410" s="39">
        <v>0</v>
      </c>
    </row>
    <row r="6411" spans="1:7" ht="15" x14ac:dyDescent="0.2">
      <c r="A6411" s="38" t="s">
        <v>12471</v>
      </c>
      <c r="B6411" s="38" t="s">
        <v>55</v>
      </c>
      <c r="C6411" s="38" t="s">
        <v>12472</v>
      </c>
      <c r="D6411" s="38" t="s">
        <v>48</v>
      </c>
      <c r="E6411" s="38" t="s">
        <v>48</v>
      </c>
      <c r="F6411" s="38" t="s">
        <v>48</v>
      </c>
      <c r="G6411" s="39">
        <v>0</v>
      </c>
    </row>
    <row r="6412" spans="1:7" ht="15" x14ac:dyDescent="0.2">
      <c r="A6412" s="38" t="s">
        <v>12473</v>
      </c>
      <c r="B6412" s="38" t="s">
        <v>55</v>
      </c>
      <c r="C6412" s="38" t="s">
        <v>12390</v>
      </c>
      <c r="D6412" s="38" t="s">
        <v>48</v>
      </c>
      <c r="E6412" s="38" t="s">
        <v>48</v>
      </c>
      <c r="F6412" s="38" t="s">
        <v>48</v>
      </c>
      <c r="G6412" s="39">
        <v>0</v>
      </c>
    </row>
    <row r="6413" spans="1:7" ht="15" x14ac:dyDescent="0.2">
      <c r="A6413" s="38" t="s">
        <v>12474</v>
      </c>
      <c r="B6413" s="38" t="s">
        <v>55</v>
      </c>
      <c r="C6413" s="38" t="s">
        <v>12222</v>
      </c>
      <c r="D6413" s="38" t="s">
        <v>48</v>
      </c>
      <c r="E6413" s="38" t="s">
        <v>48</v>
      </c>
      <c r="F6413" s="38" t="s">
        <v>48</v>
      </c>
      <c r="G6413" s="39">
        <v>0</v>
      </c>
    </row>
    <row r="6414" spans="1:7" ht="15" x14ac:dyDescent="0.2">
      <c r="A6414" s="38" t="s">
        <v>12475</v>
      </c>
      <c r="B6414" s="38" t="s">
        <v>55</v>
      </c>
      <c r="C6414" s="38" t="s">
        <v>12476</v>
      </c>
      <c r="D6414" s="38" t="s">
        <v>48</v>
      </c>
      <c r="E6414" s="38" t="s">
        <v>48</v>
      </c>
      <c r="F6414" s="38" t="s">
        <v>48</v>
      </c>
      <c r="G6414" s="39">
        <v>0</v>
      </c>
    </row>
    <row r="6415" spans="1:7" ht="15" x14ac:dyDescent="0.2">
      <c r="A6415" s="38" t="s">
        <v>12477</v>
      </c>
      <c r="B6415" s="38" t="s">
        <v>55</v>
      </c>
      <c r="C6415" s="38" t="s">
        <v>12478</v>
      </c>
      <c r="D6415" s="38" t="s">
        <v>48</v>
      </c>
      <c r="E6415" s="38" t="s">
        <v>48</v>
      </c>
      <c r="F6415" s="38" t="s">
        <v>48</v>
      </c>
      <c r="G6415" s="39">
        <v>0</v>
      </c>
    </row>
    <row r="6416" spans="1:7" ht="15" x14ac:dyDescent="0.2">
      <c r="A6416" s="38" t="s">
        <v>12479</v>
      </c>
      <c r="B6416" s="38" t="s">
        <v>55</v>
      </c>
      <c r="C6416" s="38" t="s">
        <v>12393</v>
      </c>
      <c r="D6416" s="38" t="s">
        <v>48</v>
      </c>
      <c r="E6416" s="38" t="s">
        <v>48</v>
      </c>
      <c r="F6416" s="38" t="s">
        <v>48</v>
      </c>
      <c r="G6416" s="39">
        <v>0</v>
      </c>
    </row>
    <row r="6417" spans="1:7" ht="15" x14ac:dyDescent="0.2">
      <c r="A6417" s="38" t="s">
        <v>12480</v>
      </c>
      <c r="B6417" s="38" t="s">
        <v>55</v>
      </c>
      <c r="C6417" s="38" t="s">
        <v>12395</v>
      </c>
      <c r="D6417" s="38" t="s">
        <v>48</v>
      </c>
      <c r="E6417" s="38" t="s">
        <v>48</v>
      </c>
      <c r="F6417" s="38" t="s">
        <v>48</v>
      </c>
      <c r="G6417" s="39">
        <v>0</v>
      </c>
    </row>
    <row r="6418" spans="1:7" ht="15" x14ac:dyDescent="0.2">
      <c r="A6418" s="38" t="s">
        <v>12481</v>
      </c>
      <c r="B6418" s="38" t="s">
        <v>55</v>
      </c>
      <c r="C6418" s="38" t="s">
        <v>12397</v>
      </c>
      <c r="D6418" s="38" t="s">
        <v>48</v>
      </c>
      <c r="E6418" s="38" t="s">
        <v>48</v>
      </c>
      <c r="F6418" s="38" t="s">
        <v>48</v>
      </c>
      <c r="G6418" s="39">
        <v>0</v>
      </c>
    </row>
    <row r="6419" spans="1:7" ht="15" x14ac:dyDescent="0.2">
      <c r="A6419" s="38" t="s">
        <v>12482</v>
      </c>
      <c r="B6419" s="38" t="s">
        <v>55</v>
      </c>
      <c r="C6419" s="38" t="s">
        <v>12399</v>
      </c>
      <c r="D6419" s="38" t="s">
        <v>48</v>
      </c>
      <c r="E6419" s="38" t="s">
        <v>48</v>
      </c>
      <c r="F6419" s="38" t="s">
        <v>48</v>
      </c>
      <c r="G6419" s="39">
        <v>0</v>
      </c>
    </row>
    <row r="6420" spans="1:7" ht="15" x14ac:dyDescent="0.2">
      <c r="A6420" s="38" t="s">
        <v>12483</v>
      </c>
      <c r="B6420" s="38" t="s">
        <v>3</v>
      </c>
      <c r="C6420" s="38" t="s">
        <v>12401</v>
      </c>
      <c r="D6420" s="38" t="s">
        <v>48</v>
      </c>
      <c r="E6420" s="38" t="s">
        <v>48</v>
      </c>
      <c r="F6420" s="38" t="s">
        <v>48</v>
      </c>
      <c r="G6420" s="39">
        <v>0</v>
      </c>
    </row>
    <row r="6421" spans="1:7" ht="15" x14ac:dyDescent="0.2">
      <c r="A6421" s="38" t="s">
        <v>12484</v>
      </c>
      <c r="B6421" s="38" t="s">
        <v>3</v>
      </c>
      <c r="C6421" s="38" t="s">
        <v>12403</v>
      </c>
      <c r="D6421" s="38" t="s">
        <v>48</v>
      </c>
      <c r="E6421" s="38" t="s">
        <v>48</v>
      </c>
      <c r="F6421" s="38" t="s">
        <v>48</v>
      </c>
      <c r="G6421" s="39">
        <v>0</v>
      </c>
    </row>
    <row r="6422" spans="1:7" ht="15" x14ac:dyDescent="0.2">
      <c r="A6422" s="38" t="s">
        <v>12485</v>
      </c>
      <c r="B6422" s="38" t="s">
        <v>3</v>
      </c>
      <c r="C6422" s="38" t="s">
        <v>12405</v>
      </c>
      <c r="D6422" s="38" t="s">
        <v>48</v>
      </c>
      <c r="E6422" s="38" t="s">
        <v>48</v>
      </c>
      <c r="F6422" s="38" t="s">
        <v>48</v>
      </c>
      <c r="G6422" s="39">
        <v>0</v>
      </c>
    </row>
    <row r="6423" spans="1:7" ht="15" x14ac:dyDescent="0.2">
      <c r="A6423" s="38" t="s">
        <v>12486</v>
      </c>
      <c r="B6423" s="38" t="s">
        <v>3</v>
      </c>
      <c r="C6423" s="38" t="s">
        <v>12407</v>
      </c>
      <c r="D6423" s="38" t="s">
        <v>48</v>
      </c>
      <c r="E6423" s="38" t="s">
        <v>48</v>
      </c>
      <c r="F6423" s="38" t="s">
        <v>48</v>
      </c>
      <c r="G6423" s="39">
        <v>0</v>
      </c>
    </row>
    <row r="6424" spans="1:7" ht="15" x14ac:dyDescent="0.2">
      <c r="A6424" s="38" t="s">
        <v>12487</v>
      </c>
      <c r="B6424" s="38" t="s">
        <v>3</v>
      </c>
      <c r="C6424" s="38" t="s">
        <v>12488</v>
      </c>
      <c r="D6424" s="38" t="s">
        <v>48</v>
      </c>
      <c r="E6424" s="38" t="s">
        <v>48</v>
      </c>
      <c r="F6424" s="38" t="s">
        <v>48</v>
      </c>
      <c r="G6424" s="39">
        <v>0</v>
      </c>
    </row>
    <row r="6425" spans="1:7" ht="15" x14ac:dyDescent="0.2">
      <c r="A6425" s="38" t="s">
        <v>12489</v>
      </c>
      <c r="B6425" s="38" t="s">
        <v>3</v>
      </c>
      <c r="C6425" s="38" t="s">
        <v>12409</v>
      </c>
      <c r="D6425" s="38" t="s">
        <v>48</v>
      </c>
      <c r="E6425" s="38" t="s">
        <v>48</v>
      </c>
      <c r="F6425" s="38" t="s">
        <v>48</v>
      </c>
      <c r="G6425" s="39">
        <v>0</v>
      </c>
    </row>
    <row r="6426" spans="1:7" ht="15" x14ac:dyDescent="0.2">
      <c r="A6426" s="38" t="s">
        <v>12490</v>
      </c>
      <c r="B6426" s="38" t="s">
        <v>55</v>
      </c>
      <c r="C6426" s="38" t="s">
        <v>12413</v>
      </c>
      <c r="D6426" s="38" t="s">
        <v>48</v>
      </c>
      <c r="E6426" s="38" t="s">
        <v>48</v>
      </c>
      <c r="F6426" s="38" t="s">
        <v>48</v>
      </c>
      <c r="G6426" s="39">
        <v>0</v>
      </c>
    </row>
    <row r="6427" spans="1:7" ht="15" x14ac:dyDescent="0.2">
      <c r="A6427" s="38" t="s">
        <v>12491</v>
      </c>
      <c r="B6427" s="38" t="s">
        <v>55</v>
      </c>
      <c r="C6427" s="38" t="s">
        <v>12415</v>
      </c>
      <c r="D6427" s="38" t="s">
        <v>48</v>
      </c>
      <c r="E6427" s="38" t="s">
        <v>48</v>
      </c>
      <c r="F6427" s="38" t="s">
        <v>48</v>
      </c>
      <c r="G6427" s="39">
        <v>0</v>
      </c>
    </row>
    <row r="6428" spans="1:7" ht="15" x14ac:dyDescent="0.2">
      <c r="A6428" s="38" t="s">
        <v>12492</v>
      </c>
      <c r="B6428" s="38" t="s">
        <v>55</v>
      </c>
      <c r="C6428" s="38" t="s">
        <v>12493</v>
      </c>
      <c r="D6428" s="38" t="s">
        <v>48</v>
      </c>
      <c r="E6428" s="38" t="s">
        <v>48</v>
      </c>
      <c r="F6428" s="38" t="s">
        <v>48</v>
      </c>
      <c r="G6428" s="39">
        <v>0</v>
      </c>
    </row>
    <row r="6429" spans="1:7" ht="15" x14ac:dyDescent="0.2">
      <c r="A6429" s="38" t="s">
        <v>12494</v>
      </c>
      <c r="B6429" s="38" t="s">
        <v>55</v>
      </c>
      <c r="C6429" s="38" t="s">
        <v>12495</v>
      </c>
      <c r="D6429" s="38" t="s">
        <v>48</v>
      </c>
      <c r="E6429" s="38" t="s">
        <v>48</v>
      </c>
      <c r="F6429" s="38" t="s">
        <v>48</v>
      </c>
      <c r="G6429" s="39">
        <v>0</v>
      </c>
    </row>
    <row r="6430" spans="1:7" ht="15" x14ac:dyDescent="0.2">
      <c r="A6430" s="38" t="s">
        <v>12496</v>
      </c>
      <c r="B6430" s="38" t="s">
        <v>55</v>
      </c>
      <c r="C6430" s="38" t="s">
        <v>12417</v>
      </c>
      <c r="D6430" s="38" t="s">
        <v>48</v>
      </c>
      <c r="E6430" s="38" t="s">
        <v>48</v>
      </c>
      <c r="F6430" s="38" t="s">
        <v>48</v>
      </c>
      <c r="G6430" s="39">
        <v>0</v>
      </c>
    </row>
    <row r="6431" spans="1:7" ht="15" x14ac:dyDescent="0.2">
      <c r="A6431" s="38" t="s">
        <v>12497</v>
      </c>
      <c r="B6431" s="38" t="s">
        <v>55</v>
      </c>
      <c r="C6431" s="38" t="s">
        <v>12498</v>
      </c>
      <c r="D6431" s="38" t="s">
        <v>48</v>
      </c>
      <c r="E6431" s="38" t="s">
        <v>48</v>
      </c>
      <c r="F6431" s="38" t="s">
        <v>48</v>
      </c>
      <c r="G6431" s="39">
        <v>0</v>
      </c>
    </row>
    <row r="6432" spans="1:7" ht="15" x14ac:dyDescent="0.2">
      <c r="A6432" s="38" t="s">
        <v>12499</v>
      </c>
      <c r="B6432" s="38" t="s">
        <v>55</v>
      </c>
      <c r="C6432" s="38" t="s">
        <v>12419</v>
      </c>
      <c r="D6432" s="38" t="s">
        <v>48</v>
      </c>
      <c r="E6432" s="38" t="s">
        <v>48</v>
      </c>
      <c r="F6432" s="38" t="s">
        <v>48</v>
      </c>
      <c r="G6432" s="39">
        <v>0</v>
      </c>
    </row>
    <row r="6433" spans="1:7" ht="15" x14ac:dyDescent="0.2">
      <c r="A6433" s="38" t="s">
        <v>12500</v>
      </c>
      <c r="B6433" s="38" t="s">
        <v>46</v>
      </c>
      <c r="C6433" s="38" t="s">
        <v>12282</v>
      </c>
      <c r="D6433" s="38" t="s">
        <v>48</v>
      </c>
      <c r="E6433" s="38" t="s">
        <v>48</v>
      </c>
      <c r="F6433" s="38" t="s">
        <v>48</v>
      </c>
      <c r="G6433" s="39">
        <v>0</v>
      </c>
    </row>
    <row r="6434" spans="1:7" ht="15" x14ac:dyDescent="0.2">
      <c r="A6434" s="38" t="s">
        <v>12501</v>
      </c>
      <c r="B6434" s="38" t="s">
        <v>46</v>
      </c>
      <c r="C6434" s="38" t="s">
        <v>12502</v>
      </c>
      <c r="D6434" s="38" t="s">
        <v>48</v>
      </c>
      <c r="E6434" s="38" t="s">
        <v>48</v>
      </c>
      <c r="F6434" s="38" t="s">
        <v>48</v>
      </c>
      <c r="G6434" s="39">
        <v>0</v>
      </c>
    </row>
    <row r="6435" spans="1:7" ht="15" x14ac:dyDescent="0.2">
      <c r="A6435" s="38" t="s">
        <v>12503</v>
      </c>
      <c r="B6435" s="38" t="s">
        <v>3</v>
      </c>
      <c r="C6435" s="38" t="s">
        <v>12422</v>
      </c>
      <c r="D6435" s="38" t="s">
        <v>48</v>
      </c>
      <c r="E6435" s="38" t="s">
        <v>48</v>
      </c>
      <c r="F6435" s="38" t="s">
        <v>48</v>
      </c>
      <c r="G6435" s="39">
        <v>0</v>
      </c>
    </row>
    <row r="6436" spans="1:7" ht="15" x14ac:dyDescent="0.2">
      <c r="A6436" s="38" t="s">
        <v>12504</v>
      </c>
      <c r="B6436" s="38" t="s">
        <v>3</v>
      </c>
      <c r="C6436" s="38" t="s">
        <v>12505</v>
      </c>
      <c r="D6436" s="38" t="s">
        <v>48</v>
      </c>
      <c r="E6436" s="38" t="s">
        <v>48</v>
      </c>
      <c r="F6436" s="38" t="s">
        <v>48</v>
      </c>
      <c r="G6436" s="39">
        <v>0</v>
      </c>
    </row>
    <row r="6437" spans="1:7" ht="15" x14ac:dyDescent="0.2">
      <c r="A6437" s="38" t="s">
        <v>12506</v>
      </c>
      <c r="B6437" s="38" t="s">
        <v>3</v>
      </c>
      <c r="C6437" s="38" t="s">
        <v>12288</v>
      </c>
      <c r="D6437" s="38" t="s">
        <v>48</v>
      </c>
      <c r="E6437" s="38" t="s">
        <v>48</v>
      </c>
      <c r="F6437" s="38" t="s">
        <v>48</v>
      </c>
      <c r="G6437" s="39">
        <v>0</v>
      </c>
    </row>
    <row r="6438" spans="1:7" ht="15" x14ac:dyDescent="0.2">
      <c r="A6438" s="38" t="s">
        <v>12507</v>
      </c>
      <c r="B6438" s="38" t="s">
        <v>177</v>
      </c>
      <c r="C6438" s="38" t="s">
        <v>12288</v>
      </c>
      <c r="D6438" s="38" t="s">
        <v>48</v>
      </c>
      <c r="E6438" s="38" t="s">
        <v>48</v>
      </c>
      <c r="F6438" s="38" t="s">
        <v>48</v>
      </c>
      <c r="G6438" s="39">
        <v>0</v>
      </c>
    </row>
    <row r="6439" spans="1:7" ht="15" x14ac:dyDescent="0.2">
      <c r="A6439" s="38" t="s">
        <v>12508</v>
      </c>
      <c r="B6439" s="38" t="s">
        <v>55</v>
      </c>
      <c r="C6439" s="38" t="s">
        <v>12288</v>
      </c>
      <c r="D6439" s="38" t="s">
        <v>48</v>
      </c>
      <c r="E6439" s="38" t="s">
        <v>48</v>
      </c>
      <c r="F6439" s="38" t="s">
        <v>48</v>
      </c>
      <c r="G6439" s="39">
        <v>0</v>
      </c>
    </row>
    <row r="6440" spans="1:7" ht="15" x14ac:dyDescent="0.2">
      <c r="A6440" s="38" t="s">
        <v>12509</v>
      </c>
      <c r="B6440" s="38" t="s">
        <v>715</v>
      </c>
      <c r="C6440" s="38" t="s">
        <v>12288</v>
      </c>
      <c r="D6440" s="38" t="s">
        <v>48</v>
      </c>
      <c r="E6440" s="38" t="s">
        <v>48</v>
      </c>
      <c r="F6440" s="38" t="s">
        <v>48</v>
      </c>
      <c r="G6440" s="39">
        <v>0</v>
      </c>
    </row>
    <row r="6441" spans="1:7" ht="15" x14ac:dyDescent="0.2">
      <c r="A6441" s="38" t="s">
        <v>12510</v>
      </c>
      <c r="B6441" s="38" t="s">
        <v>55</v>
      </c>
      <c r="C6441" s="38" t="s">
        <v>12296</v>
      </c>
      <c r="D6441" s="38" t="s">
        <v>48</v>
      </c>
      <c r="E6441" s="38" t="s">
        <v>48</v>
      </c>
      <c r="F6441" s="38" t="s">
        <v>48</v>
      </c>
      <c r="G6441" s="39">
        <v>0</v>
      </c>
    </row>
    <row r="6442" spans="1:7" ht="15" x14ac:dyDescent="0.2">
      <c r="A6442" s="38" t="s">
        <v>12511</v>
      </c>
      <c r="B6442" s="38" t="s">
        <v>55</v>
      </c>
      <c r="C6442" s="38" t="s">
        <v>12298</v>
      </c>
      <c r="D6442" s="38" t="s">
        <v>48</v>
      </c>
      <c r="E6442" s="38" t="s">
        <v>48</v>
      </c>
      <c r="F6442" s="38" t="s">
        <v>48</v>
      </c>
      <c r="G6442" s="39">
        <v>0</v>
      </c>
    </row>
    <row r="6443" spans="1:7" ht="30" x14ac:dyDescent="0.2">
      <c r="A6443" s="38" t="s">
        <v>12512</v>
      </c>
      <c r="B6443" s="38" t="s">
        <v>55</v>
      </c>
      <c r="C6443" s="38" t="s">
        <v>12300</v>
      </c>
      <c r="D6443" s="38" t="s">
        <v>48</v>
      </c>
      <c r="E6443" s="38" t="s">
        <v>48</v>
      </c>
      <c r="F6443" s="38" t="s">
        <v>501</v>
      </c>
      <c r="G6443" s="39">
        <v>1</v>
      </c>
    </row>
    <row r="6444" spans="1:7" ht="30" x14ac:dyDescent="0.2">
      <c r="A6444" s="38" t="s">
        <v>12513</v>
      </c>
      <c r="B6444" s="38" t="s">
        <v>177</v>
      </c>
      <c r="C6444" s="38" t="s">
        <v>12300</v>
      </c>
      <c r="D6444" s="38" t="s">
        <v>48</v>
      </c>
      <c r="E6444" s="38" t="s">
        <v>48</v>
      </c>
      <c r="F6444" s="38" t="s">
        <v>501</v>
      </c>
      <c r="G6444" s="39">
        <v>1</v>
      </c>
    </row>
    <row r="6445" spans="1:7" ht="30" x14ac:dyDescent="0.2">
      <c r="A6445" s="38" t="s">
        <v>12514</v>
      </c>
      <c r="B6445" s="38" t="s">
        <v>3</v>
      </c>
      <c r="C6445" s="38" t="s">
        <v>12300</v>
      </c>
      <c r="D6445" s="38" t="s">
        <v>48</v>
      </c>
      <c r="E6445" s="38" t="s">
        <v>48</v>
      </c>
      <c r="F6445" s="38" t="s">
        <v>501</v>
      </c>
      <c r="G6445" s="39">
        <v>1</v>
      </c>
    </row>
    <row r="6446" spans="1:7" ht="30" x14ac:dyDescent="0.2">
      <c r="A6446" s="38" t="s">
        <v>12515</v>
      </c>
      <c r="B6446" s="38" t="s">
        <v>715</v>
      </c>
      <c r="C6446" s="38" t="s">
        <v>12300</v>
      </c>
      <c r="D6446" s="38" t="s">
        <v>48</v>
      </c>
      <c r="E6446" s="38" t="s">
        <v>48</v>
      </c>
      <c r="F6446" s="38" t="s">
        <v>501</v>
      </c>
      <c r="G6446" s="39">
        <v>1</v>
      </c>
    </row>
    <row r="6447" spans="1:7" ht="15" x14ac:dyDescent="0.2">
      <c r="A6447" s="38" t="s">
        <v>12516</v>
      </c>
      <c r="B6447" s="38" t="s">
        <v>177</v>
      </c>
      <c r="C6447" s="38" t="s">
        <v>12433</v>
      </c>
      <c r="D6447" s="38" t="s">
        <v>48</v>
      </c>
      <c r="E6447" s="38" t="s">
        <v>48</v>
      </c>
      <c r="F6447" s="38" t="s">
        <v>48</v>
      </c>
      <c r="G6447" s="39">
        <v>0</v>
      </c>
    </row>
    <row r="6448" spans="1:7" ht="15" x14ac:dyDescent="0.2">
      <c r="A6448" s="38" t="s">
        <v>12517</v>
      </c>
      <c r="B6448" s="38" t="s">
        <v>715</v>
      </c>
      <c r="C6448" s="38" t="s">
        <v>12518</v>
      </c>
      <c r="D6448" s="38" t="s">
        <v>48</v>
      </c>
      <c r="E6448" s="38" t="s">
        <v>48</v>
      </c>
      <c r="F6448" s="38" t="s">
        <v>48</v>
      </c>
      <c r="G6448" s="39">
        <v>0</v>
      </c>
    </row>
    <row r="6449" spans="1:7" ht="15" x14ac:dyDescent="0.2">
      <c r="A6449" s="38" t="s">
        <v>12519</v>
      </c>
      <c r="B6449" s="38" t="s">
        <v>715</v>
      </c>
      <c r="C6449" s="38" t="s">
        <v>12520</v>
      </c>
      <c r="D6449" s="38" t="s">
        <v>48</v>
      </c>
      <c r="E6449" s="38" t="s">
        <v>48</v>
      </c>
      <c r="F6449" s="38" t="s">
        <v>48</v>
      </c>
      <c r="G6449" s="39">
        <v>0</v>
      </c>
    </row>
    <row r="6450" spans="1:7" ht="15" x14ac:dyDescent="0.2">
      <c r="A6450" s="38" t="s">
        <v>12521</v>
      </c>
      <c r="B6450" s="38" t="s">
        <v>715</v>
      </c>
      <c r="C6450" s="38" t="s">
        <v>12522</v>
      </c>
      <c r="D6450" s="38" t="s">
        <v>48</v>
      </c>
      <c r="E6450" s="38" t="s">
        <v>48</v>
      </c>
      <c r="F6450" s="38" t="s">
        <v>48</v>
      </c>
      <c r="G6450" s="39">
        <v>0</v>
      </c>
    </row>
    <row r="6451" spans="1:7" ht="15" x14ac:dyDescent="0.2">
      <c r="A6451" s="38" t="s">
        <v>12523</v>
      </c>
      <c r="B6451" s="38" t="s">
        <v>715</v>
      </c>
      <c r="C6451" s="38" t="s">
        <v>12524</v>
      </c>
      <c r="D6451" s="38" t="s">
        <v>48</v>
      </c>
      <c r="E6451" s="38" t="s">
        <v>48</v>
      </c>
      <c r="F6451" s="38" t="s">
        <v>48</v>
      </c>
      <c r="G6451" s="39">
        <v>0</v>
      </c>
    </row>
    <row r="6452" spans="1:7" ht="15" x14ac:dyDescent="0.2">
      <c r="A6452" s="38" t="s">
        <v>12525</v>
      </c>
      <c r="B6452" s="38" t="s">
        <v>715</v>
      </c>
      <c r="C6452" s="38" t="s">
        <v>12526</v>
      </c>
      <c r="D6452" s="38" t="s">
        <v>48</v>
      </c>
      <c r="E6452" s="38" t="s">
        <v>48</v>
      </c>
      <c r="F6452" s="38" t="s">
        <v>48</v>
      </c>
      <c r="G6452" s="39">
        <v>0</v>
      </c>
    </row>
    <row r="6453" spans="1:7" ht="15" x14ac:dyDescent="0.2">
      <c r="A6453" s="38" t="s">
        <v>12527</v>
      </c>
      <c r="B6453" s="38" t="s">
        <v>715</v>
      </c>
      <c r="C6453" s="38" t="s">
        <v>12528</v>
      </c>
      <c r="D6453" s="38" t="s">
        <v>48</v>
      </c>
      <c r="E6453" s="38" t="s">
        <v>48</v>
      </c>
      <c r="F6453" s="38" t="s">
        <v>48</v>
      </c>
      <c r="G6453" s="39">
        <v>0</v>
      </c>
    </row>
    <row r="6454" spans="1:7" ht="15" x14ac:dyDescent="0.2">
      <c r="A6454" s="38" t="s">
        <v>12529</v>
      </c>
      <c r="B6454" s="38" t="s">
        <v>715</v>
      </c>
      <c r="C6454" s="38" t="s">
        <v>12530</v>
      </c>
      <c r="D6454" s="38" t="s">
        <v>48</v>
      </c>
      <c r="E6454" s="38" t="s">
        <v>48</v>
      </c>
      <c r="F6454" s="38" t="s">
        <v>48</v>
      </c>
      <c r="G6454" s="39">
        <v>0</v>
      </c>
    </row>
    <row r="6455" spans="1:7" ht="15" x14ac:dyDescent="0.2">
      <c r="A6455" s="38" t="s">
        <v>12531</v>
      </c>
      <c r="B6455" s="38" t="s">
        <v>715</v>
      </c>
      <c r="C6455" s="38" t="s">
        <v>12532</v>
      </c>
      <c r="D6455" s="38" t="s">
        <v>48</v>
      </c>
      <c r="E6455" s="38" t="s">
        <v>48</v>
      </c>
      <c r="F6455" s="38" t="s">
        <v>48</v>
      </c>
      <c r="G6455" s="39">
        <v>0</v>
      </c>
    </row>
    <row r="6456" spans="1:7" ht="15" x14ac:dyDescent="0.2">
      <c r="A6456" s="38" t="s">
        <v>12533</v>
      </c>
      <c r="B6456" s="38" t="s">
        <v>715</v>
      </c>
      <c r="C6456" s="38" t="s">
        <v>12534</v>
      </c>
      <c r="D6456" s="38" t="s">
        <v>48</v>
      </c>
      <c r="E6456" s="38" t="s">
        <v>48</v>
      </c>
      <c r="F6456" s="38" t="s">
        <v>48</v>
      </c>
      <c r="G6456" s="39">
        <v>0</v>
      </c>
    </row>
    <row r="6457" spans="1:7" ht="15" x14ac:dyDescent="0.2">
      <c r="A6457" s="38" t="s">
        <v>12535</v>
      </c>
      <c r="B6457" s="38" t="s">
        <v>715</v>
      </c>
      <c r="C6457" s="38" t="s">
        <v>12536</v>
      </c>
      <c r="D6457" s="38" t="s">
        <v>48</v>
      </c>
      <c r="E6457" s="38" t="s">
        <v>48</v>
      </c>
      <c r="F6457" s="38" t="s">
        <v>48</v>
      </c>
      <c r="G6457" s="39">
        <v>0</v>
      </c>
    </row>
    <row r="6458" spans="1:7" ht="15" x14ac:dyDescent="0.2">
      <c r="A6458" s="38" t="s">
        <v>12537</v>
      </c>
      <c r="B6458" s="38" t="s">
        <v>715</v>
      </c>
      <c r="C6458" s="38" t="s">
        <v>12538</v>
      </c>
      <c r="D6458" s="38" t="s">
        <v>48</v>
      </c>
      <c r="E6458" s="38" t="s">
        <v>48</v>
      </c>
      <c r="F6458" s="38" t="s">
        <v>48</v>
      </c>
      <c r="G6458" s="39">
        <v>0</v>
      </c>
    </row>
    <row r="6459" spans="1:7" ht="15" x14ac:dyDescent="0.2">
      <c r="A6459" s="38" t="s">
        <v>12539</v>
      </c>
      <c r="B6459" s="38" t="s">
        <v>715</v>
      </c>
      <c r="C6459" s="38" t="s">
        <v>12540</v>
      </c>
      <c r="D6459" s="38" t="s">
        <v>48</v>
      </c>
      <c r="E6459" s="38" t="s">
        <v>48</v>
      </c>
      <c r="F6459" s="38" t="s">
        <v>48</v>
      </c>
      <c r="G6459" s="39">
        <v>0</v>
      </c>
    </row>
    <row r="6460" spans="1:7" ht="15" x14ac:dyDescent="0.2">
      <c r="A6460" s="38" t="s">
        <v>12541</v>
      </c>
      <c r="B6460" s="38" t="s">
        <v>715</v>
      </c>
      <c r="C6460" s="38" t="s">
        <v>12542</v>
      </c>
      <c r="D6460" s="38" t="s">
        <v>48</v>
      </c>
      <c r="E6460" s="38" t="s">
        <v>48</v>
      </c>
      <c r="F6460" s="38" t="s">
        <v>48</v>
      </c>
      <c r="G6460" s="39">
        <v>0</v>
      </c>
    </row>
    <row r="6461" spans="1:7" ht="15" x14ac:dyDescent="0.2">
      <c r="A6461" s="38" t="s">
        <v>12543</v>
      </c>
      <c r="B6461" s="38" t="s">
        <v>715</v>
      </c>
      <c r="C6461" s="38" t="s">
        <v>12544</v>
      </c>
      <c r="D6461" s="38" t="s">
        <v>48</v>
      </c>
      <c r="E6461" s="38" t="s">
        <v>48</v>
      </c>
      <c r="F6461" s="38" t="s">
        <v>48</v>
      </c>
      <c r="G6461" s="39">
        <v>0</v>
      </c>
    </row>
    <row r="6462" spans="1:7" ht="15" x14ac:dyDescent="0.2">
      <c r="A6462" s="38" t="s">
        <v>12545</v>
      </c>
      <c r="B6462" s="38" t="s">
        <v>715</v>
      </c>
      <c r="C6462" s="38" t="s">
        <v>12546</v>
      </c>
      <c r="D6462" s="38" t="s">
        <v>48</v>
      </c>
      <c r="E6462" s="38" t="s">
        <v>48</v>
      </c>
      <c r="F6462" s="38" t="s">
        <v>48</v>
      </c>
      <c r="G6462" s="39">
        <v>0</v>
      </c>
    </row>
    <row r="6463" spans="1:7" ht="15" x14ac:dyDescent="0.2">
      <c r="A6463" s="38" t="s">
        <v>12547</v>
      </c>
      <c r="B6463" s="38" t="s">
        <v>715</v>
      </c>
      <c r="C6463" s="38" t="s">
        <v>12548</v>
      </c>
      <c r="D6463" s="38" t="s">
        <v>48</v>
      </c>
      <c r="E6463" s="38" t="s">
        <v>48</v>
      </c>
      <c r="F6463" s="38" t="s">
        <v>48</v>
      </c>
      <c r="G6463" s="39">
        <v>0</v>
      </c>
    </row>
    <row r="6464" spans="1:7" ht="15" x14ac:dyDescent="0.2">
      <c r="A6464" s="38" t="s">
        <v>12549</v>
      </c>
      <c r="B6464" s="38" t="s">
        <v>715</v>
      </c>
      <c r="C6464" s="38" t="s">
        <v>12550</v>
      </c>
      <c r="D6464" s="38" t="s">
        <v>48</v>
      </c>
      <c r="E6464" s="38" t="s">
        <v>48</v>
      </c>
      <c r="F6464" s="38" t="s">
        <v>48</v>
      </c>
      <c r="G6464" s="39">
        <v>0</v>
      </c>
    </row>
    <row r="6465" spans="1:7" ht="15" x14ac:dyDescent="0.2">
      <c r="A6465" s="38" t="s">
        <v>12551</v>
      </c>
      <c r="B6465" s="38" t="s">
        <v>715</v>
      </c>
      <c r="C6465" s="38" t="s">
        <v>12552</v>
      </c>
      <c r="D6465" s="38" t="s">
        <v>48</v>
      </c>
      <c r="E6465" s="38" t="s">
        <v>48</v>
      </c>
      <c r="F6465" s="38" t="s">
        <v>48</v>
      </c>
      <c r="G6465" s="39">
        <v>0</v>
      </c>
    </row>
    <row r="6466" spans="1:7" ht="15" x14ac:dyDescent="0.2">
      <c r="A6466" s="38" t="s">
        <v>12553</v>
      </c>
      <c r="B6466" s="38" t="s">
        <v>715</v>
      </c>
      <c r="C6466" s="38" t="s">
        <v>12554</v>
      </c>
      <c r="D6466" s="38" t="s">
        <v>48</v>
      </c>
      <c r="E6466" s="38" t="s">
        <v>48</v>
      </c>
      <c r="F6466" s="38" t="s">
        <v>48</v>
      </c>
      <c r="G6466" s="39">
        <v>0</v>
      </c>
    </row>
    <row r="6467" spans="1:7" ht="15" x14ac:dyDescent="0.2">
      <c r="A6467" s="38" t="s">
        <v>12555</v>
      </c>
      <c r="B6467" s="38" t="s">
        <v>715</v>
      </c>
      <c r="C6467" s="38" t="s">
        <v>12556</v>
      </c>
      <c r="D6467" s="38" t="s">
        <v>48</v>
      </c>
      <c r="E6467" s="38" t="s">
        <v>48</v>
      </c>
      <c r="F6467" s="38" t="s">
        <v>48</v>
      </c>
      <c r="G6467" s="39">
        <v>0</v>
      </c>
    </row>
    <row r="6468" spans="1:7" ht="15" x14ac:dyDescent="0.2">
      <c r="A6468" s="38" t="s">
        <v>12557</v>
      </c>
      <c r="B6468" s="38" t="s">
        <v>715</v>
      </c>
      <c r="C6468" s="38" t="s">
        <v>12558</v>
      </c>
      <c r="D6468" s="38" t="s">
        <v>48</v>
      </c>
      <c r="E6468" s="38" t="s">
        <v>48</v>
      </c>
      <c r="F6468" s="38" t="s">
        <v>48</v>
      </c>
      <c r="G6468" s="39">
        <v>0</v>
      </c>
    </row>
    <row r="6469" spans="1:7" ht="15" x14ac:dyDescent="0.2">
      <c r="A6469" s="38" t="s">
        <v>12559</v>
      </c>
      <c r="B6469" s="38" t="s">
        <v>715</v>
      </c>
      <c r="C6469" s="38" t="s">
        <v>12560</v>
      </c>
      <c r="D6469" s="38" t="s">
        <v>48</v>
      </c>
      <c r="E6469" s="38" t="s">
        <v>48</v>
      </c>
      <c r="F6469" s="38" t="s">
        <v>48</v>
      </c>
      <c r="G6469" s="39">
        <v>0</v>
      </c>
    </row>
    <row r="6470" spans="1:7" ht="15" x14ac:dyDescent="0.2">
      <c r="A6470" s="38" t="s">
        <v>12561</v>
      </c>
      <c r="B6470" s="38" t="s">
        <v>715</v>
      </c>
      <c r="C6470" s="38" t="s">
        <v>12562</v>
      </c>
      <c r="D6470" s="38" t="s">
        <v>48</v>
      </c>
      <c r="E6470" s="38" t="s">
        <v>48</v>
      </c>
      <c r="F6470" s="38" t="s">
        <v>48</v>
      </c>
      <c r="G6470" s="39">
        <v>0</v>
      </c>
    </row>
    <row r="6471" spans="1:7" ht="15" x14ac:dyDescent="0.2">
      <c r="A6471" s="38" t="s">
        <v>12563</v>
      </c>
      <c r="B6471" s="38" t="s">
        <v>715</v>
      </c>
      <c r="C6471" s="38" t="s">
        <v>12564</v>
      </c>
      <c r="D6471" s="38" t="s">
        <v>48</v>
      </c>
      <c r="E6471" s="38" t="s">
        <v>48</v>
      </c>
      <c r="F6471" s="38" t="s">
        <v>48</v>
      </c>
      <c r="G6471" s="39">
        <v>0</v>
      </c>
    </row>
    <row r="6472" spans="1:7" ht="15" x14ac:dyDescent="0.2">
      <c r="A6472" s="38" t="s">
        <v>12565</v>
      </c>
      <c r="B6472" s="38" t="s">
        <v>715</v>
      </c>
      <c r="C6472" s="38" t="s">
        <v>12566</v>
      </c>
      <c r="D6472" s="38" t="s">
        <v>48</v>
      </c>
      <c r="E6472" s="38" t="s">
        <v>48</v>
      </c>
      <c r="F6472" s="38" t="s">
        <v>48</v>
      </c>
      <c r="G6472" s="39">
        <v>0</v>
      </c>
    </row>
    <row r="6473" spans="1:7" ht="15" x14ac:dyDescent="0.2">
      <c r="A6473" s="38" t="s">
        <v>12567</v>
      </c>
      <c r="B6473" s="38" t="s">
        <v>715</v>
      </c>
      <c r="C6473" s="38" t="s">
        <v>12568</v>
      </c>
      <c r="D6473" s="38" t="s">
        <v>48</v>
      </c>
      <c r="E6473" s="38" t="s">
        <v>48</v>
      </c>
      <c r="F6473" s="38" t="s">
        <v>48</v>
      </c>
      <c r="G6473" s="39">
        <v>0</v>
      </c>
    </row>
    <row r="6474" spans="1:7" ht="15" x14ac:dyDescent="0.2">
      <c r="A6474" s="38" t="s">
        <v>12569</v>
      </c>
      <c r="B6474" s="38" t="s">
        <v>3</v>
      </c>
      <c r="C6474" s="38" t="s">
        <v>12570</v>
      </c>
      <c r="D6474" s="38" t="s">
        <v>48</v>
      </c>
      <c r="E6474" s="38" t="s">
        <v>48</v>
      </c>
      <c r="F6474" s="38" t="s">
        <v>48</v>
      </c>
      <c r="G6474" s="39">
        <v>0</v>
      </c>
    </row>
    <row r="6475" spans="1:7" ht="15" x14ac:dyDescent="0.2">
      <c r="A6475" s="38" t="s">
        <v>12571</v>
      </c>
      <c r="B6475" s="38" t="s">
        <v>3</v>
      </c>
      <c r="C6475" s="38" t="s">
        <v>12572</v>
      </c>
      <c r="D6475" s="38" t="s">
        <v>48</v>
      </c>
      <c r="E6475" s="38" t="s">
        <v>48</v>
      </c>
      <c r="F6475" s="38" t="s">
        <v>48</v>
      </c>
      <c r="G6475" s="39">
        <v>0</v>
      </c>
    </row>
    <row r="6476" spans="1:7" ht="15" x14ac:dyDescent="0.2">
      <c r="A6476" s="38" t="s">
        <v>12573</v>
      </c>
      <c r="B6476" s="38" t="s">
        <v>3</v>
      </c>
      <c r="C6476" s="38" t="s">
        <v>12574</v>
      </c>
      <c r="D6476" s="38" t="s">
        <v>48</v>
      </c>
      <c r="E6476" s="38" t="s">
        <v>48</v>
      </c>
      <c r="F6476" s="38" t="s">
        <v>48</v>
      </c>
      <c r="G6476" s="39">
        <v>0</v>
      </c>
    </row>
    <row r="6477" spans="1:7" ht="15" x14ac:dyDescent="0.2">
      <c r="A6477" s="38" t="s">
        <v>12575</v>
      </c>
      <c r="B6477" s="38" t="s">
        <v>3</v>
      </c>
      <c r="C6477" s="38" t="s">
        <v>12576</v>
      </c>
      <c r="D6477" s="38" t="s">
        <v>48</v>
      </c>
      <c r="E6477" s="38" t="s">
        <v>48</v>
      </c>
      <c r="F6477" s="38" t="s">
        <v>48</v>
      </c>
      <c r="G6477" s="39">
        <v>0</v>
      </c>
    </row>
    <row r="6478" spans="1:7" ht="15" x14ac:dyDescent="0.2">
      <c r="A6478" s="38" t="s">
        <v>12577</v>
      </c>
      <c r="B6478" s="38" t="s">
        <v>3</v>
      </c>
      <c r="C6478" s="38" t="s">
        <v>12578</v>
      </c>
      <c r="D6478" s="38" t="s">
        <v>48</v>
      </c>
      <c r="E6478" s="38" t="s">
        <v>48</v>
      </c>
      <c r="F6478" s="38" t="s">
        <v>48</v>
      </c>
      <c r="G6478" s="39">
        <v>0</v>
      </c>
    </row>
    <row r="6479" spans="1:7" ht="15" x14ac:dyDescent="0.2">
      <c r="A6479" s="38" t="s">
        <v>12579</v>
      </c>
      <c r="B6479" s="38" t="s">
        <v>3</v>
      </c>
      <c r="C6479" s="38" t="s">
        <v>12580</v>
      </c>
      <c r="D6479" s="38" t="s">
        <v>48</v>
      </c>
      <c r="E6479" s="38" t="s">
        <v>48</v>
      </c>
      <c r="F6479" s="38" t="s">
        <v>48</v>
      </c>
      <c r="G6479" s="39">
        <v>0</v>
      </c>
    </row>
    <row r="6480" spans="1:7" ht="15" x14ac:dyDescent="0.2">
      <c r="A6480" s="38" t="s">
        <v>12581</v>
      </c>
      <c r="B6480" s="38" t="s">
        <v>3</v>
      </c>
      <c r="C6480" s="38" t="s">
        <v>12582</v>
      </c>
      <c r="D6480" s="38" t="s">
        <v>48</v>
      </c>
      <c r="E6480" s="38" t="s">
        <v>48</v>
      </c>
      <c r="F6480" s="38" t="s">
        <v>48</v>
      </c>
      <c r="G6480" s="39">
        <v>0</v>
      </c>
    </row>
    <row r="6481" spans="1:7" ht="15" x14ac:dyDescent="0.2">
      <c r="A6481" s="38" t="s">
        <v>12583</v>
      </c>
      <c r="B6481" s="38" t="s">
        <v>3</v>
      </c>
      <c r="C6481" s="38" t="s">
        <v>12584</v>
      </c>
      <c r="D6481" s="38" t="s">
        <v>48</v>
      </c>
      <c r="E6481" s="38" t="s">
        <v>48</v>
      </c>
      <c r="F6481" s="38" t="s">
        <v>48</v>
      </c>
      <c r="G6481" s="39">
        <v>0</v>
      </c>
    </row>
    <row r="6482" spans="1:7" ht="15" x14ac:dyDescent="0.2">
      <c r="A6482" s="38" t="s">
        <v>12585</v>
      </c>
      <c r="B6482" s="38" t="s">
        <v>3</v>
      </c>
      <c r="C6482" s="38" t="s">
        <v>12586</v>
      </c>
      <c r="D6482" s="38" t="s">
        <v>48</v>
      </c>
      <c r="E6482" s="38" t="s">
        <v>48</v>
      </c>
      <c r="F6482" s="38" t="s">
        <v>48</v>
      </c>
      <c r="G6482" s="39">
        <v>0</v>
      </c>
    </row>
    <row r="6483" spans="1:7" ht="15" x14ac:dyDescent="0.2">
      <c r="A6483" s="38" t="s">
        <v>12587</v>
      </c>
      <c r="B6483" s="38" t="s">
        <v>3</v>
      </c>
      <c r="C6483" s="38" t="s">
        <v>12588</v>
      </c>
      <c r="D6483" s="38" t="s">
        <v>48</v>
      </c>
      <c r="E6483" s="38" t="s">
        <v>48</v>
      </c>
      <c r="F6483" s="38" t="s">
        <v>48</v>
      </c>
      <c r="G6483" s="39">
        <v>0</v>
      </c>
    </row>
    <row r="6484" spans="1:7" ht="15" x14ac:dyDescent="0.2">
      <c r="A6484" s="38" t="s">
        <v>12589</v>
      </c>
      <c r="B6484" s="38" t="s">
        <v>3</v>
      </c>
      <c r="C6484" s="38" t="s">
        <v>12590</v>
      </c>
      <c r="D6484" s="38" t="s">
        <v>48</v>
      </c>
      <c r="E6484" s="38" t="s">
        <v>48</v>
      </c>
      <c r="F6484" s="38" t="s">
        <v>48</v>
      </c>
      <c r="G6484" s="39">
        <v>0</v>
      </c>
    </row>
    <row r="6485" spans="1:7" ht="15" x14ac:dyDescent="0.2">
      <c r="A6485" s="38" t="s">
        <v>12591</v>
      </c>
      <c r="B6485" s="38" t="s">
        <v>3</v>
      </c>
      <c r="C6485" s="38" t="s">
        <v>12592</v>
      </c>
      <c r="D6485" s="38" t="s">
        <v>48</v>
      </c>
      <c r="E6485" s="38" t="s">
        <v>48</v>
      </c>
      <c r="F6485" s="38" t="s">
        <v>48</v>
      </c>
      <c r="G6485" s="39">
        <v>0</v>
      </c>
    </row>
    <row r="6486" spans="1:7" ht="15" x14ac:dyDescent="0.2">
      <c r="A6486" s="38" t="s">
        <v>12593</v>
      </c>
      <c r="B6486" s="38" t="s">
        <v>3</v>
      </c>
      <c r="C6486" s="38" t="s">
        <v>12594</v>
      </c>
      <c r="D6486" s="38" t="s">
        <v>48</v>
      </c>
      <c r="E6486" s="38" t="s">
        <v>48</v>
      </c>
      <c r="F6486" s="38" t="s">
        <v>48</v>
      </c>
      <c r="G6486" s="39">
        <v>0</v>
      </c>
    </row>
    <row r="6487" spans="1:7" ht="15" x14ac:dyDescent="0.2">
      <c r="A6487" s="38" t="s">
        <v>12595</v>
      </c>
      <c r="B6487" s="38" t="s">
        <v>3</v>
      </c>
      <c r="C6487" s="38" t="s">
        <v>12596</v>
      </c>
      <c r="D6487" s="38" t="s">
        <v>48</v>
      </c>
      <c r="E6487" s="38" t="s">
        <v>48</v>
      </c>
      <c r="F6487" s="38" t="s">
        <v>48</v>
      </c>
      <c r="G6487" s="39">
        <v>0</v>
      </c>
    </row>
    <row r="6488" spans="1:7" ht="15" x14ac:dyDescent="0.2">
      <c r="A6488" s="38" t="s">
        <v>12597</v>
      </c>
      <c r="B6488" s="38" t="s">
        <v>3</v>
      </c>
      <c r="C6488" s="38" t="s">
        <v>12598</v>
      </c>
      <c r="D6488" s="38" t="s">
        <v>48</v>
      </c>
      <c r="E6488" s="38" t="s">
        <v>48</v>
      </c>
      <c r="F6488" s="38" t="s">
        <v>48</v>
      </c>
      <c r="G6488" s="39">
        <v>0</v>
      </c>
    </row>
    <row r="6489" spans="1:7" ht="15" x14ac:dyDescent="0.2">
      <c r="A6489" s="38" t="s">
        <v>12599</v>
      </c>
      <c r="B6489" s="38" t="s">
        <v>3</v>
      </c>
      <c r="C6489" s="38" t="s">
        <v>12600</v>
      </c>
      <c r="D6489" s="38" t="s">
        <v>48</v>
      </c>
      <c r="E6489" s="38" t="s">
        <v>48</v>
      </c>
      <c r="F6489" s="38" t="s">
        <v>48</v>
      </c>
      <c r="G6489" s="39">
        <v>0</v>
      </c>
    </row>
    <row r="6490" spans="1:7" ht="15" x14ac:dyDescent="0.2">
      <c r="A6490" s="38" t="s">
        <v>12601</v>
      </c>
      <c r="B6490" s="38" t="s">
        <v>3</v>
      </c>
      <c r="C6490" s="38" t="s">
        <v>12602</v>
      </c>
      <c r="D6490" s="38" t="s">
        <v>48</v>
      </c>
      <c r="E6490" s="38" t="s">
        <v>48</v>
      </c>
      <c r="F6490" s="38" t="s">
        <v>48</v>
      </c>
      <c r="G6490" s="39">
        <v>0</v>
      </c>
    </row>
    <row r="6491" spans="1:7" ht="15" x14ac:dyDescent="0.2">
      <c r="A6491" s="38" t="s">
        <v>12603</v>
      </c>
      <c r="B6491" s="38" t="s">
        <v>3</v>
      </c>
      <c r="C6491" s="38" t="s">
        <v>12604</v>
      </c>
      <c r="D6491" s="38" t="s">
        <v>48</v>
      </c>
      <c r="E6491" s="38" t="s">
        <v>48</v>
      </c>
      <c r="F6491" s="38" t="s">
        <v>48</v>
      </c>
      <c r="G6491" s="39">
        <v>0</v>
      </c>
    </row>
    <row r="6492" spans="1:7" ht="15" x14ac:dyDescent="0.2">
      <c r="A6492" s="38" t="s">
        <v>12605</v>
      </c>
      <c r="B6492" s="38" t="s">
        <v>3</v>
      </c>
      <c r="C6492" s="38" t="s">
        <v>12606</v>
      </c>
      <c r="D6492" s="38" t="s">
        <v>48</v>
      </c>
      <c r="E6492" s="38" t="s">
        <v>48</v>
      </c>
      <c r="F6492" s="38" t="s">
        <v>48</v>
      </c>
      <c r="G6492" s="39">
        <v>0</v>
      </c>
    </row>
    <row r="6493" spans="1:7" ht="15" x14ac:dyDescent="0.2">
      <c r="A6493" s="38" t="s">
        <v>12607</v>
      </c>
      <c r="B6493" s="38" t="s">
        <v>3</v>
      </c>
      <c r="C6493" s="38" t="s">
        <v>12608</v>
      </c>
      <c r="D6493" s="38" t="s">
        <v>48</v>
      </c>
      <c r="E6493" s="38" t="s">
        <v>48</v>
      </c>
      <c r="F6493" s="38" t="s">
        <v>48</v>
      </c>
      <c r="G6493" s="39">
        <v>0</v>
      </c>
    </row>
    <row r="6494" spans="1:7" ht="15" x14ac:dyDescent="0.2">
      <c r="A6494" s="38" t="s">
        <v>12609</v>
      </c>
      <c r="B6494" s="38" t="s">
        <v>3</v>
      </c>
      <c r="C6494" s="38" t="s">
        <v>12610</v>
      </c>
      <c r="D6494" s="38" t="s">
        <v>48</v>
      </c>
      <c r="E6494" s="38" t="s">
        <v>48</v>
      </c>
      <c r="F6494" s="38" t="s">
        <v>48</v>
      </c>
      <c r="G6494" s="39">
        <v>0</v>
      </c>
    </row>
    <row r="6495" spans="1:7" ht="15" x14ac:dyDescent="0.2">
      <c r="A6495" s="38" t="s">
        <v>12611</v>
      </c>
      <c r="B6495" s="38" t="s">
        <v>3</v>
      </c>
      <c r="C6495" s="38" t="s">
        <v>12612</v>
      </c>
      <c r="D6495" s="38" t="s">
        <v>48</v>
      </c>
      <c r="E6495" s="38" t="s">
        <v>48</v>
      </c>
      <c r="F6495" s="38" t="s">
        <v>48</v>
      </c>
      <c r="G6495" s="39">
        <v>0</v>
      </c>
    </row>
    <row r="6496" spans="1:7" ht="15" x14ac:dyDescent="0.2">
      <c r="A6496" s="38" t="s">
        <v>12613</v>
      </c>
      <c r="B6496" s="38" t="s">
        <v>3</v>
      </c>
      <c r="C6496" s="38" t="s">
        <v>12614</v>
      </c>
      <c r="D6496" s="38" t="s">
        <v>48</v>
      </c>
      <c r="E6496" s="38" t="s">
        <v>48</v>
      </c>
      <c r="F6496" s="38" t="s">
        <v>48</v>
      </c>
      <c r="G6496" s="39">
        <v>0</v>
      </c>
    </row>
    <row r="6497" spans="1:7" ht="15" x14ac:dyDescent="0.2">
      <c r="A6497" s="38" t="s">
        <v>12615</v>
      </c>
      <c r="B6497" s="38" t="s">
        <v>3</v>
      </c>
      <c r="C6497" s="38" t="s">
        <v>12616</v>
      </c>
      <c r="D6497" s="38" t="s">
        <v>48</v>
      </c>
      <c r="E6497" s="38" t="s">
        <v>48</v>
      </c>
      <c r="F6497" s="38" t="s">
        <v>48</v>
      </c>
      <c r="G6497" s="39">
        <v>0</v>
      </c>
    </row>
    <row r="6498" spans="1:7" ht="15" x14ac:dyDescent="0.2">
      <c r="A6498" s="38" t="s">
        <v>12617</v>
      </c>
      <c r="B6498" s="38" t="s">
        <v>3</v>
      </c>
      <c r="C6498" s="38" t="s">
        <v>12618</v>
      </c>
      <c r="D6498" s="38" t="s">
        <v>48</v>
      </c>
      <c r="E6498" s="38" t="s">
        <v>48</v>
      </c>
      <c r="F6498" s="38" t="s">
        <v>48</v>
      </c>
      <c r="G6498" s="39">
        <v>0</v>
      </c>
    </row>
    <row r="6499" spans="1:7" ht="15" x14ac:dyDescent="0.2">
      <c r="A6499" s="38" t="s">
        <v>12619</v>
      </c>
      <c r="B6499" s="38" t="s">
        <v>3</v>
      </c>
      <c r="C6499" s="38" t="s">
        <v>12620</v>
      </c>
      <c r="D6499" s="38" t="s">
        <v>48</v>
      </c>
      <c r="E6499" s="38" t="s">
        <v>48</v>
      </c>
      <c r="F6499" s="38" t="s">
        <v>48</v>
      </c>
      <c r="G6499" s="39">
        <v>0</v>
      </c>
    </row>
    <row r="6500" spans="1:7" ht="15" x14ac:dyDescent="0.2">
      <c r="A6500" s="38" t="s">
        <v>12621</v>
      </c>
      <c r="B6500" s="38" t="s">
        <v>3</v>
      </c>
      <c r="C6500" s="38" t="s">
        <v>12622</v>
      </c>
      <c r="D6500" s="38" t="s">
        <v>48</v>
      </c>
      <c r="E6500" s="38" t="s">
        <v>48</v>
      </c>
      <c r="F6500" s="38" t="s">
        <v>48</v>
      </c>
      <c r="G6500" s="39">
        <v>0</v>
      </c>
    </row>
    <row r="6501" spans="1:7" ht="15" x14ac:dyDescent="0.2">
      <c r="A6501" s="38" t="s">
        <v>12623</v>
      </c>
      <c r="B6501" s="38" t="s">
        <v>3</v>
      </c>
      <c r="C6501" s="38" t="s">
        <v>12624</v>
      </c>
      <c r="D6501" s="38" t="s">
        <v>48</v>
      </c>
      <c r="E6501" s="38" t="s">
        <v>48</v>
      </c>
      <c r="F6501" s="38" t="s">
        <v>48</v>
      </c>
      <c r="G6501" s="39">
        <v>0</v>
      </c>
    </row>
    <row r="6502" spans="1:7" ht="15" x14ac:dyDescent="0.2">
      <c r="A6502" s="38" t="s">
        <v>12625</v>
      </c>
      <c r="B6502" s="38" t="s">
        <v>3</v>
      </c>
      <c r="C6502" s="38" t="s">
        <v>12626</v>
      </c>
      <c r="D6502" s="38" t="s">
        <v>48</v>
      </c>
      <c r="E6502" s="38" t="s">
        <v>48</v>
      </c>
      <c r="F6502" s="38" t="s">
        <v>48</v>
      </c>
      <c r="G6502" s="39">
        <v>0</v>
      </c>
    </row>
    <row r="6503" spans="1:7" ht="15" x14ac:dyDescent="0.2">
      <c r="A6503" s="38" t="s">
        <v>12627</v>
      </c>
      <c r="B6503" s="38" t="s">
        <v>3</v>
      </c>
      <c r="C6503" s="38" t="s">
        <v>12628</v>
      </c>
      <c r="D6503" s="38" t="s">
        <v>48</v>
      </c>
      <c r="E6503" s="38" t="s">
        <v>48</v>
      </c>
      <c r="F6503" s="38" t="s">
        <v>48</v>
      </c>
      <c r="G6503" s="39">
        <v>0</v>
      </c>
    </row>
    <row r="6504" spans="1:7" ht="15" x14ac:dyDescent="0.2">
      <c r="A6504" s="38" t="s">
        <v>12629</v>
      </c>
      <c r="B6504" s="38" t="s">
        <v>3</v>
      </c>
      <c r="C6504" s="38" t="s">
        <v>12630</v>
      </c>
      <c r="D6504" s="38" t="s">
        <v>48</v>
      </c>
      <c r="E6504" s="38" t="s">
        <v>48</v>
      </c>
      <c r="F6504" s="38" t="s">
        <v>48</v>
      </c>
      <c r="G6504" s="39">
        <v>0</v>
      </c>
    </row>
    <row r="6505" spans="1:7" ht="15" x14ac:dyDescent="0.2">
      <c r="A6505" s="38" t="s">
        <v>12631</v>
      </c>
      <c r="B6505" s="38" t="s">
        <v>3</v>
      </c>
      <c r="C6505" s="38" t="s">
        <v>12632</v>
      </c>
      <c r="D6505" s="38" t="s">
        <v>48</v>
      </c>
      <c r="E6505" s="38" t="s">
        <v>48</v>
      </c>
      <c r="F6505" s="38" t="s">
        <v>48</v>
      </c>
      <c r="G6505" s="39">
        <v>0</v>
      </c>
    </row>
    <row r="6506" spans="1:7" ht="15" x14ac:dyDescent="0.2">
      <c r="A6506" s="38" t="s">
        <v>12633</v>
      </c>
      <c r="B6506" s="38" t="s">
        <v>3</v>
      </c>
      <c r="C6506" s="38" t="s">
        <v>12634</v>
      </c>
      <c r="D6506" s="38" t="s">
        <v>48</v>
      </c>
      <c r="E6506" s="38" t="s">
        <v>48</v>
      </c>
      <c r="F6506" s="38" t="s">
        <v>48</v>
      </c>
      <c r="G6506" s="39">
        <v>0</v>
      </c>
    </row>
    <row r="6507" spans="1:7" ht="15" x14ac:dyDescent="0.2">
      <c r="A6507" s="38" t="s">
        <v>12635</v>
      </c>
      <c r="B6507" s="38" t="s">
        <v>3</v>
      </c>
      <c r="C6507" s="38" t="s">
        <v>12636</v>
      </c>
      <c r="D6507" s="38" t="s">
        <v>48</v>
      </c>
      <c r="E6507" s="38" t="s">
        <v>48</v>
      </c>
      <c r="F6507" s="38" t="s">
        <v>48</v>
      </c>
      <c r="G6507" s="39">
        <v>0</v>
      </c>
    </row>
    <row r="6508" spans="1:7" ht="15" x14ac:dyDescent="0.2">
      <c r="A6508" s="38" t="s">
        <v>12637</v>
      </c>
      <c r="B6508" s="38" t="s">
        <v>3</v>
      </c>
      <c r="C6508" s="38" t="s">
        <v>12638</v>
      </c>
      <c r="D6508" s="38" t="s">
        <v>48</v>
      </c>
      <c r="E6508" s="38" t="s">
        <v>48</v>
      </c>
      <c r="F6508" s="38" t="s">
        <v>48</v>
      </c>
      <c r="G6508" s="39">
        <v>0</v>
      </c>
    </row>
    <row r="6509" spans="1:7" ht="15" x14ac:dyDescent="0.2">
      <c r="A6509" s="38" t="s">
        <v>12639</v>
      </c>
      <c r="B6509" s="38" t="s">
        <v>3</v>
      </c>
      <c r="C6509" s="38" t="s">
        <v>12640</v>
      </c>
      <c r="D6509" s="38" t="s">
        <v>48</v>
      </c>
      <c r="E6509" s="38" t="s">
        <v>48</v>
      </c>
      <c r="F6509" s="38" t="s">
        <v>48</v>
      </c>
      <c r="G6509" s="39">
        <v>0</v>
      </c>
    </row>
    <row r="6510" spans="1:7" ht="15" x14ac:dyDescent="0.2">
      <c r="A6510" s="38" t="s">
        <v>12641</v>
      </c>
      <c r="B6510" s="38" t="s">
        <v>3</v>
      </c>
      <c r="C6510" s="38" t="s">
        <v>12642</v>
      </c>
      <c r="D6510" s="38" t="s">
        <v>48</v>
      </c>
      <c r="E6510" s="38" t="s">
        <v>48</v>
      </c>
      <c r="F6510" s="38" t="s">
        <v>48</v>
      </c>
      <c r="G6510" s="39">
        <v>0</v>
      </c>
    </row>
    <row r="6511" spans="1:7" ht="15" x14ac:dyDescent="0.2">
      <c r="A6511" s="38" t="s">
        <v>12643</v>
      </c>
      <c r="B6511" s="38" t="s">
        <v>3</v>
      </c>
      <c r="C6511" s="38" t="s">
        <v>12644</v>
      </c>
      <c r="D6511" s="38" t="s">
        <v>48</v>
      </c>
      <c r="E6511" s="38" t="s">
        <v>48</v>
      </c>
      <c r="F6511" s="38" t="s">
        <v>48</v>
      </c>
      <c r="G6511" s="39">
        <v>0</v>
      </c>
    </row>
    <row r="6512" spans="1:7" ht="15" x14ac:dyDescent="0.2">
      <c r="A6512" s="38" t="s">
        <v>12645</v>
      </c>
      <c r="B6512" s="38" t="s">
        <v>3</v>
      </c>
      <c r="C6512" s="38" t="s">
        <v>12646</v>
      </c>
      <c r="D6512" s="38" t="s">
        <v>48</v>
      </c>
      <c r="E6512" s="38" t="s">
        <v>48</v>
      </c>
      <c r="F6512" s="38" t="s">
        <v>48</v>
      </c>
      <c r="G6512" s="39">
        <v>0</v>
      </c>
    </row>
    <row r="6513" spans="1:7" ht="15" x14ac:dyDescent="0.2">
      <c r="A6513" s="38" t="s">
        <v>12647</v>
      </c>
      <c r="B6513" s="38" t="s">
        <v>3</v>
      </c>
      <c r="C6513" s="38" t="s">
        <v>12648</v>
      </c>
      <c r="D6513" s="38" t="s">
        <v>48</v>
      </c>
      <c r="E6513" s="38" t="s">
        <v>48</v>
      </c>
      <c r="F6513" s="38" t="s">
        <v>48</v>
      </c>
      <c r="G6513" s="39">
        <v>0</v>
      </c>
    </row>
    <row r="6514" spans="1:7" ht="15" x14ac:dyDescent="0.2">
      <c r="A6514" s="38" t="s">
        <v>12649</v>
      </c>
      <c r="B6514" s="38" t="s">
        <v>3</v>
      </c>
      <c r="C6514" s="38" t="s">
        <v>12650</v>
      </c>
      <c r="D6514" s="38" t="s">
        <v>48</v>
      </c>
      <c r="E6514" s="38" t="s">
        <v>48</v>
      </c>
      <c r="F6514" s="38" t="s">
        <v>48</v>
      </c>
      <c r="G6514" s="39">
        <v>0</v>
      </c>
    </row>
    <row r="6515" spans="1:7" ht="15" x14ac:dyDescent="0.2">
      <c r="A6515" s="38" t="s">
        <v>12651</v>
      </c>
      <c r="B6515" s="38" t="s">
        <v>3</v>
      </c>
      <c r="C6515" s="38" t="s">
        <v>12652</v>
      </c>
      <c r="D6515" s="38" t="s">
        <v>48</v>
      </c>
      <c r="E6515" s="38" t="s">
        <v>48</v>
      </c>
      <c r="F6515" s="38" t="s">
        <v>48</v>
      </c>
      <c r="G6515" s="39">
        <v>0</v>
      </c>
    </row>
    <row r="6516" spans="1:7" ht="15" x14ac:dyDescent="0.2">
      <c r="A6516" s="38" t="s">
        <v>12653</v>
      </c>
      <c r="B6516" s="38" t="s">
        <v>3</v>
      </c>
      <c r="C6516" s="38" t="s">
        <v>12654</v>
      </c>
      <c r="D6516" s="38" t="s">
        <v>48</v>
      </c>
      <c r="E6516" s="38" t="s">
        <v>48</v>
      </c>
      <c r="F6516" s="38" t="s">
        <v>48</v>
      </c>
      <c r="G6516" s="39">
        <v>0</v>
      </c>
    </row>
    <row r="6517" spans="1:7" ht="15" x14ac:dyDescent="0.2">
      <c r="A6517" s="38" t="s">
        <v>12655</v>
      </c>
      <c r="B6517" s="38" t="s">
        <v>3</v>
      </c>
      <c r="C6517" s="38" t="s">
        <v>12656</v>
      </c>
      <c r="D6517" s="38" t="s">
        <v>48</v>
      </c>
      <c r="E6517" s="38" t="s">
        <v>48</v>
      </c>
      <c r="F6517" s="38" t="s">
        <v>48</v>
      </c>
      <c r="G6517" s="39">
        <v>0</v>
      </c>
    </row>
    <row r="6518" spans="1:7" ht="15" x14ac:dyDescent="0.2">
      <c r="A6518" s="38" t="s">
        <v>12657</v>
      </c>
      <c r="B6518" s="38" t="s">
        <v>177</v>
      </c>
      <c r="C6518" s="38" t="s">
        <v>12658</v>
      </c>
      <c r="D6518" s="38" t="s">
        <v>48</v>
      </c>
      <c r="E6518" s="38" t="s">
        <v>48</v>
      </c>
      <c r="F6518" s="38" t="s">
        <v>48</v>
      </c>
      <c r="G6518" s="39">
        <v>0</v>
      </c>
    </row>
    <row r="6519" spans="1:7" ht="15" x14ac:dyDescent="0.2">
      <c r="A6519" s="38" t="s">
        <v>12659</v>
      </c>
      <c r="B6519" s="38" t="s">
        <v>177</v>
      </c>
      <c r="C6519" s="38" t="s">
        <v>12660</v>
      </c>
      <c r="D6519" s="38" t="s">
        <v>48</v>
      </c>
      <c r="E6519" s="38" t="s">
        <v>48</v>
      </c>
      <c r="F6519" s="38" t="s">
        <v>48</v>
      </c>
      <c r="G6519" s="39">
        <v>0</v>
      </c>
    </row>
    <row r="6520" spans="1:7" ht="15" x14ac:dyDescent="0.2">
      <c r="A6520" s="38" t="s">
        <v>12661</v>
      </c>
      <c r="B6520" s="38" t="s">
        <v>177</v>
      </c>
      <c r="C6520" s="38" t="s">
        <v>12662</v>
      </c>
      <c r="D6520" s="38" t="s">
        <v>48</v>
      </c>
      <c r="E6520" s="38" t="s">
        <v>48</v>
      </c>
      <c r="F6520" s="38" t="s">
        <v>48</v>
      </c>
      <c r="G6520" s="39">
        <v>0</v>
      </c>
    </row>
    <row r="6521" spans="1:7" ht="15" x14ac:dyDescent="0.2">
      <c r="A6521" s="38" t="s">
        <v>12663</v>
      </c>
      <c r="B6521" s="38" t="s">
        <v>177</v>
      </c>
      <c r="C6521" s="38" t="s">
        <v>12664</v>
      </c>
      <c r="D6521" s="38" t="s">
        <v>48</v>
      </c>
      <c r="E6521" s="38" t="s">
        <v>48</v>
      </c>
      <c r="F6521" s="38" t="s">
        <v>48</v>
      </c>
      <c r="G6521" s="39">
        <v>0</v>
      </c>
    </row>
    <row r="6522" spans="1:7" ht="15" x14ac:dyDescent="0.2">
      <c r="A6522" s="38" t="s">
        <v>12665</v>
      </c>
      <c r="B6522" s="38" t="s">
        <v>177</v>
      </c>
      <c r="C6522" s="38" t="s">
        <v>12666</v>
      </c>
      <c r="D6522" s="38" t="s">
        <v>48</v>
      </c>
      <c r="E6522" s="38" t="s">
        <v>48</v>
      </c>
      <c r="F6522" s="38" t="s">
        <v>48</v>
      </c>
      <c r="G6522" s="39">
        <v>0</v>
      </c>
    </row>
    <row r="6523" spans="1:7" ht="15" x14ac:dyDescent="0.2">
      <c r="A6523" s="38" t="s">
        <v>12667</v>
      </c>
      <c r="B6523" s="38" t="s">
        <v>55</v>
      </c>
      <c r="C6523" s="38" t="s">
        <v>12668</v>
      </c>
      <c r="D6523" s="38" t="s">
        <v>48</v>
      </c>
      <c r="E6523" s="38" t="s">
        <v>48</v>
      </c>
      <c r="F6523" s="38" t="s">
        <v>48</v>
      </c>
      <c r="G6523" s="39">
        <v>0</v>
      </c>
    </row>
    <row r="6524" spans="1:7" ht="15" x14ac:dyDescent="0.2">
      <c r="A6524" s="38" t="s">
        <v>12669</v>
      </c>
      <c r="B6524" s="38" t="s">
        <v>55</v>
      </c>
      <c r="C6524" s="38" t="s">
        <v>12670</v>
      </c>
      <c r="D6524" s="38" t="s">
        <v>48</v>
      </c>
      <c r="E6524" s="38" t="s">
        <v>48</v>
      </c>
      <c r="F6524" s="38" t="s">
        <v>48</v>
      </c>
      <c r="G6524" s="39">
        <v>0</v>
      </c>
    </row>
    <row r="6525" spans="1:7" ht="15" x14ac:dyDescent="0.2">
      <c r="A6525" s="38" t="s">
        <v>12671</v>
      </c>
      <c r="B6525" s="38" t="s">
        <v>55</v>
      </c>
      <c r="C6525" s="38" t="s">
        <v>12672</v>
      </c>
      <c r="D6525" s="38" t="s">
        <v>48</v>
      </c>
      <c r="E6525" s="38" t="s">
        <v>48</v>
      </c>
      <c r="F6525" s="38" t="s">
        <v>48</v>
      </c>
      <c r="G6525" s="39">
        <v>0</v>
      </c>
    </row>
    <row r="6526" spans="1:7" ht="15" x14ac:dyDescent="0.2">
      <c r="A6526" s="38" t="s">
        <v>12673</v>
      </c>
      <c r="B6526" s="38" t="s">
        <v>55</v>
      </c>
      <c r="C6526" s="38" t="s">
        <v>12674</v>
      </c>
      <c r="D6526" s="38" t="s">
        <v>48</v>
      </c>
      <c r="E6526" s="38" t="s">
        <v>48</v>
      </c>
      <c r="F6526" s="38" t="s">
        <v>48</v>
      </c>
      <c r="G6526" s="39">
        <v>0</v>
      </c>
    </row>
    <row r="6527" spans="1:7" ht="15" x14ac:dyDescent="0.2">
      <c r="A6527" s="38" t="s">
        <v>12675</v>
      </c>
      <c r="B6527" s="38" t="s">
        <v>55</v>
      </c>
      <c r="C6527" s="38" t="s">
        <v>12676</v>
      </c>
      <c r="D6527" s="38" t="s">
        <v>48</v>
      </c>
      <c r="E6527" s="38" t="s">
        <v>48</v>
      </c>
      <c r="F6527" s="38" t="s">
        <v>48</v>
      </c>
      <c r="G6527" s="39">
        <v>0</v>
      </c>
    </row>
    <row r="6528" spans="1:7" ht="15" x14ac:dyDescent="0.2">
      <c r="A6528" s="38" t="s">
        <v>12677</v>
      </c>
      <c r="B6528" s="38" t="s">
        <v>55</v>
      </c>
      <c r="C6528" s="38" t="s">
        <v>12678</v>
      </c>
      <c r="D6528" s="38" t="s">
        <v>48</v>
      </c>
      <c r="E6528" s="38" t="s">
        <v>48</v>
      </c>
      <c r="F6528" s="38" t="s">
        <v>48</v>
      </c>
      <c r="G6528" s="39">
        <v>0</v>
      </c>
    </row>
    <row r="6529" spans="1:7" ht="15" x14ac:dyDescent="0.2">
      <c r="A6529" s="38" t="s">
        <v>12679</v>
      </c>
      <c r="B6529" s="38" t="s">
        <v>55</v>
      </c>
      <c r="C6529" s="38" t="s">
        <v>12680</v>
      </c>
      <c r="D6529" s="38" t="s">
        <v>48</v>
      </c>
      <c r="E6529" s="38" t="s">
        <v>48</v>
      </c>
      <c r="F6529" s="38" t="s">
        <v>48</v>
      </c>
      <c r="G6529" s="39">
        <v>0</v>
      </c>
    </row>
    <row r="6530" spans="1:7" ht="15" x14ac:dyDescent="0.2">
      <c r="A6530" s="38" t="s">
        <v>12681</v>
      </c>
      <c r="B6530" s="38" t="s">
        <v>55</v>
      </c>
      <c r="C6530" s="38" t="s">
        <v>12682</v>
      </c>
      <c r="D6530" s="38" t="s">
        <v>48</v>
      </c>
      <c r="E6530" s="38" t="s">
        <v>48</v>
      </c>
      <c r="F6530" s="38" t="s">
        <v>48</v>
      </c>
      <c r="G6530" s="39">
        <v>0</v>
      </c>
    </row>
    <row r="6531" spans="1:7" ht="15" x14ac:dyDescent="0.2">
      <c r="A6531" s="38" t="s">
        <v>12683</v>
      </c>
      <c r="B6531" s="38" t="s">
        <v>55</v>
      </c>
      <c r="C6531" s="38" t="s">
        <v>12684</v>
      </c>
      <c r="D6531" s="38" t="s">
        <v>48</v>
      </c>
      <c r="E6531" s="38" t="s">
        <v>48</v>
      </c>
      <c r="F6531" s="38" t="s">
        <v>48</v>
      </c>
      <c r="G6531" s="39">
        <v>0</v>
      </c>
    </row>
    <row r="6532" spans="1:7" ht="15" x14ac:dyDescent="0.2">
      <c r="A6532" s="38" t="s">
        <v>12685</v>
      </c>
      <c r="B6532" s="38" t="s">
        <v>55</v>
      </c>
      <c r="C6532" s="38" t="s">
        <v>12686</v>
      </c>
      <c r="D6532" s="38" t="s">
        <v>48</v>
      </c>
      <c r="E6532" s="38" t="s">
        <v>48</v>
      </c>
      <c r="F6532" s="38" t="s">
        <v>48</v>
      </c>
      <c r="G6532" s="39">
        <v>0</v>
      </c>
    </row>
    <row r="6533" spans="1:7" ht="15" x14ac:dyDescent="0.2">
      <c r="A6533" s="38" t="s">
        <v>12687</v>
      </c>
      <c r="B6533" s="38" t="s">
        <v>55</v>
      </c>
      <c r="C6533" s="38" t="s">
        <v>12688</v>
      </c>
      <c r="D6533" s="38" t="s">
        <v>48</v>
      </c>
      <c r="E6533" s="38" t="s">
        <v>48</v>
      </c>
      <c r="F6533" s="38" t="s">
        <v>48</v>
      </c>
      <c r="G6533" s="39">
        <v>0</v>
      </c>
    </row>
    <row r="6534" spans="1:7" ht="15" x14ac:dyDescent="0.2">
      <c r="A6534" s="38" t="s">
        <v>12689</v>
      </c>
      <c r="B6534" s="38" t="s">
        <v>55</v>
      </c>
      <c r="C6534" s="38" t="s">
        <v>12690</v>
      </c>
      <c r="D6534" s="38" t="s">
        <v>48</v>
      </c>
      <c r="E6534" s="38" t="s">
        <v>48</v>
      </c>
      <c r="F6534" s="38" t="s">
        <v>48</v>
      </c>
      <c r="G6534" s="39">
        <v>0</v>
      </c>
    </row>
    <row r="6535" spans="1:7" ht="15" x14ac:dyDescent="0.2">
      <c r="A6535" s="38" t="s">
        <v>12691</v>
      </c>
      <c r="B6535" s="38" t="s">
        <v>55</v>
      </c>
      <c r="C6535" s="38" t="s">
        <v>12692</v>
      </c>
      <c r="D6535" s="38" t="s">
        <v>48</v>
      </c>
      <c r="E6535" s="38" t="s">
        <v>48</v>
      </c>
      <c r="F6535" s="38" t="s">
        <v>48</v>
      </c>
      <c r="G6535" s="39">
        <v>0</v>
      </c>
    </row>
    <row r="6536" spans="1:7" ht="15" x14ac:dyDescent="0.2">
      <c r="A6536" s="38" t="s">
        <v>12693</v>
      </c>
      <c r="B6536" s="38" t="s">
        <v>55</v>
      </c>
      <c r="C6536" s="38" t="s">
        <v>12694</v>
      </c>
      <c r="D6536" s="38" t="s">
        <v>48</v>
      </c>
      <c r="E6536" s="38" t="s">
        <v>48</v>
      </c>
      <c r="F6536" s="38" t="s">
        <v>48</v>
      </c>
      <c r="G6536" s="39">
        <v>0</v>
      </c>
    </row>
    <row r="6537" spans="1:7" ht="15" x14ac:dyDescent="0.2">
      <c r="A6537" s="38" t="s">
        <v>12695</v>
      </c>
      <c r="B6537" s="38" t="s">
        <v>55</v>
      </c>
      <c r="C6537" s="38" t="s">
        <v>12696</v>
      </c>
      <c r="D6537" s="38" t="s">
        <v>48</v>
      </c>
      <c r="E6537" s="38" t="s">
        <v>48</v>
      </c>
      <c r="F6537" s="38" t="s">
        <v>48</v>
      </c>
      <c r="G6537" s="39">
        <v>0</v>
      </c>
    </row>
    <row r="6538" spans="1:7" ht="15" x14ac:dyDescent="0.2">
      <c r="A6538" s="38" t="s">
        <v>12697</v>
      </c>
      <c r="B6538" s="38" t="s">
        <v>55</v>
      </c>
      <c r="C6538" s="38" t="s">
        <v>12698</v>
      </c>
      <c r="D6538" s="38" t="s">
        <v>48</v>
      </c>
      <c r="E6538" s="38" t="s">
        <v>48</v>
      </c>
      <c r="F6538" s="38" t="s">
        <v>48</v>
      </c>
      <c r="G6538" s="39">
        <v>0</v>
      </c>
    </row>
    <row r="6539" spans="1:7" ht="15" x14ac:dyDescent="0.2">
      <c r="A6539" s="38" t="s">
        <v>12699</v>
      </c>
      <c r="B6539" s="38" t="s">
        <v>55</v>
      </c>
      <c r="C6539" s="38" t="s">
        <v>12700</v>
      </c>
      <c r="D6539" s="38" t="s">
        <v>48</v>
      </c>
      <c r="E6539" s="38" t="s">
        <v>48</v>
      </c>
      <c r="F6539" s="38" t="s">
        <v>48</v>
      </c>
      <c r="G6539" s="39">
        <v>0</v>
      </c>
    </row>
    <row r="6540" spans="1:7" ht="15" x14ac:dyDescent="0.2">
      <c r="A6540" s="38" t="s">
        <v>12701</v>
      </c>
      <c r="B6540" s="38" t="s">
        <v>55</v>
      </c>
      <c r="C6540" s="38" t="s">
        <v>12702</v>
      </c>
      <c r="D6540" s="38" t="s">
        <v>48</v>
      </c>
      <c r="E6540" s="38" t="s">
        <v>48</v>
      </c>
      <c r="F6540" s="38" t="s">
        <v>48</v>
      </c>
      <c r="G6540" s="39">
        <v>0</v>
      </c>
    </row>
    <row r="6541" spans="1:7" ht="15" x14ac:dyDescent="0.2">
      <c r="A6541" s="38" t="s">
        <v>12703</v>
      </c>
      <c r="B6541" s="38" t="s">
        <v>3</v>
      </c>
      <c r="C6541" s="38" t="s">
        <v>12704</v>
      </c>
      <c r="D6541" s="38" t="s">
        <v>48</v>
      </c>
      <c r="E6541" s="38" t="s">
        <v>48</v>
      </c>
      <c r="F6541" s="38" t="s">
        <v>48</v>
      </c>
      <c r="G6541" s="39">
        <v>0</v>
      </c>
    </row>
    <row r="6542" spans="1:7" ht="15" x14ac:dyDescent="0.2">
      <c r="A6542" s="38" t="s">
        <v>12705</v>
      </c>
      <c r="B6542" s="38" t="s">
        <v>3</v>
      </c>
      <c r="C6542" s="38" t="s">
        <v>12706</v>
      </c>
      <c r="D6542" s="38" t="s">
        <v>48</v>
      </c>
      <c r="E6542" s="38" t="s">
        <v>48</v>
      </c>
      <c r="F6542" s="38" t="s">
        <v>48</v>
      </c>
      <c r="G6542" s="39">
        <v>0</v>
      </c>
    </row>
    <row r="6543" spans="1:7" ht="15" x14ac:dyDescent="0.2">
      <c r="A6543" s="38" t="s">
        <v>12707</v>
      </c>
      <c r="B6543" s="38" t="s">
        <v>3</v>
      </c>
      <c r="C6543" s="38" t="s">
        <v>12708</v>
      </c>
      <c r="D6543" s="38" t="s">
        <v>48</v>
      </c>
      <c r="E6543" s="38" t="s">
        <v>48</v>
      </c>
      <c r="F6543" s="38" t="s">
        <v>48</v>
      </c>
      <c r="G6543" s="39">
        <v>0</v>
      </c>
    </row>
    <row r="6544" spans="1:7" ht="15" x14ac:dyDescent="0.2">
      <c r="A6544" s="38" t="s">
        <v>12709</v>
      </c>
      <c r="B6544" s="38" t="s">
        <v>3</v>
      </c>
      <c r="C6544" s="38" t="s">
        <v>12710</v>
      </c>
      <c r="D6544" s="38" t="s">
        <v>48</v>
      </c>
      <c r="E6544" s="38" t="s">
        <v>48</v>
      </c>
      <c r="F6544" s="38" t="s">
        <v>48</v>
      </c>
      <c r="G6544" s="39">
        <v>0</v>
      </c>
    </row>
    <row r="6545" spans="1:7" ht="15" x14ac:dyDescent="0.2">
      <c r="A6545" s="38" t="s">
        <v>12711</v>
      </c>
      <c r="B6545" s="38" t="s">
        <v>3</v>
      </c>
      <c r="C6545" s="38" t="s">
        <v>12712</v>
      </c>
      <c r="D6545" s="38" t="s">
        <v>48</v>
      </c>
      <c r="E6545" s="38" t="s">
        <v>48</v>
      </c>
      <c r="F6545" s="38" t="s">
        <v>48</v>
      </c>
      <c r="G6545" s="39">
        <v>0</v>
      </c>
    </row>
    <row r="6546" spans="1:7" ht="15" x14ac:dyDescent="0.2">
      <c r="A6546" s="38" t="s">
        <v>12713</v>
      </c>
      <c r="B6546" s="38" t="s">
        <v>55</v>
      </c>
      <c r="C6546" s="38" t="s">
        <v>12714</v>
      </c>
      <c r="D6546" s="38" t="s">
        <v>48</v>
      </c>
      <c r="E6546" s="38" t="s">
        <v>48</v>
      </c>
      <c r="F6546" s="38" t="s">
        <v>48</v>
      </c>
      <c r="G6546" s="39">
        <v>0</v>
      </c>
    </row>
    <row r="6547" spans="1:7" ht="15" x14ac:dyDescent="0.2">
      <c r="A6547" s="38" t="s">
        <v>12715</v>
      </c>
      <c r="B6547" s="38" t="s">
        <v>55</v>
      </c>
      <c r="C6547" s="38" t="s">
        <v>12716</v>
      </c>
      <c r="D6547" s="38" t="s">
        <v>48</v>
      </c>
      <c r="E6547" s="38" t="s">
        <v>48</v>
      </c>
      <c r="F6547" s="38" t="s">
        <v>48</v>
      </c>
      <c r="G6547" s="39">
        <v>0</v>
      </c>
    </row>
    <row r="6548" spans="1:7" ht="15" x14ac:dyDescent="0.2">
      <c r="A6548" s="38" t="s">
        <v>12717</v>
      </c>
      <c r="B6548" s="38" t="s">
        <v>55</v>
      </c>
      <c r="C6548" s="38" t="s">
        <v>12718</v>
      </c>
      <c r="D6548" s="38" t="s">
        <v>48</v>
      </c>
      <c r="E6548" s="38" t="s">
        <v>48</v>
      </c>
      <c r="F6548" s="38" t="s">
        <v>48</v>
      </c>
      <c r="G6548" s="39">
        <v>0</v>
      </c>
    </row>
    <row r="6549" spans="1:7" ht="15" x14ac:dyDescent="0.2">
      <c r="A6549" s="38" t="s">
        <v>12719</v>
      </c>
      <c r="B6549" s="38" t="s">
        <v>55</v>
      </c>
      <c r="C6549" s="38" t="s">
        <v>12720</v>
      </c>
      <c r="D6549" s="38" t="s">
        <v>48</v>
      </c>
      <c r="E6549" s="38" t="s">
        <v>48</v>
      </c>
      <c r="F6549" s="38" t="s">
        <v>48</v>
      </c>
      <c r="G6549" s="39">
        <v>0</v>
      </c>
    </row>
    <row r="6550" spans="1:7" ht="15" x14ac:dyDescent="0.2">
      <c r="A6550" s="38" t="s">
        <v>12721</v>
      </c>
      <c r="B6550" s="38" t="s">
        <v>55</v>
      </c>
      <c r="C6550" s="38" t="s">
        <v>12722</v>
      </c>
      <c r="D6550" s="38" t="s">
        <v>48</v>
      </c>
      <c r="E6550" s="38" t="s">
        <v>48</v>
      </c>
      <c r="F6550" s="38" t="s">
        <v>48</v>
      </c>
      <c r="G6550" s="39">
        <v>0</v>
      </c>
    </row>
    <row r="6551" spans="1:7" ht="15" x14ac:dyDescent="0.2">
      <c r="A6551" s="38" t="s">
        <v>12723</v>
      </c>
      <c r="B6551" s="38" t="s">
        <v>55</v>
      </c>
      <c r="C6551" s="38" t="s">
        <v>12724</v>
      </c>
      <c r="D6551" s="38" t="s">
        <v>48</v>
      </c>
      <c r="E6551" s="38" t="s">
        <v>48</v>
      </c>
      <c r="F6551" s="38" t="s">
        <v>48</v>
      </c>
      <c r="G6551" s="39">
        <v>0</v>
      </c>
    </row>
    <row r="6552" spans="1:7" ht="15" x14ac:dyDescent="0.2">
      <c r="A6552" s="38" t="s">
        <v>12725</v>
      </c>
      <c r="B6552" s="38" t="s">
        <v>55</v>
      </c>
      <c r="C6552" s="38" t="s">
        <v>12726</v>
      </c>
      <c r="D6552" s="38" t="s">
        <v>48</v>
      </c>
      <c r="E6552" s="38" t="s">
        <v>48</v>
      </c>
      <c r="F6552" s="38" t="s">
        <v>48</v>
      </c>
      <c r="G6552" s="39">
        <v>0</v>
      </c>
    </row>
    <row r="6553" spans="1:7" ht="15" x14ac:dyDescent="0.2">
      <c r="A6553" s="38" t="s">
        <v>12727</v>
      </c>
      <c r="B6553" s="38" t="s">
        <v>55</v>
      </c>
      <c r="C6553" s="38" t="s">
        <v>12728</v>
      </c>
      <c r="D6553" s="38" t="s">
        <v>48</v>
      </c>
      <c r="E6553" s="38" t="s">
        <v>48</v>
      </c>
      <c r="F6553" s="38" t="s">
        <v>48</v>
      </c>
      <c r="G6553" s="39">
        <v>0</v>
      </c>
    </row>
    <row r="6554" spans="1:7" ht="15" x14ac:dyDescent="0.2">
      <c r="A6554" s="38" t="s">
        <v>12729</v>
      </c>
      <c r="B6554" s="38" t="s">
        <v>55</v>
      </c>
      <c r="C6554" s="38" t="s">
        <v>12730</v>
      </c>
      <c r="D6554" s="38" t="s">
        <v>48</v>
      </c>
      <c r="E6554" s="38" t="s">
        <v>48</v>
      </c>
      <c r="F6554" s="38" t="s">
        <v>48</v>
      </c>
      <c r="G6554" s="39">
        <v>0</v>
      </c>
    </row>
    <row r="6555" spans="1:7" ht="15" x14ac:dyDescent="0.2">
      <c r="A6555" s="38" t="s">
        <v>12731</v>
      </c>
      <c r="B6555" s="38" t="s">
        <v>55</v>
      </c>
      <c r="C6555" s="38" t="s">
        <v>12732</v>
      </c>
      <c r="D6555" s="38" t="s">
        <v>48</v>
      </c>
      <c r="E6555" s="38" t="s">
        <v>48</v>
      </c>
      <c r="F6555" s="38" t="s">
        <v>48</v>
      </c>
      <c r="G6555" s="39">
        <v>0</v>
      </c>
    </row>
    <row r="6556" spans="1:7" ht="15" x14ac:dyDescent="0.2">
      <c r="A6556" s="38" t="s">
        <v>12733</v>
      </c>
      <c r="B6556" s="38" t="s">
        <v>55</v>
      </c>
      <c r="C6556" s="38" t="s">
        <v>12734</v>
      </c>
      <c r="D6556" s="38" t="s">
        <v>48</v>
      </c>
      <c r="E6556" s="38" t="s">
        <v>48</v>
      </c>
      <c r="F6556" s="38" t="s">
        <v>48</v>
      </c>
      <c r="G6556" s="39">
        <v>0</v>
      </c>
    </row>
    <row r="6557" spans="1:7" ht="15" x14ac:dyDescent="0.2">
      <c r="A6557" s="38" t="s">
        <v>12735</v>
      </c>
      <c r="B6557" s="38" t="s">
        <v>55</v>
      </c>
      <c r="C6557" s="38" t="s">
        <v>12222</v>
      </c>
      <c r="D6557" s="38" t="s">
        <v>48</v>
      </c>
      <c r="E6557" s="38" t="s">
        <v>48</v>
      </c>
      <c r="F6557" s="38" t="s">
        <v>48</v>
      </c>
      <c r="G6557" s="39">
        <v>0</v>
      </c>
    </row>
    <row r="6558" spans="1:7" ht="15" x14ac:dyDescent="0.2">
      <c r="A6558" s="38" t="s">
        <v>12736</v>
      </c>
      <c r="B6558" s="38" t="s">
        <v>55</v>
      </c>
      <c r="C6558" s="38" t="s">
        <v>12737</v>
      </c>
      <c r="D6558" s="38" t="s">
        <v>48</v>
      </c>
      <c r="E6558" s="38" t="s">
        <v>48</v>
      </c>
      <c r="F6558" s="38" t="s">
        <v>48</v>
      </c>
      <c r="G6558" s="39">
        <v>0</v>
      </c>
    </row>
    <row r="6559" spans="1:7" ht="15" x14ac:dyDescent="0.2">
      <c r="A6559" s="38" t="s">
        <v>12738</v>
      </c>
      <c r="B6559" s="38" t="s">
        <v>55</v>
      </c>
      <c r="C6559" s="38" t="s">
        <v>12739</v>
      </c>
      <c r="D6559" s="38" t="s">
        <v>48</v>
      </c>
      <c r="E6559" s="38" t="s">
        <v>48</v>
      </c>
      <c r="F6559" s="38" t="s">
        <v>48</v>
      </c>
      <c r="G6559" s="39">
        <v>0</v>
      </c>
    </row>
    <row r="6560" spans="1:7" ht="15" x14ac:dyDescent="0.2">
      <c r="A6560" s="38" t="s">
        <v>12740</v>
      </c>
      <c r="B6560" s="38" t="s">
        <v>55</v>
      </c>
      <c r="C6560" s="38" t="s">
        <v>12741</v>
      </c>
      <c r="D6560" s="38" t="s">
        <v>48</v>
      </c>
      <c r="E6560" s="38" t="s">
        <v>48</v>
      </c>
      <c r="F6560" s="38" t="s">
        <v>48</v>
      </c>
      <c r="G6560" s="39">
        <v>0</v>
      </c>
    </row>
    <row r="6561" spans="1:7" ht="15" x14ac:dyDescent="0.2">
      <c r="A6561" s="38" t="s">
        <v>12742</v>
      </c>
      <c r="B6561" s="38" t="s">
        <v>55</v>
      </c>
      <c r="C6561" s="38" t="s">
        <v>12743</v>
      </c>
      <c r="D6561" s="38" t="s">
        <v>48</v>
      </c>
      <c r="E6561" s="38" t="s">
        <v>48</v>
      </c>
      <c r="F6561" s="38" t="s">
        <v>48</v>
      </c>
      <c r="G6561" s="39">
        <v>0</v>
      </c>
    </row>
    <row r="6562" spans="1:7" ht="15" x14ac:dyDescent="0.2">
      <c r="A6562" s="38" t="s">
        <v>12744</v>
      </c>
      <c r="B6562" s="38" t="s">
        <v>55</v>
      </c>
      <c r="C6562" s="38" t="s">
        <v>12745</v>
      </c>
      <c r="D6562" s="38" t="s">
        <v>48</v>
      </c>
      <c r="E6562" s="38" t="s">
        <v>48</v>
      </c>
      <c r="F6562" s="38" t="s">
        <v>48</v>
      </c>
      <c r="G6562" s="39">
        <v>0</v>
      </c>
    </row>
    <row r="6563" spans="1:7" ht="15" x14ac:dyDescent="0.2">
      <c r="A6563" s="38" t="s">
        <v>12746</v>
      </c>
      <c r="B6563" s="38" t="s">
        <v>55</v>
      </c>
      <c r="C6563" s="38" t="s">
        <v>12747</v>
      </c>
      <c r="D6563" s="38" t="s">
        <v>48</v>
      </c>
      <c r="E6563" s="38" t="s">
        <v>48</v>
      </c>
      <c r="F6563" s="38" t="s">
        <v>48</v>
      </c>
      <c r="G6563" s="39">
        <v>0</v>
      </c>
    </row>
    <row r="6564" spans="1:7" ht="15" x14ac:dyDescent="0.2">
      <c r="A6564" s="38" t="s">
        <v>12748</v>
      </c>
      <c r="B6564" s="38" t="s">
        <v>55</v>
      </c>
      <c r="C6564" s="38" t="s">
        <v>12749</v>
      </c>
      <c r="D6564" s="38" t="s">
        <v>48</v>
      </c>
      <c r="E6564" s="38" t="s">
        <v>48</v>
      </c>
      <c r="F6564" s="38" t="s">
        <v>48</v>
      </c>
      <c r="G6564" s="39">
        <v>0</v>
      </c>
    </row>
    <row r="6565" spans="1:7" ht="15" x14ac:dyDescent="0.2">
      <c r="A6565" s="38" t="s">
        <v>12750</v>
      </c>
      <c r="B6565" s="38" t="s">
        <v>55</v>
      </c>
      <c r="C6565" s="38" t="s">
        <v>12751</v>
      </c>
      <c r="D6565" s="38" t="s">
        <v>48</v>
      </c>
      <c r="E6565" s="38" t="s">
        <v>48</v>
      </c>
      <c r="F6565" s="38" t="s">
        <v>48</v>
      </c>
      <c r="G6565" s="39">
        <v>0</v>
      </c>
    </row>
    <row r="6566" spans="1:7" ht="15" x14ac:dyDescent="0.2">
      <c r="A6566" s="38" t="s">
        <v>12752</v>
      </c>
      <c r="B6566" s="38" t="s">
        <v>55</v>
      </c>
      <c r="C6566" s="38" t="s">
        <v>12753</v>
      </c>
      <c r="D6566" s="38" t="s">
        <v>48</v>
      </c>
      <c r="E6566" s="38" t="s">
        <v>48</v>
      </c>
      <c r="F6566" s="38" t="s">
        <v>48</v>
      </c>
      <c r="G6566" s="39">
        <v>0</v>
      </c>
    </row>
    <row r="6567" spans="1:7" ht="15" x14ac:dyDescent="0.2">
      <c r="A6567" s="38" t="s">
        <v>12754</v>
      </c>
      <c r="B6567" s="38" t="s">
        <v>55</v>
      </c>
      <c r="C6567" s="38" t="s">
        <v>12755</v>
      </c>
      <c r="D6567" s="38" t="s">
        <v>48</v>
      </c>
      <c r="E6567" s="38" t="s">
        <v>48</v>
      </c>
      <c r="F6567" s="38" t="s">
        <v>48</v>
      </c>
      <c r="G6567" s="39">
        <v>0</v>
      </c>
    </row>
    <row r="6568" spans="1:7" ht="15" x14ac:dyDescent="0.2">
      <c r="A6568" s="38" t="s">
        <v>12756</v>
      </c>
      <c r="B6568" s="38" t="s">
        <v>55</v>
      </c>
      <c r="C6568" s="38" t="s">
        <v>12757</v>
      </c>
      <c r="D6568" s="38" t="s">
        <v>48</v>
      </c>
      <c r="E6568" s="38" t="s">
        <v>48</v>
      </c>
      <c r="F6568" s="38" t="s">
        <v>48</v>
      </c>
      <c r="G6568" s="39">
        <v>0</v>
      </c>
    </row>
    <row r="6569" spans="1:7" ht="15" x14ac:dyDescent="0.2">
      <c r="A6569" s="38" t="s">
        <v>12758</v>
      </c>
      <c r="B6569" s="38" t="s">
        <v>3</v>
      </c>
      <c r="C6569" s="38" t="s">
        <v>12759</v>
      </c>
      <c r="D6569" s="38" t="s">
        <v>48</v>
      </c>
      <c r="E6569" s="38" t="s">
        <v>48</v>
      </c>
      <c r="F6569" s="38" t="s">
        <v>48</v>
      </c>
      <c r="G6569" s="39">
        <v>0</v>
      </c>
    </row>
    <row r="6570" spans="1:7" ht="15" x14ac:dyDescent="0.2">
      <c r="A6570" s="38" t="s">
        <v>12760</v>
      </c>
      <c r="B6570" s="38" t="s">
        <v>3</v>
      </c>
      <c r="C6570" s="38" t="s">
        <v>12761</v>
      </c>
      <c r="D6570" s="38" t="s">
        <v>48</v>
      </c>
      <c r="E6570" s="38" t="s">
        <v>48</v>
      </c>
      <c r="F6570" s="38" t="s">
        <v>48</v>
      </c>
      <c r="G6570" s="39">
        <v>0</v>
      </c>
    </row>
    <row r="6571" spans="1:7" ht="15" x14ac:dyDescent="0.2">
      <c r="A6571" s="38" t="s">
        <v>12762</v>
      </c>
      <c r="B6571" s="38" t="s">
        <v>3</v>
      </c>
      <c r="C6571" s="38" t="s">
        <v>12763</v>
      </c>
      <c r="D6571" s="38" t="s">
        <v>48</v>
      </c>
      <c r="E6571" s="38" t="s">
        <v>48</v>
      </c>
      <c r="F6571" s="38" t="s">
        <v>48</v>
      </c>
      <c r="G6571" s="39">
        <v>0</v>
      </c>
    </row>
    <row r="6572" spans="1:7" ht="15" x14ac:dyDescent="0.2">
      <c r="A6572" s="38" t="s">
        <v>12764</v>
      </c>
      <c r="B6572" s="38" t="s">
        <v>3</v>
      </c>
      <c r="C6572" s="38" t="s">
        <v>12765</v>
      </c>
      <c r="D6572" s="38" t="s">
        <v>48</v>
      </c>
      <c r="E6572" s="38" t="s">
        <v>48</v>
      </c>
      <c r="F6572" s="38" t="s">
        <v>48</v>
      </c>
      <c r="G6572" s="39">
        <v>0</v>
      </c>
    </row>
    <row r="6573" spans="1:7" ht="15" x14ac:dyDescent="0.2">
      <c r="A6573" s="38" t="s">
        <v>12766</v>
      </c>
      <c r="B6573" s="38" t="s">
        <v>3</v>
      </c>
      <c r="C6573" s="38" t="s">
        <v>12767</v>
      </c>
      <c r="D6573" s="38" t="s">
        <v>48</v>
      </c>
      <c r="E6573" s="38" t="s">
        <v>48</v>
      </c>
      <c r="F6573" s="38" t="s">
        <v>48</v>
      </c>
      <c r="G6573" s="39">
        <v>0</v>
      </c>
    </row>
    <row r="6574" spans="1:7" ht="15" x14ac:dyDescent="0.2">
      <c r="A6574" s="38" t="s">
        <v>12768</v>
      </c>
      <c r="B6574" s="38" t="s">
        <v>3</v>
      </c>
      <c r="C6574" s="38" t="s">
        <v>12769</v>
      </c>
      <c r="D6574" s="38" t="s">
        <v>48</v>
      </c>
      <c r="E6574" s="38" t="s">
        <v>48</v>
      </c>
      <c r="F6574" s="38" t="s">
        <v>48</v>
      </c>
      <c r="G6574" s="39">
        <v>0</v>
      </c>
    </row>
    <row r="6575" spans="1:7" ht="15" x14ac:dyDescent="0.2">
      <c r="A6575" s="38" t="s">
        <v>12770</v>
      </c>
      <c r="B6575" s="38" t="s">
        <v>3</v>
      </c>
      <c r="C6575" s="38" t="s">
        <v>12771</v>
      </c>
      <c r="D6575" s="38" t="s">
        <v>48</v>
      </c>
      <c r="E6575" s="38" t="s">
        <v>48</v>
      </c>
      <c r="F6575" s="38" t="s">
        <v>48</v>
      </c>
      <c r="G6575" s="39">
        <v>0</v>
      </c>
    </row>
    <row r="6576" spans="1:7" ht="15" x14ac:dyDescent="0.2">
      <c r="A6576" s="38" t="s">
        <v>12772</v>
      </c>
      <c r="B6576" s="38" t="s">
        <v>3</v>
      </c>
      <c r="C6576" s="38" t="s">
        <v>12773</v>
      </c>
      <c r="D6576" s="38" t="s">
        <v>48</v>
      </c>
      <c r="E6576" s="38" t="s">
        <v>48</v>
      </c>
      <c r="F6576" s="38" t="s">
        <v>48</v>
      </c>
      <c r="G6576" s="39">
        <v>0</v>
      </c>
    </row>
    <row r="6577" spans="1:7" ht="15" x14ac:dyDescent="0.2">
      <c r="A6577" s="38" t="s">
        <v>12774</v>
      </c>
      <c r="B6577" s="38" t="s">
        <v>3</v>
      </c>
      <c r="C6577" s="38" t="s">
        <v>12775</v>
      </c>
      <c r="D6577" s="38" t="s">
        <v>48</v>
      </c>
      <c r="E6577" s="38" t="s">
        <v>48</v>
      </c>
      <c r="F6577" s="38" t="s">
        <v>48</v>
      </c>
      <c r="G6577" s="39">
        <v>0</v>
      </c>
    </row>
    <row r="6578" spans="1:7" ht="15" x14ac:dyDescent="0.2">
      <c r="A6578" s="38" t="s">
        <v>12776</v>
      </c>
      <c r="B6578" s="38" t="s">
        <v>3</v>
      </c>
      <c r="C6578" s="38" t="s">
        <v>12777</v>
      </c>
      <c r="D6578" s="38" t="s">
        <v>48</v>
      </c>
      <c r="E6578" s="38" t="s">
        <v>48</v>
      </c>
      <c r="F6578" s="38" t="s">
        <v>48</v>
      </c>
      <c r="G6578" s="39">
        <v>0</v>
      </c>
    </row>
    <row r="6579" spans="1:7" ht="15" x14ac:dyDescent="0.2">
      <c r="A6579" s="38" t="s">
        <v>12778</v>
      </c>
      <c r="B6579" s="38" t="s">
        <v>3</v>
      </c>
      <c r="C6579" s="38" t="s">
        <v>12779</v>
      </c>
      <c r="D6579" s="38" t="s">
        <v>48</v>
      </c>
      <c r="E6579" s="38" t="s">
        <v>48</v>
      </c>
      <c r="F6579" s="38" t="s">
        <v>48</v>
      </c>
      <c r="G6579" s="39">
        <v>0</v>
      </c>
    </row>
    <row r="6580" spans="1:7" ht="15" x14ac:dyDescent="0.2">
      <c r="A6580" s="38" t="s">
        <v>12780</v>
      </c>
      <c r="B6580" s="38" t="s">
        <v>3</v>
      </c>
      <c r="C6580" s="38" t="s">
        <v>12781</v>
      </c>
      <c r="D6580" s="38" t="s">
        <v>48</v>
      </c>
      <c r="E6580" s="38" t="s">
        <v>48</v>
      </c>
      <c r="F6580" s="38" t="s">
        <v>48</v>
      </c>
      <c r="G6580" s="39">
        <v>0</v>
      </c>
    </row>
    <row r="6581" spans="1:7" ht="15" x14ac:dyDescent="0.2">
      <c r="A6581" s="38" t="s">
        <v>12782</v>
      </c>
      <c r="B6581" s="38" t="s">
        <v>3</v>
      </c>
      <c r="C6581" s="38" t="s">
        <v>12783</v>
      </c>
      <c r="D6581" s="38" t="s">
        <v>48</v>
      </c>
      <c r="E6581" s="38" t="s">
        <v>48</v>
      </c>
      <c r="F6581" s="38" t="s">
        <v>48</v>
      </c>
      <c r="G6581" s="39">
        <v>0</v>
      </c>
    </row>
    <row r="6582" spans="1:7" ht="15" x14ac:dyDescent="0.2">
      <c r="A6582" s="38" t="s">
        <v>12784</v>
      </c>
      <c r="B6582" s="38" t="s">
        <v>3</v>
      </c>
      <c r="C6582" s="38" t="s">
        <v>12785</v>
      </c>
      <c r="D6582" s="38" t="s">
        <v>48</v>
      </c>
      <c r="E6582" s="38" t="s">
        <v>48</v>
      </c>
      <c r="F6582" s="38" t="s">
        <v>48</v>
      </c>
      <c r="G6582" s="39">
        <v>0</v>
      </c>
    </row>
    <row r="6583" spans="1:7" ht="15" x14ac:dyDescent="0.2">
      <c r="A6583" s="38" t="s">
        <v>12786</v>
      </c>
      <c r="B6583" s="38" t="s">
        <v>3</v>
      </c>
      <c r="C6583" s="38" t="s">
        <v>12787</v>
      </c>
      <c r="D6583" s="38" t="s">
        <v>48</v>
      </c>
      <c r="E6583" s="38" t="s">
        <v>48</v>
      </c>
      <c r="F6583" s="38" t="s">
        <v>48</v>
      </c>
      <c r="G6583" s="39">
        <v>0</v>
      </c>
    </row>
    <row r="6584" spans="1:7" ht="15" x14ac:dyDescent="0.2">
      <c r="A6584" s="38" t="s">
        <v>12788</v>
      </c>
      <c r="B6584" s="38" t="s">
        <v>55</v>
      </c>
      <c r="C6584" s="38" t="s">
        <v>12789</v>
      </c>
      <c r="D6584" s="38" t="s">
        <v>48</v>
      </c>
      <c r="E6584" s="38" t="s">
        <v>48</v>
      </c>
      <c r="F6584" s="38" t="s">
        <v>48</v>
      </c>
      <c r="G6584" s="39">
        <v>0</v>
      </c>
    </row>
    <row r="6585" spans="1:7" ht="15" x14ac:dyDescent="0.2">
      <c r="A6585" s="38" t="s">
        <v>12790</v>
      </c>
      <c r="B6585" s="38" t="s">
        <v>55</v>
      </c>
      <c r="C6585" s="38" t="s">
        <v>12791</v>
      </c>
      <c r="D6585" s="38" t="s">
        <v>48</v>
      </c>
      <c r="E6585" s="38" t="s">
        <v>48</v>
      </c>
      <c r="F6585" s="38" t="s">
        <v>48</v>
      </c>
      <c r="G6585" s="39">
        <v>0</v>
      </c>
    </row>
    <row r="6586" spans="1:7" ht="15" x14ac:dyDescent="0.2">
      <c r="A6586" s="38" t="s">
        <v>12792</v>
      </c>
      <c r="B6586" s="38" t="s">
        <v>55</v>
      </c>
      <c r="C6586" s="38" t="s">
        <v>12793</v>
      </c>
      <c r="D6586" s="38" t="s">
        <v>48</v>
      </c>
      <c r="E6586" s="38" t="s">
        <v>48</v>
      </c>
      <c r="F6586" s="38" t="s">
        <v>48</v>
      </c>
      <c r="G6586" s="39">
        <v>0</v>
      </c>
    </row>
    <row r="6587" spans="1:7" ht="15" x14ac:dyDescent="0.2">
      <c r="A6587" s="38" t="s">
        <v>12794</v>
      </c>
      <c r="B6587" s="38" t="s">
        <v>55</v>
      </c>
      <c r="C6587" s="38" t="s">
        <v>12795</v>
      </c>
      <c r="D6587" s="38" t="s">
        <v>48</v>
      </c>
      <c r="E6587" s="38" t="s">
        <v>48</v>
      </c>
      <c r="F6587" s="38" t="s">
        <v>48</v>
      </c>
      <c r="G6587" s="39">
        <v>0</v>
      </c>
    </row>
    <row r="6588" spans="1:7" ht="15" x14ac:dyDescent="0.2">
      <c r="A6588" s="38" t="s">
        <v>12796</v>
      </c>
      <c r="B6588" s="38" t="s">
        <v>55</v>
      </c>
      <c r="C6588" s="38" t="s">
        <v>12797</v>
      </c>
      <c r="D6588" s="38" t="s">
        <v>48</v>
      </c>
      <c r="E6588" s="38" t="s">
        <v>48</v>
      </c>
      <c r="F6588" s="38" t="s">
        <v>48</v>
      </c>
      <c r="G6588" s="39">
        <v>0</v>
      </c>
    </row>
    <row r="6589" spans="1:7" ht="15" x14ac:dyDescent="0.2">
      <c r="A6589" s="38" t="s">
        <v>12798</v>
      </c>
      <c r="B6589" s="38" t="s">
        <v>55</v>
      </c>
      <c r="C6589" s="38" t="s">
        <v>12799</v>
      </c>
      <c r="D6589" s="38" t="s">
        <v>48</v>
      </c>
      <c r="E6589" s="38" t="s">
        <v>48</v>
      </c>
      <c r="F6589" s="38" t="s">
        <v>48</v>
      </c>
      <c r="G6589" s="39">
        <v>0</v>
      </c>
    </row>
    <row r="6590" spans="1:7" ht="15" x14ac:dyDescent="0.2">
      <c r="A6590" s="38" t="s">
        <v>12800</v>
      </c>
      <c r="B6590" s="38" t="s">
        <v>55</v>
      </c>
      <c r="C6590" s="38" t="s">
        <v>12801</v>
      </c>
      <c r="D6590" s="38" t="s">
        <v>48</v>
      </c>
      <c r="E6590" s="38" t="s">
        <v>48</v>
      </c>
      <c r="F6590" s="38" t="s">
        <v>48</v>
      </c>
      <c r="G6590" s="39">
        <v>0</v>
      </c>
    </row>
    <row r="6591" spans="1:7" ht="15" x14ac:dyDescent="0.2">
      <c r="A6591" s="38" t="s">
        <v>12802</v>
      </c>
      <c r="B6591" s="38" t="s">
        <v>55</v>
      </c>
      <c r="C6591" s="38" t="s">
        <v>12803</v>
      </c>
      <c r="D6591" s="38" t="s">
        <v>48</v>
      </c>
      <c r="E6591" s="38" t="s">
        <v>48</v>
      </c>
      <c r="F6591" s="38" t="s">
        <v>48</v>
      </c>
      <c r="G6591" s="39">
        <v>0</v>
      </c>
    </row>
    <row r="6592" spans="1:7" ht="15" x14ac:dyDescent="0.2">
      <c r="A6592" s="38" t="s">
        <v>12804</v>
      </c>
      <c r="B6592" s="38" t="s">
        <v>55</v>
      </c>
      <c r="C6592" s="38" t="s">
        <v>12805</v>
      </c>
      <c r="D6592" s="38" t="s">
        <v>48</v>
      </c>
      <c r="E6592" s="38" t="s">
        <v>48</v>
      </c>
      <c r="F6592" s="38" t="s">
        <v>48</v>
      </c>
      <c r="G6592" s="39">
        <v>0</v>
      </c>
    </row>
    <row r="6593" spans="1:7" ht="15" x14ac:dyDescent="0.2">
      <c r="A6593" s="38" t="s">
        <v>12806</v>
      </c>
      <c r="B6593" s="38" t="s">
        <v>55</v>
      </c>
      <c r="C6593" s="38" t="s">
        <v>12807</v>
      </c>
      <c r="D6593" s="38" t="s">
        <v>48</v>
      </c>
      <c r="E6593" s="38" t="s">
        <v>48</v>
      </c>
      <c r="F6593" s="38" t="s">
        <v>48</v>
      </c>
      <c r="G6593" s="39">
        <v>0</v>
      </c>
    </row>
    <row r="6594" spans="1:7" ht="15" x14ac:dyDescent="0.2">
      <c r="A6594" s="38" t="s">
        <v>12808</v>
      </c>
      <c r="B6594" s="38" t="s">
        <v>55</v>
      </c>
      <c r="C6594" s="38" t="s">
        <v>12809</v>
      </c>
      <c r="D6594" s="38" t="s">
        <v>48</v>
      </c>
      <c r="E6594" s="38" t="s">
        <v>48</v>
      </c>
      <c r="F6594" s="38" t="s">
        <v>48</v>
      </c>
      <c r="G6594" s="39">
        <v>0</v>
      </c>
    </row>
    <row r="6595" spans="1:7" ht="15" x14ac:dyDescent="0.2">
      <c r="A6595" s="38" t="s">
        <v>12810</v>
      </c>
      <c r="B6595" s="38" t="s">
        <v>55</v>
      </c>
      <c r="C6595" s="38" t="s">
        <v>12811</v>
      </c>
      <c r="D6595" s="38" t="s">
        <v>48</v>
      </c>
      <c r="E6595" s="38" t="s">
        <v>48</v>
      </c>
      <c r="F6595" s="38" t="s">
        <v>48</v>
      </c>
      <c r="G6595" s="39">
        <v>0</v>
      </c>
    </row>
    <row r="6596" spans="1:7" ht="15" x14ac:dyDescent="0.2">
      <c r="A6596" s="38" t="s">
        <v>12812</v>
      </c>
      <c r="B6596" s="38" t="s">
        <v>55</v>
      </c>
      <c r="C6596" s="38" t="s">
        <v>12813</v>
      </c>
      <c r="D6596" s="38" t="s">
        <v>48</v>
      </c>
      <c r="E6596" s="38" t="s">
        <v>48</v>
      </c>
      <c r="F6596" s="38" t="s">
        <v>48</v>
      </c>
      <c r="G6596" s="39">
        <v>0</v>
      </c>
    </row>
    <row r="6597" spans="1:7" ht="15" x14ac:dyDescent="0.2">
      <c r="A6597" s="38" t="s">
        <v>12814</v>
      </c>
      <c r="B6597" s="38" t="s">
        <v>55</v>
      </c>
      <c r="C6597" s="38" t="s">
        <v>12815</v>
      </c>
      <c r="D6597" s="38" t="s">
        <v>48</v>
      </c>
      <c r="E6597" s="38" t="s">
        <v>48</v>
      </c>
      <c r="F6597" s="38" t="s">
        <v>48</v>
      </c>
      <c r="G6597" s="39">
        <v>0</v>
      </c>
    </row>
    <row r="6598" spans="1:7" ht="15" x14ac:dyDescent="0.2">
      <c r="A6598" s="38" t="s">
        <v>12816</v>
      </c>
      <c r="B6598" s="38" t="s">
        <v>55</v>
      </c>
      <c r="C6598" s="38" t="s">
        <v>12817</v>
      </c>
      <c r="D6598" s="38" t="s">
        <v>48</v>
      </c>
      <c r="E6598" s="38" t="s">
        <v>48</v>
      </c>
      <c r="F6598" s="38" t="s">
        <v>48</v>
      </c>
      <c r="G6598" s="39">
        <v>0</v>
      </c>
    </row>
    <row r="6599" spans="1:7" ht="15" x14ac:dyDescent="0.2">
      <c r="A6599" s="38" t="s">
        <v>12818</v>
      </c>
      <c r="B6599" s="38" t="s">
        <v>55</v>
      </c>
      <c r="C6599" s="38" t="s">
        <v>12819</v>
      </c>
      <c r="D6599" s="38" t="s">
        <v>48</v>
      </c>
      <c r="E6599" s="38" t="s">
        <v>48</v>
      </c>
      <c r="F6599" s="38" t="s">
        <v>48</v>
      </c>
      <c r="G6599" s="39">
        <v>0</v>
      </c>
    </row>
    <row r="6600" spans="1:7" ht="15" x14ac:dyDescent="0.2">
      <c r="A6600" s="38" t="s">
        <v>12820</v>
      </c>
      <c r="B6600" s="38" t="s">
        <v>55</v>
      </c>
      <c r="C6600" s="38" t="s">
        <v>12821</v>
      </c>
      <c r="D6600" s="38" t="s">
        <v>48</v>
      </c>
      <c r="E6600" s="38" t="s">
        <v>48</v>
      </c>
      <c r="F6600" s="38" t="s">
        <v>48</v>
      </c>
      <c r="G6600" s="39">
        <v>0</v>
      </c>
    </row>
    <row r="6601" spans="1:7" ht="15" x14ac:dyDescent="0.2">
      <c r="A6601" s="38" t="s">
        <v>12822</v>
      </c>
      <c r="B6601" s="38" t="s">
        <v>55</v>
      </c>
      <c r="C6601" s="38" t="s">
        <v>12823</v>
      </c>
      <c r="D6601" s="38" t="s">
        <v>48</v>
      </c>
      <c r="E6601" s="38" t="s">
        <v>48</v>
      </c>
      <c r="F6601" s="38" t="s">
        <v>48</v>
      </c>
      <c r="G6601" s="39">
        <v>0</v>
      </c>
    </row>
    <row r="6602" spans="1:7" ht="15" x14ac:dyDescent="0.2">
      <c r="A6602" s="38" t="s">
        <v>12824</v>
      </c>
      <c r="B6602" s="38" t="s">
        <v>55</v>
      </c>
      <c r="C6602" s="38" t="s">
        <v>12825</v>
      </c>
      <c r="D6602" s="38" t="s">
        <v>48</v>
      </c>
      <c r="E6602" s="38" t="s">
        <v>48</v>
      </c>
      <c r="F6602" s="38" t="s">
        <v>48</v>
      </c>
      <c r="G6602" s="39">
        <v>0</v>
      </c>
    </row>
    <row r="6603" spans="1:7" ht="15" x14ac:dyDescent="0.2">
      <c r="A6603" s="38" t="s">
        <v>12826</v>
      </c>
      <c r="B6603" s="38" t="s">
        <v>55</v>
      </c>
      <c r="C6603" s="38" t="s">
        <v>12827</v>
      </c>
      <c r="D6603" s="38" t="s">
        <v>48</v>
      </c>
      <c r="E6603" s="38" t="s">
        <v>48</v>
      </c>
      <c r="F6603" s="38" t="s">
        <v>48</v>
      </c>
      <c r="G6603" s="39">
        <v>0</v>
      </c>
    </row>
    <row r="6604" spans="1:7" ht="15" x14ac:dyDescent="0.2">
      <c r="A6604" s="38" t="s">
        <v>12828</v>
      </c>
      <c r="B6604" s="38" t="s">
        <v>3</v>
      </c>
      <c r="C6604" s="38" t="s">
        <v>12829</v>
      </c>
      <c r="D6604" s="38" t="s">
        <v>48</v>
      </c>
      <c r="E6604" s="38" t="s">
        <v>48</v>
      </c>
      <c r="F6604" s="38" t="s">
        <v>48</v>
      </c>
      <c r="G6604" s="39">
        <v>0</v>
      </c>
    </row>
    <row r="6605" spans="1:7" ht="15" x14ac:dyDescent="0.2">
      <c r="A6605" s="38" t="s">
        <v>12830</v>
      </c>
      <c r="B6605" s="38" t="s">
        <v>3</v>
      </c>
      <c r="C6605" s="38" t="s">
        <v>12831</v>
      </c>
      <c r="D6605" s="38" t="s">
        <v>48</v>
      </c>
      <c r="E6605" s="38" t="s">
        <v>48</v>
      </c>
      <c r="F6605" s="38" t="s">
        <v>48</v>
      </c>
      <c r="G6605" s="39">
        <v>0</v>
      </c>
    </row>
    <row r="6606" spans="1:7" ht="15" x14ac:dyDescent="0.2">
      <c r="A6606" s="38" t="s">
        <v>12832</v>
      </c>
      <c r="B6606" s="38" t="s">
        <v>3</v>
      </c>
      <c r="C6606" s="38" t="s">
        <v>12833</v>
      </c>
      <c r="D6606" s="38" t="s">
        <v>48</v>
      </c>
      <c r="E6606" s="38" t="s">
        <v>48</v>
      </c>
      <c r="F6606" s="38" t="s">
        <v>48</v>
      </c>
      <c r="G6606" s="39">
        <v>0</v>
      </c>
    </row>
    <row r="6607" spans="1:7" ht="15" x14ac:dyDescent="0.2">
      <c r="A6607" s="38" t="s">
        <v>12834</v>
      </c>
      <c r="B6607" s="38" t="s">
        <v>3</v>
      </c>
      <c r="C6607" s="38" t="s">
        <v>12835</v>
      </c>
      <c r="D6607" s="38" t="s">
        <v>48</v>
      </c>
      <c r="E6607" s="38" t="s">
        <v>48</v>
      </c>
      <c r="F6607" s="38" t="s">
        <v>48</v>
      </c>
      <c r="G6607" s="39">
        <v>0</v>
      </c>
    </row>
    <row r="6608" spans="1:7" ht="15" x14ac:dyDescent="0.2">
      <c r="A6608" s="38" t="s">
        <v>12836</v>
      </c>
      <c r="B6608" s="38" t="s">
        <v>3</v>
      </c>
      <c r="C6608" s="38" t="s">
        <v>12837</v>
      </c>
      <c r="D6608" s="38" t="s">
        <v>48</v>
      </c>
      <c r="E6608" s="38" t="s">
        <v>48</v>
      </c>
      <c r="F6608" s="38" t="s">
        <v>48</v>
      </c>
      <c r="G6608" s="39">
        <v>0</v>
      </c>
    </row>
    <row r="6609" spans="1:7" ht="15" x14ac:dyDescent="0.2">
      <c r="A6609" s="38" t="s">
        <v>12838</v>
      </c>
      <c r="B6609" s="38" t="s">
        <v>46</v>
      </c>
      <c r="C6609" s="38" t="s">
        <v>12282</v>
      </c>
      <c r="D6609" s="38" t="s">
        <v>48</v>
      </c>
      <c r="E6609" s="38" t="s">
        <v>48</v>
      </c>
      <c r="F6609" s="38" t="s">
        <v>48</v>
      </c>
      <c r="G6609" s="39">
        <v>0</v>
      </c>
    </row>
    <row r="6610" spans="1:7" ht="15" x14ac:dyDescent="0.2">
      <c r="A6610" s="38" t="s">
        <v>12839</v>
      </c>
      <c r="B6610" s="38" t="s">
        <v>3</v>
      </c>
      <c r="C6610" s="38" t="s">
        <v>12840</v>
      </c>
      <c r="D6610" s="38" t="s">
        <v>48</v>
      </c>
      <c r="E6610" s="38" t="s">
        <v>48</v>
      </c>
      <c r="F6610" s="38" t="s">
        <v>48</v>
      </c>
      <c r="G6610" s="39">
        <v>0</v>
      </c>
    </row>
    <row r="6611" spans="1:7" ht="15" x14ac:dyDescent="0.2">
      <c r="A6611" s="38" t="s">
        <v>12841</v>
      </c>
      <c r="B6611" s="38" t="s">
        <v>55</v>
      </c>
      <c r="C6611" s="38" t="s">
        <v>12840</v>
      </c>
      <c r="D6611" s="38" t="s">
        <v>48</v>
      </c>
      <c r="E6611" s="38" t="s">
        <v>48</v>
      </c>
      <c r="F6611" s="38" t="s">
        <v>48</v>
      </c>
      <c r="G6611" s="39">
        <v>0</v>
      </c>
    </row>
    <row r="6612" spans="1:7" ht="15" x14ac:dyDescent="0.2">
      <c r="A6612" s="38" t="s">
        <v>12842</v>
      </c>
      <c r="B6612" s="38" t="s">
        <v>55</v>
      </c>
      <c r="C6612" s="38" t="s">
        <v>12843</v>
      </c>
      <c r="D6612" s="38" t="s">
        <v>48</v>
      </c>
      <c r="E6612" s="38" t="s">
        <v>48</v>
      </c>
      <c r="F6612" s="38" t="s">
        <v>48</v>
      </c>
      <c r="G6612" s="39">
        <v>0</v>
      </c>
    </row>
    <row r="6613" spans="1:7" ht="15" x14ac:dyDescent="0.2">
      <c r="A6613" s="38" t="s">
        <v>12844</v>
      </c>
      <c r="B6613" s="38" t="s">
        <v>177</v>
      </c>
      <c r="C6613" s="38" t="s">
        <v>12840</v>
      </c>
      <c r="D6613" s="38" t="s">
        <v>48</v>
      </c>
      <c r="E6613" s="38" t="s">
        <v>48</v>
      </c>
      <c r="F6613" s="38" t="s">
        <v>48</v>
      </c>
      <c r="G6613" s="39">
        <v>0</v>
      </c>
    </row>
    <row r="6614" spans="1:7" ht="15" x14ac:dyDescent="0.2">
      <c r="A6614" s="38" t="s">
        <v>12845</v>
      </c>
      <c r="B6614" s="38" t="s">
        <v>55</v>
      </c>
      <c r="C6614" s="38" t="s">
        <v>12296</v>
      </c>
      <c r="D6614" s="38" t="s">
        <v>48</v>
      </c>
      <c r="E6614" s="38" t="s">
        <v>48</v>
      </c>
      <c r="F6614" s="38" t="s">
        <v>48</v>
      </c>
      <c r="G6614" s="39">
        <v>0</v>
      </c>
    </row>
    <row r="6615" spans="1:7" ht="15" x14ac:dyDescent="0.2">
      <c r="A6615" s="38" t="s">
        <v>12846</v>
      </c>
      <c r="B6615" s="38" t="s">
        <v>55</v>
      </c>
      <c r="C6615" s="38" t="s">
        <v>12298</v>
      </c>
      <c r="D6615" s="38" t="s">
        <v>48</v>
      </c>
      <c r="E6615" s="38" t="s">
        <v>48</v>
      </c>
      <c r="F6615" s="38" t="s">
        <v>48</v>
      </c>
      <c r="G6615" s="39">
        <v>0</v>
      </c>
    </row>
    <row r="6616" spans="1:7" ht="15" x14ac:dyDescent="0.2">
      <c r="A6616" s="38" t="s">
        <v>12847</v>
      </c>
      <c r="B6616" s="38" t="s">
        <v>177</v>
      </c>
      <c r="C6616" s="38" t="s">
        <v>12848</v>
      </c>
      <c r="D6616" s="38" t="s">
        <v>48</v>
      </c>
      <c r="E6616" s="38" t="s">
        <v>48</v>
      </c>
      <c r="F6616" s="38" t="s">
        <v>48</v>
      </c>
      <c r="G6616" s="39">
        <v>0</v>
      </c>
    </row>
    <row r="6617" spans="1:7" ht="15" x14ac:dyDescent="0.2">
      <c r="A6617" s="38" t="s">
        <v>12849</v>
      </c>
      <c r="B6617" s="38" t="s">
        <v>177</v>
      </c>
      <c r="C6617" s="38" t="s">
        <v>12850</v>
      </c>
      <c r="D6617" s="38" t="s">
        <v>48</v>
      </c>
      <c r="E6617" s="38" t="s">
        <v>48</v>
      </c>
      <c r="F6617" s="38" t="s">
        <v>48</v>
      </c>
      <c r="G6617" s="39">
        <v>0</v>
      </c>
    </row>
    <row r="6618" spans="1:7" ht="15" x14ac:dyDescent="0.2">
      <c r="A6618" s="38" t="s">
        <v>12851</v>
      </c>
      <c r="B6618" s="38" t="s">
        <v>177</v>
      </c>
      <c r="C6618" s="38" t="s">
        <v>12852</v>
      </c>
      <c r="D6618" s="38" t="s">
        <v>48</v>
      </c>
      <c r="E6618" s="38" t="s">
        <v>48</v>
      </c>
      <c r="F6618" s="38" t="s">
        <v>48</v>
      </c>
      <c r="G6618" s="39">
        <v>0</v>
      </c>
    </row>
    <row r="6619" spans="1:7" ht="30" x14ac:dyDescent="0.2">
      <c r="A6619" s="38" t="s">
        <v>12853</v>
      </c>
      <c r="B6619" s="38" t="s">
        <v>715</v>
      </c>
      <c r="C6619" s="38" t="s">
        <v>12854</v>
      </c>
      <c r="D6619" s="38" t="s">
        <v>48</v>
      </c>
      <c r="E6619" s="38" t="s">
        <v>48</v>
      </c>
      <c r="F6619" s="38" t="s">
        <v>501</v>
      </c>
      <c r="G6619" s="39">
        <v>1</v>
      </c>
    </row>
    <row r="6620" spans="1:7" ht="30" x14ac:dyDescent="0.2">
      <c r="A6620" s="38" t="s">
        <v>12855</v>
      </c>
      <c r="B6620" s="38" t="s">
        <v>3</v>
      </c>
      <c r="C6620" s="38" t="s">
        <v>12854</v>
      </c>
      <c r="D6620" s="38" t="s">
        <v>48</v>
      </c>
      <c r="E6620" s="38" t="s">
        <v>48</v>
      </c>
      <c r="F6620" s="38" t="s">
        <v>501</v>
      </c>
      <c r="G6620" s="39">
        <v>1</v>
      </c>
    </row>
    <row r="6621" spans="1:7" ht="30" x14ac:dyDescent="0.2">
      <c r="A6621" s="38" t="s">
        <v>12856</v>
      </c>
      <c r="B6621" s="38" t="s">
        <v>55</v>
      </c>
      <c r="C6621" s="38" t="s">
        <v>12854</v>
      </c>
      <c r="D6621" s="38" t="s">
        <v>48</v>
      </c>
      <c r="E6621" s="38" t="s">
        <v>48</v>
      </c>
      <c r="F6621" s="38" t="s">
        <v>501</v>
      </c>
      <c r="G6621" s="39">
        <v>1</v>
      </c>
    </row>
    <row r="6622" spans="1:7" ht="15" x14ac:dyDescent="0.2">
      <c r="A6622" s="38" t="s">
        <v>12857</v>
      </c>
      <c r="B6622" s="38" t="s">
        <v>715</v>
      </c>
      <c r="C6622" s="38" t="s">
        <v>12310</v>
      </c>
      <c r="D6622" s="38" t="s">
        <v>48</v>
      </c>
      <c r="E6622" s="38" t="s">
        <v>48</v>
      </c>
      <c r="F6622" s="38" t="s">
        <v>48</v>
      </c>
      <c r="G6622" s="39">
        <v>0</v>
      </c>
    </row>
    <row r="6623" spans="1:7" ht="15" x14ac:dyDescent="0.2">
      <c r="A6623" s="38" t="s">
        <v>12858</v>
      </c>
      <c r="B6623" s="38" t="s">
        <v>715</v>
      </c>
      <c r="C6623" s="38" t="s">
        <v>12312</v>
      </c>
      <c r="D6623" s="38" t="s">
        <v>48</v>
      </c>
      <c r="E6623" s="38" t="s">
        <v>48</v>
      </c>
      <c r="F6623" s="38" t="s">
        <v>48</v>
      </c>
      <c r="G6623" s="39">
        <v>0</v>
      </c>
    </row>
    <row r="6624" spans="1:7" ht="15" x14ac:dyDescent="0.2">
      <c r="A6624" s="38" t="s">
        <v>12859</v>
      </c>
      <c r="B6624" s="38" t="s">
        <v>715</v>
      </c>
      <c r="C6624" s="38" t="s">
        <v>12314</v>
      </c>
      <c r="D6624" s="38" t="s">
        <v>48</v>
      </c>
      <c r="E6624" s="38" t="s">
        <v>48</v>
      </c>
      <c r="F6624" s="38" t="s">
        <v>48</v>
      </c>
      <c r="G6624" s="39">
        <v>0</v>
      </c>
    </row>
    <row r="6625" spans="1:7" ht="15" x14ac:dyDescent="0.2">
      <c r="A6625" s="38" t="s">
        <v>12860</v>
      </c>
      <c r="B6625" s="38" t="s">
        <v>715</v>
      </c>
      <c r="C6625" s="38" t="s">
        <v>12316</v>
      </c>
      <c r="D6625" s="38" t="s">
        <v>48</v>
      </c>
      <c r="E6625" s="38" t="s">
        <v>48</v>
      </c>
      <c r="F6625" s="38" t="s">
        <v>48</v>
      </c>
      <c r="G6625" s="39">
        <v>0</v>
      </c>
    </row>
    <row r="6626" spans="1:7" ht="15" x14ac:dyDescent="0.2">
      <c r="A6626" s="38" t="s">
        <v>12861</v>
      </c>
      <c r="B6626" s="38" t="s">
        <v>715</v>
      </c>
      <c r="C6626" s="38" t="s">
        <v>12318</v>
      </c>
      <c r="D6626" s="38" t="s">
        <v>48</v>
      </c>
      <c r="E6626" s="38" t="s">
        <v>48</v>
      </c>
      <c r="F6626" s="38" t="s">
        <v>48</v>
      </c>
      <c r="G6626" s="39">
        <v>0</v>
      </c>
    </row>
    <row r="6627" spans="1:7" ht="15" x14ac:dyDescent="0.2">
      <c r="A6627" s="38" t="s">
        <v>12862</v>
      </c>
      <c r="B6627" s="38" t="s">
        <v>715</v>
      </c>
      <c r="C6627" s="38" t="s">
        <v>12320</v>
      </c>
      <c r="D6627" s="38" t="s">
        <v>48</v>
      </c>
      <c r="E6627" s="38" t="s">
        <v>48</v>
      </c>
      <c r="F6627" s="38" t="s">
        <v>48</v>
      </c>
      <c r="G6627" s="39">
        <v>0</v>
      </c>
    </row>
    <row r="6628" spans="1:7" ht="15" x14ac:dyDescent="0.2">
      <c r="A6628" s="38" t="s">
        <v>12863</v>
      </c>
      <c r="B6628" s="38" t="s">
        <v>715</v>
      </c>
      <c r="C6628" s="38" t="s">
        <v>12322</v>
      </c>
      <c r="D6628" s="38" t="s">
        <v>48</v>
      </c>
      <c r="E6628" s="38" t="s">
        <v>48</v>
      </c>
      <c r="F6628" s="38" t="s">
        <v>48</v>
      </c>
      <c r="G6628" s="39">
        <v>0</v>
      </c>
    </row>
    <row r="6629" spans="1:7" ht="15" x14ac:dyDescent="0.2">
      <c r="A6629" s="38" t="s">
        <v>12864</v>
      </c>
      <c r="B6629" s="38" t="s">
        <v>715</v>
      </c>
      <c r="C6629" s="38" t="s">
        <v>12324</v>
      </c>
      <c r="D6629" s="38" t="s">
        <v>48</v>
      </c>
      <c r="E6629" s="38" t="s">
        <v>48</v>
      </c>
      <c r="F6629" s="38" t="s">
        <v>48</v>
      </c>
      <c r="G6629" s="39">
        <v>0</v>
      </c>
    </row>
    <row r="6630" spans="1:7" ht="15" x14ac:dyDescent="0.2">
      <c r="A6630" s="38" t="s">
        <v>12865</v>
      </c>
      <c r="B6630" s="38" t="s">
        <v>715</v>
      </c>
      <c r="C6630" s="38" t="s">
        <v>12326</v>
      </c>
      <c r="D6630" s="38" t="s">
        <v>48</v>
      </c>
      <c r="E6630" s="38" t="s">
        <v>48</v>
      </c>
      <c r="F6630" s="38" t="s">
        <v>48</v>
      </c>
      <c r="G6630" s="39">
        <v>0</v>
      </c>
    </row>
    <row r="6631" spans="1:7" ht="15" x14ac:dyDescent="0.2">
      <c r="A6631" s="38" t="s">
        <v>12866</v>
      </c>
      <c r="B6631" s="38" t="s">
        <v>715</v>
      </c>
      <c r="C6631" s="38" t="s">
        <v>12328</v>
      </c>
      <c r="D6631" s="38" t="s">
        <v>48</v>
      </c>
      <c r="E6631" s="38" t="s">
        <v>48</v>
      </c>
      <c r="F6631" s="38" t="s">
        <v>48</v>
      </c>
      <c r="G6631" s="39">
        <v>0</v>
      </c>
    </row>
    <row r="6632" spans="1:7" ht="15" x14ac:dyDescent="0.2">
      <c r="A6632" s="38" t="s">
        <v>12867</v>
      </c>
      <c r="B6632" s="38" t="s">
        <v>3</v>
      </c>
      <c r="C6632" s="38" t="s">
        <v>12330</v>
      </c>
      <c r="D6632" s="38" t="s">
        <v>48</v>
      </c>
      <c r="E6632" s="38" t="s">
        <v>48</v>
      </c>
      <c r="F6632" s="38" t="s">
        <v>48</v>
      </c>
      <c r="G6632" s="39">
        <v>0</v>
      </c>
    </row>
    <row r="6633" spans="1:7" ht="15" x14ac:dyDescent="0.2">
      <c r="A6633" s="38" t="s">
        <v>12868</v>
      </c>
      <c r="B6633" s="38" t="s">
        <v>3</v>
      </c>
      <c r="C6633" s="38" t="s">
        <v>12332</v>
      </c>
      <c r="D6633" s="38" t="s">
        <v>48</v>
      </c>
      <c r="E6633" s="38" t="s">
        <v>48</v>
      </c>
      <c r="F6633" s="38" t="s">
        <v>48</v>
      </c>
      <c r="G6633" s="39">
        <v>0</v>
      </c>
    </row>
    <row r="6634" spans="1:7" ht="15" x14ac:dyDescent="0.2">
      <c r="A6634" s="38" t="s">
        <v>12869</v>
      </c>
      <c r="B6634" s="38" t="s">
        <v>3</v>
      </c>
      <c r="C6634" s="38" t="s">
        <v>12334</v>
      </c>
      <c r="D6634" s="38" t="s">
        <v>48</v>
      </c>
      <c r="E6634" s="38" t="s">
        <v>48</v>
      </c>
      <c r="F6634" s="38" t="s">
        <v>48</v>
      </c>
      <c r="G6634" s="39">
        <v>0</v>
      </c>
    </row>
    <row r="6635" spans="1:7" ht="15" x14ac:dyDescent="0.2">
      <c r="A6635" s="38" t="s">
        <v>12870</v>
      </c>
      <c r="B6635" s="38" t="s">
        <v>3</v>
      </c>
      <c r="C6635" s="38" t="s">
        <v>12336</v>
      </c>
      <c r="D6635" s="38" t="s">
        <v>48</v>
      </c>
      <c r="E6635" s="38" t="s">
        <v>48</v>
      </c>
      <c r="F6635" s="38" t="s">
        <v>48</v>
      </c>
      <c r="G6635" s="39">
        <v>0</v>
      </c>
    </row>
    <row r="6636" spans="1:7" ht="15" x14ac:dyDescent="0.2">
      <c r="A6636" s="38" t="s">
        <v>12871</v>
      </c>
      <c r="B6636" s="38" t="s">
        <v>3</v>
      </c>
      <c r="C6636" s="38" t="s">
        <v>12338</v>
      </c>
      <c r="D6636" s="38" t="s">
        <v>48</v>
      </c>
      <c r="E6636" s="38" t="s">
        <v>48</v>
      </c>
      <c r="F6636" s="38" t="s">
        <v>48</v>
      </c>
      <c r="G6636" s="39">
        <v>0</v>
      </c>
    </row>
    <row r="6637" spans="1:7" ht="15" x14ac:dyDescent="0.2">
      <c r="A6637" s="38" t="s">
        <v>12872</v>
      </c>
      <c r="B6637" s="38" t="s">
        <v>3</v>
      </c>
      <c r="C6637" s="38" t="s">
        <v>12340</v>
      </c>
      <c r="D6637" s="38" t="s">
        <v>48</v>
      </c>
      <c r="E6637" s="38" t="s">
        <v>48</v>
      </c>
      <c r="F6637" s="38" t="s">
        <v>48</v>
      </c>
      <c r="G6637" s="39">
        <v>0</v>
      </c>
    </row>
    <row r="6638" spans="1:7" ht="15" x14ac:dyDescent="0.2">
      <c r="A6638" s="38" t="s">
        <v>12873</v>
      </c>
      <c r="B6638" s="38" t="s">
        <v>3</v>
      </c>
      <c r="C6638" s="38" t="s">
        <v>12342</v>
      </c>
      <c r="D6638" s="38" t="s">
        <v>48</v>
      </c>
      <c r="E6638" s="38" t="s">
        <v>48</v>
      </c>
      <c r="F6638" s="38" t="s">
        <v>48</v>
      </c>
      <c r="G6638" s="39">
        <v>0</v>
      </c>
    </row>
    <row r="6639" spans="1:7" ht="15" x14ac:dyDescent="0.2">
      <c r="A6639" s="38" t="s">
        <v>12874</v>
      </c>
      <c r="B6639" s="38" t="s">
        <v>3</v>
      </c>
      <c r="C6639" s="38" t="s">
        <v>12344</v>
      </c>
      <c r="D6639" s="38" t="s">
        <v>48</v>
      </c>
      <c r="E6639" s="38" t="s">
        <v>48</v>
      </c>
      <c r="F6639" s="38" t="s">
        <v>48</v>
      </c>
      <c r="G6639" s="39">
        <v>0</v>
      </c>
    </row>
    <row r="6640" spans="1:7" ht="15" x14ac:dyDescent="0.2">
      <c r="A6640" s="38" t="s">
        <v>12875</v>
      </c>
      <c r="B6640" s="38" t="s">
        <v>3</v>
      </c>
      <c r="C6640" s="38" t="s">
        <v>12876</v>
      </c>
      <c r="D6640" s="38" t="s">
        <v>48</v>
      </c>
      <c r="E6640" s="38" t="s">
        <v>48</v>
      </c>
      <c r="F6640" s="38" t="s">
        <v>48</v>
      </c>
      <c r="G6640" s="39">
        <v>0</v>
      </c>
    </row>
    <row r="6641" spans="1:7" ht="15" x14ac:dyDescent="0.2">
      <c r="A6641" s="38" t="s">
        <v>12877</v>
      </c>
      <c r="B6641" s="38" t="s">
        <v>3</v>
      </c>
      <c r="C6641" s="38" t="s">
        <v>12878</v>
      </c>
      <c r="D6641" s="38" t="s">
        <v>48</v>
      </c>
      <c r="E6641" s="38" t="s">
        <v>48</v>
      </c>
      <c r="F6641" s="38" t="s">
        <v>48</v>
      </c>
      <c r="G6641" s="39">
        <v>0</v>
      </c>
    </row>
    <row r="6642" spans="1:7" ht="15" x14ac:dyDescent="0.2">
      <c r="A6642" s="38" t="s">
        <v>12879</v>
      </c>
      <c r="B6642" s="38" t="s">
        <v>3</v>
      </c>
      <c r="C6642" s="38" t="s">
        <v>12346</v>
      </c>
      <c r="D6642" s="38" t="s">
        <v>48</v>
      </c>
      <c r="E6642" s="38" t="s">
        <v>48</v>
      </c>
      <c r="F6642" s="38" t="s">
        <v>48</v>
      </c>
      <c r="G6642" s="39">
        <v>0</v>
      </c>
    </row>
    <row r="6643" spans="1:7" ht="15" x14ac:dyDescent="0.2">
      <c r="A6643" s="38" t="s">
        <v>12880</v>
      </c>
      <c r="B6643" s="38" t="s">
        <v>3</v>
      </c>
      <c r="C6643" s="38" t="s">
        <v>12348</v>
      </c>
      <c r="D6643" s="38" t="s">
        <v>48</v>
      </c>
      <c r="E6643" s="38" t="s">
        <v>48</v>
      </c>
      <c r="F6643" s="38" t="s">
        <v>48</v>
      </c>
      <c r="G6643" s="39">
        <v>0</v>
      </c>
    </row>
    <row r="6644" spans="1:7" ht="15" x14ac:dyDescent="0.2">
      <c r="A6644" s="38" t="s">
        <v>12881</v>
      </c>
      <c r="B6644" s="38" t="s">
        <v>3</v>
      </c>
      <c r="C6644" s="38" t="s">
        <v>12350</v>
      </c>
      <c r="D6644" s="38" t="s">
        <v>48</v>
      </c>
      <c r="E6644" s="38" t="s">
        <v>48</v>
      </c>
      <c r="F6644" s="38" t="s">
        <v>48</v>
      </c>
      <c r="G6644" s="39">
        <v>0</v>
      </c>
    </row>
    <row r="6645" spans="1:7" ht="15" x14ac:dyDescent="0.2">
      <c r="A6645" s="38" t="s">
        <v>12882</v>
      </c>
      <c r="B6645" s="38" t="s">
        <v>3</v>
      </c>
      <c r="C6645" s="38" t="s">
        <v>12352</v>
      </c>
      <c r="D6645" s="38" t="s">
        <v>48</v>
      </c>
      <c r="E6645" s="38" t="s">
        <v>48</v>
      </c>
      <c r="F6645" s="38" t="s">
        <v>48</v>
      </c>
      <c r="G6645" s="39">
        <v>0</v>
      </c>
    </row>
    <row r="6646" spans="1:7" ht="15" x14ac:dyDescent="0.2">
      <c r="A6646" s="38" t="s">
        <v>12883</v>
      </c>
      <c r="B6646" s="38" t="s">
        <v>3</v>
      </c>
      <c r="C6646" s="38" t="s">
        <v>12354</v>
      </c>
      <c r="D6646" s="38" t="s">
        <v>48</v>
      </c>
      <c r="E6646" s="38" t="s">
        <v>48</v>
      </c>
      <c r="F6646" s="38" t="s">
        <v>48</v>
      </c>
      <c r="G6646" s="39">
        <v>0</v>
      </c>
    </row>
    <row r="6647" spans="1:7" ht="15" x14ac:dyDescent="0.2">
      <c r="A6647" s="38" t="s">
        <v>12884</v>
      </c>
      <c r="B6647" s="38" t="s">
        <v>3</v>
      </c>
      <c r="C6647" s="38" t="s">
        <v>12356</v>
      </c>
      <c r="D6647" s="38" t="s">
        <v>48</v>
      </c>
      <c r="E6647" s="38" t="s">
        <v>48</v>
      </c>
      <c r="F6647" s="38" t="s">
        <v>48</v>
      </c>
      <c r="G6647" s="39">
        <v>0</v>
      </c>
    </row>
    <row r="6648" spans="1:7" ht="15" x14ac:dyDescent="0.2">
      <c r="A6648" s="38" t="s">
        <v>12885</v>
      </c>
      <c r="B6648" s="38" t="s">
        <v>3</v>
      </c>
      <c r="C6648" s="38" t="s">
        <v>12358</v>
      </c>
      <c r="D6648" s="38" t="s">
        <v>48</v>
      </c>
      <c r="E6648" s="38" t="s">
        <v>48</v>
      </c>
      <c r="F6648" s="38" t="s">
        <v>48</v>
      </c>
      <c r="G6648" s="39">
        <v>0</v>
      </c>
    </row>
    <row r="6649" spans="1:7" ht="15" x14ac:dyDescent="0.2">
      <c r="A6649" s="38" t="s">
        <v>12886</v>
      </c>
      <c r="B6649" s="38" t="s">
        <v>3</v>
      </c>
      <c r="C6649" s="38" t="s">
        <v>12360</v>
      </c>
      <c r="D6649" s="38" t="s">
        <v>48</v>
      </c>
      <c r="E6649" s="38" t="s">
        <v>48</v>
      </c>
      <c r="F6649" s="38" t="s">
        <v>48</v>
      </c>
      <c r="G6649" s="39">
        <v>0</v>
      </c>
    </row>
    <row r="6650" spans="1:7" ht="15" x14ac:dyDescent="0.2">
      <c r="A6650" s="38" t="s">
        <v>12887</v>
      </c>
      <c r="B6650" s="38" t="s">
        <v>177</v>
      </c>
      <c r="C6650" s="38" t="s">
        <v>12362</v>
      </c>
      <c r="D6650" s="38" t="s">
        <v>48</v>
      </c>
      <c r="E6650" s="38" t="s">
        <v>48</v>
      </c>
      <c r="F6650" s="38" t="s">
        <v>48</v>
      </c>
      <c r="G6650" s="39">
        <v>0</v>
      </c>
    </row>
    <row r="6651" spans="1:7" ht="15" x14ac:dyDescent="0.2">
      <c r="A6651" s="38" t="s">
        <v>12888</v>
      </c>
      <c r="B6651" s="38" t="s">
        <v>177</v>
      </c>
      <c r="C6651" s="38" t="s">
        <v>12364</v>
      </c>
      <c r="D6651" s="38" t="s">
        <v>48</v>
      </c>
      <c r="E6651" s="38" t="s">
        <v>48</v>
      </c>
      <c r="F6651" s="38" t="s">
        <v>48</v>
      </c>
      <c r="G6651" s="39">
        <v>0</v>
      </c>
    </row>
    <row r="6652" spans="1:7" ht="15" x14ac:dyDescent="0.2">
      <c r="A6652" s="38" t="s">
        <v>12889</v>
      </c>
      <c r="B6652" s="38" t="s">
        <v>55</v>
      </c>
      <c r="C6652" s="38" t="s">
        <v>12413</v>
      </c>
      <c r="D6652" s="38" t="s">
        <v>48</v>
      </c>
      <c r="E6652" s="38" t="s">
        <v>48</v>
      </c>
      <c r="F6652" s="38" t="s">
        <v>48</v>
      </c>
      <c r="G6652" s="39">
        <v>0</v>
      </c>
    </row>
    <row r="6653" spans="1:7" ht="15" x14ac:dyDescent="0.2">
      <c r="A6653" s="38" t="s">
        <v>12890</v>
      </c>
      <c r="B6653" s="38" t="s">
        <v>55</v>
      </c>
      <c r="C6653" s="38" t="s">
        <v>12415</v>
      </c>
      <c r="D6653" s="38" t="s">
        <v>48</v>
      </c>
      <c r="E6653" s="38" t="s">
        <v>48</v>
      </c>
      <c r="F6653" s="38" t="s">
        <v>48</v>
      </c>
      <c r="G6653" s="39">
        <v>0</v>
      </c>
    </row>
    <row r="6654" spans="1:7" ht="15" x14ac:dyDescent="0.2">
      <c r="A6654" s="38" t="s">
        <v>12891</v>
      </c>
      <c r="B6654" s="38" t="s">
        <v>55</v>
      </c>
      <c r="C6654" s="38" t="s">
        <v>12366</v>
      </c>
      <c r="D6654" s="38" t="s">
        <v>48</v>
      </c>
      <c r="E6654" s="38" t="s">
        <v>48</v>
      </c>
      <c r="F6654" s="38" t="s">
        <v>48</v>
      </c>
      <c r="G6654" s="39">
        <v>0</v>
      </c>
    </row>
    <row r="6655" spans="1:7" ht="15" x14ac:dyDescent="0.2">
      <c r="A6655" s="38" t="s">
        <v>12892</v>
      </c>
      <c r="B6655" s="38" t="s">
        <v>55</v>
      </c>
      <c r="C6655" s="38" t="s">
        <v>12368</v>
      </c>
      <c r="D6655" s="38" t="s">
        <v>48</v>
      </c>
      <c r="E6655" s="38" t="s">
        <v>48</v>
      </c>
      <c r="F6655" s="38" t="s">
        <v>48</v>
      </c>
      <c r="G6655" s="39">
        <v>0</v>
      </c>
    </row>
    <row r="6656" spans="1:7" ht="15" x14ac:dyDescent="0.2">
      <c r="A6656" s="38" t="s">
        <v>12893</v>
      </c>
      <c r="B6656" s="38" t="s">
        <v>55</v>
      </c>
      <c r="C6656" s="38" t="s">
        <v>12370</v>
      </c>
      <c r="D6656" s="38" t="s">
        <v>48</v>
      </c>
      <c r="E6656" s="38" t="s">
        <v>48</v>
      </c>
      <c r="F6656" s="38" t="s">
        <v>48</v>
      </c>
      <c r="G6656" s="39">
        <v>0</v>
      </c>
    </row>
    <row r="6657" spans="1:7" ht="15" x14ac:dyDescent="0.2">
      <c r="A6657" s="38" t="s">
        <v>12894</v>
      </c>
      <c r="B6657" s="38" t="s">
        <v>55</v>
      </c>
      <c r="C6657" s="38" t="s">
        <v>12372</v>
      </c>
      <c r="D6657" s="38" t="s">
        <v>48</v>
      </c>
      <c r="E6657" s="38" t="s">
        <v>48</v>
      </c>
      <c r="F6657" s="38" t="s">
        <v>48</v>
      </c>
      <c r="G6657" s="39">
        <v>0</v>
      </c>
    </row>
    <row r="6658" spans="1:7" ht="15" x14ac:dyDescent="0.2">
      <c r="A6658" s="38" t="s">
        <v>12895</v>
      </c>
      <c r="B6658" s="38" t="s">
        <v>55</v>
      </c>
      <c r="C6658" s="38" t="s">
        <v>12374</v>
      </c>
      <c r="D6658" s="38" t="s">
        <v>48</v>
      </c>
      <c r="E6658" s="38" t="s">
        <v>48</v>
      </c>
      <c r="F6658" s="38" t="s">
        <v>48</v>
      </c>
      <c r="G6658" s="39">
        <v>0</v>
      </c>
    </row>
    <row r="6659" spans="1:7" ht="15" x14ac:dyDescent="0.2">
      <c r="A6659" s="38" t="s">
        <v>12896</v>
      </c>
      <c r="B6659" s="38" t="s">
        <v>55</v>
      </c>
      <c r="C6659" s="38" t="s">
        <v>12376</v>
      </c>
      <c r="D6659" s="38" t="s">
        <v>48</v>
      </c>
      <c r="E6659" s="38" t="s">
        <v>48</v>
      </c>
      <c r="F6659" s="38" t="s">
        <v>48</v>
      </c>
      <c r="G6659" s="39">
        <v>0</v>
      </c>
    </row>
    <row r="6660" spans="1:7" ht="15" x14ac:dyDescent="0.2">
      <c r="A6660" s="38" t="s">
        <v>12897</v>
      </c>
      <c r="B6660" s="38" t="s">
        <v>55</v>
      </c>
      <c r="C6660" s="38" t="s">
        <v>12378</v>
      </c>
      <c r="D6660" s="38" t="s">
        <v>48</v>
      </c>
      <c r="E6660" s="38" t="s">
        <v>48</v>
      </c>
      <c r="F6660" s="38" t="s">
        <v>48</v>
      </c>
      <c r="G6660" s="39">
        <v>0</v>
      </c>
    </row>
    <row r="6661" spans="1:7" ht="15" x14ac:dyDescent="0.2">
      <c r="A6661" s="38" t="s">
        <v>12898</v>
      </c>
      <c r="B6661" s="38" t="s">
        <v>55</v>
      </c>
      <c r="C6661" s="38" t="s">
        <v>12380</v>
      </c>
      <c r="D6661" s="38" t="s">
        <v>48</v>
      </c>
      <c r="E6661" s="38" t="s">
        <v>48</v>
      </c>
      <c r="F6661" s="38" t="s">
        <v>48</v>
      </c>
      <c r="G6661" s="39">
        <v>0</v>
      </c>
    </row>
    <row r="6662" spans="1:7" ht="15" x14ac:dyDescent="0.2">
      <c r="A6662" s="38" t="s">
        <v>12899</v>
      </c>
      <c r="B6662" s="38" t="s">
        <v>3</v>
      </c>
      <c r="C6662" s="38" t="s">
        <v>12382</v>
      </c>
      <c r="D6662" s="38" t="s">
        <v>48</v>
      </c>
      <c r="E6662" s="38" t="s">
        <v>48</v>
      </c>
      <c r="F6662" s="38" t="s">
        <v>48</v>
      </c>
      <c r="G6662" s="39">
        <v>0</v>
      </c>
    </row>
    <row r="6663" spans="1:7" ht="15" x14ac:dyDescent="0.2">
      <c r="A6663" s="38" t="s">
        <v>12900</v>
      </c>
      <c r="B6663" s="38" t="s">
        <v>3</v>
      </c>
      <c r="C6663" s="38" t="s">
        <v>12384</v>
      </c>
      <c r="D6663" s="38" t="s">
        <v>48</v>
      </c>
      <c r="E6663" s="38" t="s">
        <v>48</v>
      </c>
      <c r="F6663" s="38" t="s">
        <v>48</v>
      </c>
      <c r="G6663" s="39">
        <v>0</v>
      </c>
    </row>
    <row r="6664" spans="1:7" ht="15" x14ac:dyDescent="0.2">
      <c r="A6664" s="38" t="s">
        <v>12901</v>
      </c>
      <c r="B6664" s="38" t="s">
        <v>55</v>
      </c>
      <c r="C6664" s="38" t="s">
        <v>12386</v>
      </c>
      <c r="D6664" s="38" t="s">
        <v>48</v>
      </c>
      <c r="E6664" s="38" t="s">
        <v>48</v>
      </c>
      <c r="F6664" s="38" t="s">
        <v>48</v>
      </c>
      <c r="G6664" s="39">
        <v>0</v>
      </c>
    </row>
    <row r="6665" spans="1:7" ht="15" x14ac:dyDescent="0.2">
      <c r="A6665" s="38" t="s">
        <v>12902</v>
      </c>
      <c r="B6665" s="38" t="s">
        <v>55</v>
      </c>
      <c r="C6665" s="38" t="s">
        <v>12388</v>
      </c>
      <c r="D6665" s="38" t="s">
        <v>48</v>
      </c>
      <c r="E6665" s="38" t="s">
        <v>48</v>
      </c>
      <c r="F6665" s="38" t="s">
        <v>48</v>
      </c>
      <c r="G6665" s="39">
        <v>0</v>
      </c>
    </row>
    <row r="6666" spans="1:7" ht="15" x14ac:dyDescent="0.2">
      <c r="A6666" s="38" t="s">
        <v>12903</v>
      </c>
      <c r="B6666" s="38" t="s">
        <v>55</v>
      </c>
      <c r="C6666" s="38" t="s">
        <v>12390</v>
      </c>
      <c r="D6666" s="38" t="s">
        <v>48</v>
      </c>
      <c r="E6666" s="38" t="s">
        <v>48</v>
      </c>
      <c r="F6666" s="38" t="s">
        <v>48</v>
      </c>
      <c r="G6666" s="39">
        <v>0</v>
      </c>
    </row>
    <row r="6667" spans="1:7" ht="15" x14ac:dyDescent="0.2">
      <c r="A6667" s="38" t="s">
        <v>12904</v>
      </c>
      <c r="B6667" s="38" t="s">
        <v>55</v>
      </c>
      <c r="C6667" s="38" t="s">
        <v>12472</v>
      </c>
      <c r="D6667" s="38" t="s">
        <v>48</v>
      </c>
      <c r="E6667" s="38" t="s">
        <v>48</v>
      </c>
      <c r="F6667" s="38" t="s">
        <v>48</v>
      </c>
      <c r="G6667" s="39">
        <v>0</v>
      </c>
    </row>
    <row r="6668" spans="1:7" ht="15" x14ac:dyDescent="0.2">
      <c r="A6668" s="38" t="s">
        <v>12905</v>
      </c>
      <c r="B6668" s="38" t="s">
        <v>55</v>
      </c>
      <c r="C6668" s="38" t="s">
        <v>12222</v>
      </c>
      <c r="D6668" s="38" t="s">
        <v>48</v>
      </c>
      <c r="E6668" s="38" t="s">
        <v>48</v>
      </c>
      <c r="F6668" s="38" t="s">
        <v>48</v>
      </c>
      <c r="G6668" s="39">
        <v>0</v>
      </c>
    </row>
    <row r="6669" spans="1:7" ht="15" x14ac:dyDescent="0.2">
      <c r="A6669" s="38" t="s">
        <v>12906</v>
      </c>
      <c r="B6669" s="38" t="s">
        <v>55</v>
      </c>
      <c r="C6669" s="38" t="s">
        <v>12393</v>
      </c>
      <c r="D6669" s="38" t="s">
        <v>48</v>
      </c>
      <c r="E6669" s="38" t="s">
        <v>48</v>
      </c>
      <c r="F6669" s="38" t="s">
        <v>48</v>
      </c>
      <c r="G6669" s="39">
        <v>0</v>
      </c>
    </row>
    <row r="6670" spans="1:7" ht="15" x14ac:dyDescent="0.2">
      <c r="A6670" s="38" t="s">
        <v>12907</v>
      </c>
      <c r="B6670" s="38" t="s">
        <v>55</v>
      </c>
      <c r="C6670" s="38" t="s">
        <v>12395</v>
      </c>
      <c r="D6670" s="38" t="s">
        <v>48</v>
      </c>
      <c r="E6670" s="38" t="s">
        <v>48</v>
      </c>
      <c r="F6670" s="38" t="s">
        <v>48</v>
      </c>
      <c r="G6670" s="39">
        <v>0</v>
      </c>
    </row>
    <row r="6671" spans="1:7" ht="15" x14ac:dyDescent="0.2">
      <c r="A6671" s="38" t="s">
        <v>12908</v>
      </c>
      <c r="B6671" s="38" t="s">
        <v>55</v>
      </c>
      <c r="C6671" s="38" t="s">
        <v>12397</v>
      </c>
      <c r="D6671" s="38" t="s">
        <v>48</v>
      </c>
      <c r="E6671" s="38" t="s">
        <v>48</v>
      </c>
      <c r="F6671" s="38" t="s">
        <v>48</v>
      </c>
      <c r="G6671" s="39">
        <v>0</v>
      </c>
    </row>
    <row r="6672" spans="1:7" ht="15" x14ac:dyDescent="0.2">
      <c r="A6672" s="38" t="s">
        <v>12909</v>
      </c>
      <c r="B6672" s="38" t="s">
        <v>55</v>
      </c>
      <c r="C6672" s="38" t="s">
        <v>12399</v>
      </c>
      <c r="D6672" s="38" t="s">
        <v>48</v>
      </c>
      <c r="E6672" s="38" t="s">
        <v>48</v>
      </c>
      <c r="F6672" s="38" t="s">
        <v>48</v>
      </c>
      <c r="G6672" s="39">
        <v>0</v>
      </c>
    </row>
    <row r="6673" spans="1:7" ht="15" x14ac:dyDescent="0.2">
      <c r="A6673" s="38" t="s">
        <v>12910</v>
      </c>
      <c r="B6673" s="38" t="s">
        <v>3</v>
      </c>
      <c r="C6673" s="38" t="s">
        <v>12911</v>
      </c>
      <c r="D6673" s="38" t="s">
        <v>48</v>
      </c>
      <c r="E6673" s="38" t="s">
        <v>48</v>
      </c>
      <c r="F6673" s="38" t="s">
        <v>48</v>
      </c>
      <c r="G6673" s="39">
        <v>0</v>
      </c>
    </row>
    <row r="6674" spans="1:7" ht="15" x14ac:dyDescent="0.2">
      <c r="A6674" s="38" t="s">
        <v>12912</v>
      </c>
      <c r="B6674" s="38" t="s">
        <v>3</v>
      </c>
      <c r="C6674" s="38" t="s">
        <v>12913</v>
      </c>
      <c r="D6674" s="38" t="s">
        <v>48</v>
      </c>
      <c r="E6674" s="38" t="s">
        <v>48</v>
      </c>
      <c r="F6674" s="38" t="s">
        <v>48</v>
      </c>
      <c r="G6674" s="39">
        <v>0</v>
      </c>
    </row>
    <row r="6675" spans="1:7" ht="15" x14ac:dyDescent="0.2">
      <c r="A6675" s="38" t="s">
        <v>12914</v>
      </c>
      <c r="B6675" s="38" t="s">
        <v>3</v>
      </c>
      <c r="C6675" s="38" t="s">
        <v>12401</v>
      </c>
      <c r="D6675" s="38" t="s">
        <v>48</v>
      </c>
      <c r="E6675" s="38" t="s">
        <v>48</v>
      </c>
      <c r="F6675" s="38" t="s">
        <v>48</v>
      </c>
      <c r="G6675" s="39">
        <v>0</v>
      </c>
    </row>
    <row r="6676" spans="1:7" ht="15" x14ac:dyDescent="0.2">
      <c r="A6676" s="38" t="s">
        <v>12915</v>
      </c>
      <c r="B6676" s="38" t="s">
        <v>3</v>
      </c>
      <c r="C6676" s="38" t="s">
        <v>12405</v>
      </c>
      <c r="D6676" s="38" t="s">
        <v>48</v>
      </c>
      <c r="E6676" s="38" t="s">
        <v>48</v>
      </c>
      <c r="F6676" s="38" t="s">
        <v>48</v>
      </c>
      <c r="G6676" s="39">
        <v>0</v>
      </c>
    </row>
    <row r="6677" spans="1:7" ht="15" x14ac:dyDescent="0.2">
      <c r="A6677" s="38" t="s">
        <v>12916</v>
      </c>
      <c r="B6677" s="38" t="s">
        <v>3</v>
      </c>
      <c r="C6677" s="38" t="s">
        <v>12488</v>
      </c>
      <c r="D6677" s="38" t="s">
        <v>48</v>
      </c>
      <c r="E6677" s="38" t="s">
        <v>48</v>
      </c>
      <c r="F6677" s="38" t="s">
        <v>48</v>
      </c>
      <c r="G6677" s="39">
        <v>0</v>
      </c>
    </row>
    <row r="6678" spans="1:7" ht="15" x14ac:dyDescent="0.2">
      <c r="A6678" s="38" t="s">
        <v>12917</v>
      </c>
      <c r="B6678" s="38" t="s">
        <v>3</v>
      </c>
      <c r="C6678" s="38" t="s">
        <v>12409</v>
      </c>
      <c r="D6678" s="38" t="s">
        <v>48</v>
      </c>
      <c r="E6678" s="38" t="s">
        <v>48</v>
      </c>
      <c r="F6678" s="38" t="s">
        <v>48</v>
      </c>
      <c r="G6678" s="39">
        <v>0</v>
      </c>
    </row>
    <row r="6679" spans="1:7" ht="15" x14ac:dyDescent="0.2">
      <c r="A6679" s="38" t="s">
        <v>12918</v>
      </c>
      <c r="B6679" s="38" t="s">
        <v>3</v>
      </c>
      <c r="C6679" s="38" t="s">
        <v>12919</v>
      </c>
      <c r="D6679" s="38" t="s">
        <v>48</v>
      </c>
      <c r="E6679" s="38" t="s">
        <v>48</v>
      </c>
      <c r="F6679" s="38" t="s">
        <v>48</v>
      </c>
      <c r="G6679" s="39">
        <v>0</v>
      </c>
    </row>
    <row r="6680" spans="1:7" ht="15" x14ac:dyDescent="0.2">
      <c r="A6680" s="38" t="s">
        <v>12920</v>
      </c>
      <c r="B6680" s="38" t="s">
        <v>55</v>
      </c>
      <c r="C6680" s="38" t="s">
        <v>12417</v>
      </c>
      <c r="D6680" s="38" t="s">
        <v>48</v>
      </c>
      <c r="E6680" s="38" t="s">
        <v>48</v>
      </c>
      <c r="F6680" s="38" t="s">
        <v>48</v>
      </c>
      <c r="G6680" s="39">
        <v>0</v>
      </c>
    </row>
    <row r="6681" spans="1:7" ht="15" x14ac:dyDescent="0.2">
      <c r="A6681" s="38" t="s">
        <v>12921</v>
      </c>
      <c r="B6681" s="38" t="s">
        <v>55</v>
      </c>
      <c r="C6681" s="38" t="s">
        <v>12419</v>
      </c>
      <c r="D6681" s="38" t="s">
        <v>48</v>
      </c>
      <c r="E6681" s="38" t="s">
        <v>48</v>
      </c>
      <c r="F6681" s="38" t="s">
        <v>48</v>
      </c>
      <c r="G6681" s="39">
        <v>0</v>
      </c>
    </row>
    <row r="6682" spans="1:7" ht="15" x14ac:dyDescent="0.2">
      <c r="A6682" s="38" t="s">
        <v>12922</v>
      </c>
      <c r="B6682" s="38" t="s">
        <v>55</v>
      </c>
      <c r="C6682" s="38" t="s">
        <v>12296</v>
      </c>
      <c r="D6682" s="38" t="s">
        <v>48</v>
      </c>
      <c r="E6682" s="38" t="s">
        <v>48</v>
      </c>
      <c r="F6682" s="38" t="s">
        <v>48</v>
      </c>
      <c r="G6682" s="39">
        <v>0</v>
      </c>
    </row>
    <row r="6683" spans="1:7" ht="15" x14ac:dyDescent="0.2">
      <c r="A6683" s="38" t="s">
        <v>12923</v>
      </c>
      <c r="B6683" s="38" t="s">
        <v>55</v>
      </c>
      <c r="C6683" s="38" t="s">
        <v>12298</v>
      </c>
      <c r="D6683" s="38" t="s">
        <v>48</v>
      </c>
      <c r="E6683" s="38" t="s">
        <v>48</v>
      </c>
      <c r="F6683" s="38" t="s">
        <v>48</v>
      </c>
      <c r="G6683" s="39">
        <v>0</v>
      </c>
    </row>
    <row r="6684" spans="1:7" ht="15" x14ac:dyDescent="0.2">
      <c r="A6684" s="38" t="s">
        <v>12924</v>
      </c>
      <c r="B6684" s="38" t="s">
        <v>3</v>
      </c>
      <c r="C6684" s="38" t="s">
        <v>12422</v>
      </c>
      <c r="D6684" s="38" t="s">
        <v>48</v>
      </c>
      <c r="E6684" s="38" t="s">
        <v>48</v>
      </c>
      <c r="F6684" s="38" t="s">
        <v>48</v>
      </c>
      <c r="G6684" s="39">
        <v>0</v>
      </c>
    </row>
    <row r="6685" spans="1:7" ht="15" x14ac:dyDescent="0.2">
      <c r="A6685" s="38" t="s">
        <v>12925</v>
      </c>
      <c r="B6685" s="38" t="s">
        <v>55</v>
      </c>
      <c r="C6685" s="38" t="s">
        <v>12288</v>
      </c>
      <c r="D6685" s="38" t="s">
        <v>48</v>
      </c>
      <c r="E6685" s="38" t="s">
        <v>48</v>
      </c>
      <c r="F6685" s="38" t="s">
        <v>48</v>
      </c>
      <c r="G6685" s="39">
        <v>0</v>
      </c>
    </row>
    <row r="6686" spans="1:7" ht="15" x14ac:dyDescent="0.2">
      <c r="A6686" s="38" t="s">
        <v>12926</v>
      </c>
      <c r="B6686" s="38" t="s">
        <v>3</v>
      </c>
      <c r="C6686" s="38" t="s">
        <v>12288</v>
      </c>
      <c r="D6686" s="38" t="s">
        <v>48</v>
      </c>
      <c r="E6686" s="38" t="s">
        <v>48</v>
      </c>
      <c r="F6686" s="38" t="s">
        <v>48</v>
      </c>
      <c r="G6686" s="39">
        <v>0</v>
      </c>
    </row>
    <row r="6687" spans="1:7" ht="15" x14ac:dyDescent="0.2">
      <c r="A6687" s="38" t="s">
        <v>12927</v>
      </c>
      <c r="B6687" s="38" t="s">
        <v>3</v>
      </c>
      <c r="C6687" s="38" t="s">
        <v>12290</v>
      </c>
      <c r="D6687" s="38" t="s">
        <v>48</v>
      </c>
      <c r="E6687" s="38" t="s">
        <v>48</v>
      </c>
      <c r="F6687" s="38" t="s">
        <v>48</v>
      </c>
      <c r="G6687" s="39">
        <v>0</v>
      </c>
    </row>
    <row r="6688" spans="1:7" ht="15" x14ac:dyDescent="0.2">
      <c r="A6688" s="38" t="s">
        <v>12928</v>
      </c>
      <c r="B6688" s="38" t="s">
        <v>177</v>
      </c>
      <c r="C6688" s="38" t="s">
        <v>12288</v>
      </c>
      <c r="D6688" s="38" t="s">
        <v>48</v>
      </c>
      <c r="E6688" s="38" t="s">
        <v>48</v>
      </c>
      <c r="F6688" s="38" t="s">
        <v>48</v>
      </c>
      <c r="G6688" s="39">
        <v>0</v>
      </c>
    </row>
    <row r="6689" spans="1:7" ht="15" x14ac:dyDescent="0.2">
      <c r="A6689" s="38" t="s">
        <v>12929</v>
      </c>
      <c r="B6689" s="38" t="s">
        <v>715</v>
      </c>
      <c r="C6689" s="38" t="s">
        <v>12288</v>
      </c>
      <c r="D6689" s="38" t="s">
        <v>48</v>
      </c>
      <c r="E6689" s="38" t="s">
        <v>48</v>
      </c>
      <c r="F6689" s="38" t="s">
        <v>48</v>
      </c>
      <c r="G6689" s="39">
        <v>0</v>
      </c>
    </row>
    <row r="6690" spans="1:7" ht="15" x14ac:dyDescent="0.2">
      <c r="A6690" s="38" t="s">
        <v>12930</v>
      </c>
      <c r="B6690" s="38" t="s">
        <v>715</v>
      </c>
      <c r="C6690" s="38" t="s">
        <v>12290</v>
      </c>
      <c r="D6690" s="38" t="s">
        <v>48</v>
      </c>
      <c r="E6690" s="38" t="s">
        <v>48</v>
      </c>
      <c r="F6690" s="38" t="s">
        <v>48</v>
      </c>
      <c r="G6690" s="39">
        <v>0</v>
      </c>
    </row>
    <row r="6691" spans="1:7" ht="15" x14ac:dyDescent="0.2">
      <c r="A6691" s="38" t="s">
        <v>12931</v>
      </c>
      <c r="B6691" s="38" t="s">
        <v>46</v>
      </c>
      <c r="C6691" s="38" t="s">
        <v>12282</v>
      </c>
      <c r="D6691" s="38" t="s">
        <v>48</v>
      </c>
      <c r="E6691" s="38" t="s">
        <v>48</v>
      </c>
      <c r="F6691" s="38" t="s">
        <v>48</v>
      </c>
      <c r="G6691" s="39">
        <v>0</v>
      </c>
    </row>
    <row r="6692" spans="1:7" ht="15" x14ac:dyDescent="0.2">
      <c r="A6692" s="38" t="s">
        <v>12932</v>
      </c>
      <c r="B6692" s="38" t="s">
        <v>46</v>
      </c>
      <c r="C6692" s="38" t="s">
        <v>12933</v>
      </c>
      <c r="D6692" s="38" t="s">
        <v>48</v>
      </c>
      <c r="E6692" s="38" t="s">
        <v>48</v>
      </c>
      <c r="F6692" s="38" t="s">
        <v>48</v>
      </c>
      <c r="G6692" s="39">
        <v>0</v>
      </c>
    </row>
    <row r="6693" spans="1:7" ht="15" x14ac:dyDescent="0.2">
      <c r="A6693" s="38" t="s">
        <v>12934</v>
      </c>
      <c r="B6693" s="38" t="s">
        <v>177</v>
      </c>
      <c r="C6693" s="38" t="s">
        <v>12433</v>
      </c>
      <c r="D6693" s="38" t="s">
        <v>48</v>
      </c>
      <c r="E6693" s="38" t="s">
        <v>48</v>
      </c>
      <c r="F6693" s="38" t="s">
        <v>48</v>
      </c>
      <c r="G6693" s="39">
        <v>0</v>
      </c>
    </row>
    <row r="6694" spans="1:7" ht="30" x14ac:dyDescent="0.2">
      <c r="A6694" s="38" t="s">
        <v>12935</v>
      </c>
      <c r="B6694" s="38" t="s">
        <v>3</v>
      </c>
      <c r="C6694" s="38" t="s">
        <v>12300</v>
      </c>
      <c r="D6694" s="38" t="s">
        <v>48</v>
      </c>
      <c r="E6694" s="38" t="s">
        <v>48</v>
      </c>
      <c r="F6694" s="38" t="s">
        <v>501</v>
      </c>
      <c r="G6694" s="39">
        <v>1</v>
      </c>
    </row>
    <row r="6695" spans="1:7" ht="30" x14ac:dyDescent="0.2">
      <c r="A6695" s="38" t="s">
        <v>12936</v>
      </c>
      <c r="B6695" s="38" t="s">
        <v>715</v>
      </c>
      <c r="C6695" s="38" t="s">
        <v>12300</v>
      </c>
      <c r="D6695" s="38" t="s">
        <v>48</v>
      </c>
      <c r="E6695" s="38" t="s">
        <v>48</v>
      </c>
      <c r="F6695" s="38" t="s">
        <v>501</v>
      </c>
      <c r="G6695" s="39">
        <v>1</v>
      </c>
    </row>
    <row r="6696" spans="1:7" ht="30" x14ac:dyDescent="0.2">
      <c r="A6696" s="38" t="s">
        <v>12937</v>
      </c>
      <c r="B6696" s="38" t="s">
        <v>55</v>
      </c>
      <c r="C6696" s="38" t="s">
        <v>12300</v>
      </c>
      <c r="D6696" s="38" t="s">
        <v>48</v>
      </c>
      <c r="E6696" s="38" t="s">
        <v>48</v>
      </c>
      <c r="F6696" s="38" t="s">
        <v>501</v>
      </c>
      <c r="G6696" s="39">
        <v>1</v>
      </c>
    </row>
    <row r="6697" spans="1:7" ht="15" x14ac:dyDescent="0.2">
      <c r="A6697" s="38" t="s">
        <v>12938</v>
      </c>
      <c r="B6697" s="38" t="s">
        <v>3</v>
      </c>
      <c r="C6697" s="38" t="s">
        <v>12939</v>
      </c>
      <c r="D6697" s="38" t="s">
        <v>48</v>
      </c>
      <c r="E6697" s="38" t="s">
        <v>48</v>
      </c>
      <c r="F6697" s="38" t="s">
        <v>48</v>
      </c>
      <c r="G6697" s="39">
        <v>0</v>
      </c>
    </row>
    <row r="6698" spans="1:7" ht="15" x14ac:dyDescent="0.2">
      <c r="A6698" s="38" t="s">
        <v>12940</v>
      </c>
      <c r="B6698" s="38" t="s">
        <v>3</v>
      </c>
      <c r="C6698" s="38" t="s">
        <v>12941</v>
      </c>
      <c r="D6698" s="38" t="s">
        <v>48</v>
      </c>
      <c r="E6698" s="38" t="s">
        <v>48</v>
      </c>
      <c r="F6698" s="38" t="s">
        <v>48</v>
      </c>
      <c r="G6698" s="39">
        <v>0</v>
      </c>
    </row>
    <row r="6699" spans="1:7" ht="15" x14ac:dyDescent="0.2">
      <c r="A6699" s="38" t="s">
        <v>12942</v>
      </c>
      <c r="B6699" s="38" t="s">
        <v>3</v>
      </c>
      <c r="C6699" s="38" t="s">
        <v>12943</v>
      </c>
      <c r="D6699" s="38" t="s">
        <v>48</v>
      </c>
      <c r="E6699" s="38" t="s">
        <v>48</v>
      </c>
      <c r="F6699" s="38" t="s">
        <v>48</v>
      </c>
      <c r="G6699" s="39">
        <v>0</v>
      </c>
    </row>
    <row r="6700" spans="1:7" ht="15" x14ac:dyDescent="0.2">
      <c r="A6700" s="38" t="s">
        <v>12944</v>
      </c>
      <c r="B6700" s="38" t="s">
        <v>3</v>
      </c>
      <c r="C6700" s="38" t="s">
        <v>12945</v>
      </c>
      <c r="D6700" s="38" t="s">
        <v>48</v>
      </c>
      <c r="E6700" s="38" t="s">
        <v>48</v>
      </c>
      <c r="F6700" s="38" t="s">
        <v>48</v>
      </c>
      <c r="G6700" s="39">
        <v>0</v>
      </c>
    </row>
    <row r="6701" spans="1:7" ht="15" x14ac:dyDescent="0.2">
      <c r="A6701" s="38" t="s">
        <v>12946</v>
      </c>
      <c r="B6701" s="38" t="s">
        <v>3</v>
      </c>
      <c r="C6701" s="38" t="s">
        <v>12947</v>
      </c>
      <c r="D6701" s="38" t="s">
        <v>48</v>
      </c>
      <c r="E6701" s="38" t="s">
        <v>48</v>
      </c>
      <c r="F6701" s="38" t="s">
        <v>48</v>
      </c>
      <c r="G6701" s="39">
        <v>0</v>
      </c>
    </row>
    <row r="6702" spans="1:7" ht="15" x14ac:dyDescent="0.2">
      <c r="A6702" s="38" t="s">
        <v>12948</v>
      </c>
      <c r="B6702" s="38" t="s">
        <v>3</v>
      </c>
      <c r="C6702" s="38" t="s">
        <v>12949</v>
      </c>
      <c r="D6702" s="38" t="s">
        <v>48</v>
      </c>
      <c r="E6702" s="38" t="s">
        <v>48</v>
      </c>
      <c r="F6702" s="38" t="s">
        <v>48</v>
      </c>
      <c r="G6702" s="39">
        <v>0</v>
      </c>
    </row>
    <row r="6703" spans="1:7" ht="15" x14ac:dyDescent="0.2">
      <c r="A6703" s="38" t="s">
        <v>12950</v>
      </c>
      <c r="B6703" s="38" t="s">
        <v>3</v>
      </c>
      <c r="C6703" s="38" t="s">
        <v>12951</v>
      </c>
      <c r="D6703" s="38" t="s">
        <v>48</v>
      </c>
      <c r="E6703" s="38" t="s">
        <v>48</v>
      </c>
      <c r="F6703" s="38" t="s">
        <v>48</v>
      </c>
      <c r="G6703" s="39">
        <v>0</v>
      </c>
    </row>
    <row r="6704" spans="1:7" ht="15" x14ac:dyDescent="0.2">
      <c r="A6704" s="38" t="s">
        <v>12952</v>
      </c>
      <c r="B6704" s="38" t="s">
        <v>3</v>
      </c>
      <c r="C6704" s="38" t="s">
        <v>12953</v>
      </c>
      <c r="D6704" s="38" t="s">
        <v>48</v>
      </c>
      <c r="E6704" s="38" t="s">
        <v>48</v>
      </c>
      <c r="F6704" s="38" t="s">
        <v>48</v>
      </c>
      <c r="G6704" s="39">
        <v>0</v>
      </c>
    </row>
    <row r="6705" spans="1:7" ht="15" x14ac:dyDescent="0.2">
      <c r="A6705" s="38" t="s">
        <v>12954</v>
      </c>
      <c r="B6705" s="38" t="s">
        <v>3</v>
      </c>
      <c r="C6705" s="38" t="s">
        <v>12955</v>
      </c>
      <c r="D6705" s="38" t="s">
        <v>48</v>
      </c>
      <c r="E6705" s="38" t="s">
        <v>48</v>
      </c>
      <c r="F6705" s="38" t="s">
        <v>48</v>
      </c>
      <c r="G6705" s="39">
        <v>0</v>
      </c>
    </row>
    <row r="6706" spans="1:7" ht="15" x14ac:dyDescent="0.2">
      <c r="A6706" s="38" t="s">
        <v>12956</v>
      </c>
      <c r="B6706" s="38" t="s">
        <v>3</v>
      </c>
      <c r="C6706" s="38" t="s">
        <v>12957</v>
      </c>
      <c r="D6706" s="38" t="s">
        <v>48</v>
      </c>
      <c r="E6706" s="38" t="s">
        <v>48</v>
      </c>
      <c r="F6706" s="38" t="s">
        <v>48</v>
      </c>
      <c r="G6706" s="39">
        <v>0</v>
      </c>
    </row>
    <row r="6707" spans="1:7" ht="15" x14ac:dyDescent="0.2">
      <c r="A6707" s="38" t="s">
        <v>12958</v>
      </c>
      <c r="B6707" s="38" t="s">
        <v>3</v>
      </c>
      <c r="C6707" s="38" t="s">
        <v>12959</v>
      </c>
      <c r="D6707" s="38" t="s">
        <v>48</v>
      </c>
      <c r="E6707" s="38" t="s">
        <v>48</v>
      </c>
      <c r="F6707" s="38" t="s">
        <v>48</v>
      </c>
      <c r="G6707" s="39">
        <v>0</v>
      </c>
    </row>
    <row r="6708" spans="1:7" ht="15" x14ac:dyDescent="0.2">
      <c r="A6708" s="38" t="s">
        <v>12960</v>
      </c>
      <c r="B6708" s="38" t="s">
        <v>3</v>
      </c>
      <c r="C6708" s="38" t="s">
        <v>12961</v>
      </c>
      <c r="D6708" s="38" t="s">
        <v>48</v>
      </c>
      <c r="E6708" s="38" t="s">
        <v>48</v>
      </c>
      <c r="F6708" s="38" t="s">
        <v>48</v>
      </c>
      <c r="G6708" s="39">
        <v>0</v>
      </c>
    </row>
    <row r="6709" spans="1:7" ht="15" x14ac:dyDescent="0.2">
      <c r="A6709" s="38" t="s">
        <v>12962</v>
      </c>
      <c r="B6709" s="38" t="s">
        <v>3</v>
      </c>
      <c r="C6709" s="38" t="s">
        <v>12963</v>
      </c>
      <c r="D6709" s="38" t="s">
        <v>48</v>
      </c>
      <c r="E6709" s="38" t="s">
        <v>48</v>
      </c>
      <c r="F6709" s="38" t="s">
        <v>48</v>
      </c>
      <c r="G6709" s="39">
        <v>0</v>
      </c>
    </row>
    <row r="6710" spans="1:7" ht="15" x14ac:dyDescent="0.2">
      <c r="A6710" s="38" t="s">
        <v>12964</v>
      </c>
      <c r="B6710" s="38" t="s">
        <v>3</v>
      </c>
      <c r="C6710" s="38" t="s">
        <v>12965</v>
      </c>
      <c r="D6710" s="38" t="s">
        <v>48</v>
      </c>
      <c r="E6710" s="38" t="s">
        <v>48</v>
      </c>
      <c r="F6710" s="38" t="s">
        <v>48</v>
      </c>
      <c r="G6710" s="39">
        <v>0</v>
      </c>
    </row>
    <row r="6711" spans="1:7" ht="15" x14ac:dyDescent="0.2">
      <c r="A6711" s="38" t="s">
        <v>12966</v>
      </c>
      <c r="B6711" s="38" t="s">
        <v>3</v>
      </c>
      <c r="C6711" s="38" t="s">
        <v>12967</v>
      </c>
      <c r="D6711" s="38" t="s">
        <v>48</v>
      </c>
      <c r="E6711" s="38" t="s">
        <v>48</v>
      </c>
      <c r="F6711" s="38" t="s">
        <v>48</v>
      </c>
      <c r="G6711" s="39">
        <v>0</v>
      </c>
    </row>
    <row r="6712" spans="1:7" ht="15" x14ac:dyDescent="0.2">
      <c r="A6712" s="38" t="s">
        <v>12968</v>
      </c>
      <c r="B6712" s="38" t="s">
        <v>3</v>
      </c>
      <c r="C6712" s="38" t="s">
        <v>12969</v>
      </c>
      <c r="D6712" s="38" t="s">
        <v>48</v>
      </c>
      <c r="E6712" s="38" t="s">
        <v>48</v>
      </c>
      <c r="F6712" s="38" t="s">
        <v>48</v>
      </c>
      <c r="G6712" s="39">
        <v>0</v>
      </c>
    </row>
    <row r="6713" spans="1:7" ht="15" x14ac:dyDescent="0.2">
      <c r="A6713" s="38" t="s">
        <v>12970</v>
      </c>
      <c r="B6713" s="38" t="s">
        <v>3</v>
      </c>
      <c r="C6713" s="38" t="s">
        <v>12971</v>
      </c>
      <c r="D6713" s="38" t="s">
        <v>48</v>
      </c>
      <c r="E6713" s="38" t="s">
        <v>48</v>
      </c>
      <c r="F6713" s="38" t="s">
        <v>48</v>
      </c>
      <c r="G6713" s="39">
        <v>0</v>
      </c>
    </row>
    <row r="6714" spans="1:7" ht="15" x14ac:dyDescent="0.2">
      <c r="A6714" s="38" t="s">
        <v>12972</v>
      </c>
      <c r="B6714" s="38" t="s">
        <v>3</v>
      </c>
      <c r="C6714" s="38" t="s">
        <v>12973</v>
      </c>
      <c r="D6714" s="38" t="s">
        <v>48</v>
      </c>
      <c r="E6714" s="38" t="s">
        <v>48</v>
      </c>
      <c r="F6714" s="38" t="s">
        <v>48</v>
      </c>
      <c r="G6714" s="39">
        <v>0</v>
      </c>
    </row>
    <row r="6715" spans="1:7" ht="15" x14ac:dyDescent="0.2">
      <c r="A6715" s="38" t="s">
        <v>12974</v>
      </c>
      <c r="B6715" s="38" t="s">
        <v>3</v>
      </c>
      <c r="C6715" s="38" t="s">
        <v>12975</v>
      </c>
      <c r="D6715" s="38" t="s">
        <v>48</v>
      </c>
      <c r="E6715" s="38" t="s">
        <v>48</v>
      </c>
      <c r="F6715" s="38" t="s">
        <v>48</v>
      </c>
      <c r="G6715" s="39">
        <v>0</v>
      </c>
    </row>
    <row r="6716" spans="1:7" ht="15" x14ac:dyDescent="0.2">
      <c r="A6716" s="38" t="s">
        <v>12976</v>
      </c>
      <c r="B6716" s="38" t="s">
        <v>3</v>
      </c>
      <c r="C6716" s="38" t="s">
        <v>12977</v>
      </c>
      <c r="D6716" s="38" t="s">
        <v>48</v>
      </c>
      <c r="E6716" s="38" t="s">
        <v>48</v>
      </c>
      <c r="F6716" s="38" t="s">
        <v>48</v>
      </c>
      <c r="G6716" s="39">
        <v>0</v>
      </c>
    </row>
    <row r="6717" spans="1:7" ht="15" x14ac:dyDescent="0.2">
      <c r="A6717" s="38" t="s">
        <v>12978</v>
      </c>
      <c r="B6717" s="38" t="s">
        <v>3</v>
      </c>
      <c r="C6717" s="38" t="s">
        <v>12979</v>
      </c>
      <c r="D6717" s="38" t="s">
        <v>48</v>
      </c>
      <c r="E6717" s="38" t="s">
        <v>48</v>
      </c>
      <c r="F6717" s="38" t="s">
        <v>48</v>
      </c>
      <c r="G6717" s="39">
        <v>0</v>
      </c>
    </row>
    <row r="6718" spans="1:7" ht="15" x14ac:dyDescent="0.2">
      <c r="A6718" s="38" t="s">
        <v>12980</v>
      </c>
      <c r="B6718" s="38" t="s">
        <v>3</v>
      </c>
      <c r="C6718" s="38" t="s">
        <v>12981</v>
      </c>
      <c r="D6718" s="38" t="s">
        <v>48</v>
      </c>
      <c r="E6718" s="38" t="s">
        <v>48</v>
      </c>
      <c r="F6718" s="38" t="s">
        <v>48</v>
      </c>
      <c r="G6718" s="39">
        <v>0</v>
      </c>
    </row>
    <row r="6719" spans="1:7" ht="15" x14ac:dyDescent="0.2">
      <c r="A6719" s="38" t="s">
        <v>12982</v>
      </c>
      <c r="B6719" s="38" t="s">
        <v>3</v>
      </c>
      <c r="C6719" s="38" t="s">
        <v>12983</v>
      </c>
      <c r="D6719" s="38" t="s">
        <v>48</v>
      </c>
      <c r="E6719" s="38" t="s">
        <v>48</v>
      </c>
      <c r="F6719" s="38" t="s">
        <v>48</v>
      </c>
      <c r="G6719" s="39">
        <v>0</v>
      </c>
    </row>
    <row r="6720" spans="1:7" ht="15" x14ac:dyDescent="0.2">
      <c r="A6720" s="38" t="s">
        <v>12984</v>
      </c>
      <c r="B6720" s="38" t="s">
        <v>3</v>
      </c>
      <c r="C6720" s="38" t="s">
        <v>12985</v>
      </c>
      <c r="D6720" s="38" t="s">
        <v>48</v>
      </c>
      <c r="E6720" s="38" t="s">
        <v>48</v>
      </c>
      <c r="F6720" s="38" t="s">
        <v>48</v>
      </c>
      <c r="G6720" s="39">
        <v>0</v>
      </c>
    </row>
    <row r="6721" spans="1:7" ht="15" x14ac:dyDescent="0.2">
      <c r="A6721" s="38" t="s">
        <v>12986</v>
      </c>
      <c r="B6721" s="38" t="s">
        <v>3</v>
      </c>
      <c r="C6721" s="38" t="s">
        <v>12987</v>
      </c>
      <c r="D6721" s="38" t="s">
        <v>48</v>
      </c>
      <c r="E6721" s="38" t="s">
        <v>48</v>
      </c>
      <c r="F6721" s="38" t="s">
        <v>48</v>
      </c>
      <c r="G6721" s="39">
        <v>0</v>
      </c>
    </row>
    <row r="6722" spans="1:7" ht="15" x14ac:dyDescent="0.2">
      <c r="A6722" s="38" t="s">
        <v>12988</v>
      </c>
      <c r="B6722" s="38" t="s">
        <v>3</v>
      </c>
      <c r="C6722" s="38" t="s">
        <v>12989</v>
      </c>
      <c r="D6722" s="38" t="s">
        <v>48</v>
      </c>
      <c r="E6722" s="38" t="s">
        <v>48</v>
      </c>
      <c r="F6722" s="38" t="s">
        <v>48</v>
      </c>
      <c r="G6722" s="39">
        <v>0</v>
      </c>
    </row>
    <row r="6723" spans="1:7" ht="15" x14ac:dyDescent="0.2">
      <c r="A6723" s="38" t="s">
        <v>12990</v>
      </c>
      <c r="B6723" s="38" t="s">
        <v>3</v>
      </c>
      <c r="C6723" s="38" t="s">
        <v>12991</v>
      </c>
      <c r="D6723" s="38" t="s">
        <v>48</v>
      </c>
      <c r="E6723" s="38" t="s">
        <v>48</v>
      </c>
      <c r="F6723" s="38" t="s">
        <v>48</v>
      </c>
      <c r="G6723" s="39">
        <v>0</v>
      </c>
    </row>
    <row r="6724" spans="1:7" ht="15" x14ac:dyDescent="0.2">
      <c r="A6724" s="38" t="s">
        <v>12992</v>
      </c>
      <c r="B6724" s="38" t="s">
        <v>3</v>
      </c>
      <c r="C6724" s="38" t="s">
        <v>12993</v>
      </c>
      <c r="D6724" s="38" t="s">
        <v>48</v>
      </c>
      <c r="E6724" s="38" t="s">
        <v>48</v>
      </c>
      <c r="F6724" s="38" t="s">
        <v>48</v>
      </c>
      <c r="G6724" s="39">
        <v>0</v>
      </c>
    </row>
    <row r="6725" spans="1:7" ht="15" x14ac:dyDescent="0.2">
      <c r="A6725" s="38" t="s">
        <v>12994</v>
      </c>
      <c r="B6725" s="38" t="s">
        <v>3</v>
      </c>
      <c r="C6725" s="38" t="s">
        <v>12995</v>
      </c>
      <c r="D6725" s="38" t="s">
        <v>48</v>
      </c>
      <c r="E6725" s="38" t="s">
        <v>48</v>
      </c>
      <c r="F6725" s="38" t="s">
        <v>48</v>
      </c>
      <c r="G6725" s="39">
        <v>0</v>
      </c>
    </row>
    <row r="6726" spans="1:7" ht="15" x14ac:dyDescent="0.2">
      <c r="A6726" s="38" t="s">
        <v>12996</v>
      </c>
      <c r="B6726" s="38" t="s">
        <v>55</v>
      </c>
      <c r="C6726" s="38" t="s">
        <v>12997</v>
      </c>
      <c r="D6726" s="38" t="s">
        <v>48</v>
      </c>
      <c r="E6726" s="38" t="s">
        <v>48</v>
      </c>
      <c r="F6726" s="38" t="s">
        <v>48</v>
      </c>
      <c r="G6726" s="39">
        <v>0</v>
      </c>
    </row>
    <row r="6727" spans="1:7" ht="15" x14ac:dyDescent="0.2">
      <c r="A6727" s="38" t="s">
        <v>12998</v>
      </c>
      <c r="B6727" s="38" t="s">
        <v>55</v>
      </c>
      <c r="C6727" s="38" t="s">
        <v>12999</v>
      </c>
      <c r="D6727" s="38" t="s">
        <v>48</v>
      </c>
      <c r="E6727" s="38" t="s">
        <v>48</v>
      </c>
      <c r="F6727" s="38" t="s">
        <v>48</v>
      </c>
      <c r="G6727" s="39">
        <v>0</v>
      </c>
    </row>
    <row r="6728" spans="1:7" ht="15" x14ac:dyDescent="0.2">
      <c r="A6728" s="38" t="s">
        <v>13000</v>
      </c>
      <c r="B6728" s="38" t="s">
        <v>55</v>
      </c>
      <c r="C6728" s="38" t="s">
        <v>13001</v>
      </c>
      <c r="D6728" s="38" t="s">
        <v>48</v>
      </c>
      <c r="E6728" s="38" t="s">
        <v>48</v>
      </c>
      <c r="F6728" s="38" t="s">
        <v>48</v>
      </c>
      <c r="G6728" s="39">
        <v>0</v>
      </c>
    </row>
    <row r="6729" spans="1:7" ht="15" x14ac:dyDescent="0.2">
      <c r="A6729" s="38" t="s">
        <v>13002</v>
      </c>
      <c r="B6729" s="38" t="s">
        <v>55</v>
      </c>
      <c r="C6729" s="38" t="s">
        <v>13003</v>
      </c>
      <c r="D6729" s="38" t="s">
        <v>48</v>
      </c>
      <c r="E6729" s="38" t="s">
        <v>48</v>
      </c>
      <c r="F6729" s="38" t="s">
        <v>48</v>
      </c>
      <c r="G6729" s="39">
        <v>0</v>
      </c>
    </row>
    <row r="6730" spans="1:7" ht="15" x14ac:dyDescent="0.2">
      <c r="A6730" s="38" t="s">
        <v>13004</v>
      </c>
      <c r="B6730" s="38" t="s">
        <v>55</v>
      </c>
      <c r="C6730" s="38" t="s">
        <v>13005</v>
      </c>
      <c r="D6730" s="38" t="s">
        <v>48</v>
      </c>
      <c r="E6730" s="38" t="s">
        <v>48</v>
      </c>
      <c r="F6730" s="38" t="s">
        <v>48</v>
      </c>
      <c r="G6730" s="39">
        <v>0</v>
      </c>
    </row>
    <row r="6731" spans="1:7" ht="15" x14ac:dyDescent="0.2">
      <c r="A6731" s="38" t="s">
        <v>13006</v>
      </c>
      <c r="B6731" s="38" t="s">
        <v>55</v>
      </c>
      <c r="C6731" s="38" t="s">
        <v>13007</v>
      </c>
      <c r="D6731" s="38" t="s">
        <v>48</v>
      </c>
      <c r="E6731" s="38" t="s">
        <v>48</v>
      </c>
      <c r="F6731" s="38" t="s">
        <v>48</v>
      </c>
      <c r="G6731" s="39">
        <v>0</v>
      </c>
    </row>
    <row r="6732" spans="1:7" ht="15" x14ac:dyDescent="0.2">
      <c r="A6732" s="38" t="s">
        <v>13008</v>
      </c>
      <c r="B6732" s="38" t="s">
        <v>55</v>
      </c>
      <c r="C6732" s="38" t="s">
        <v>13009</v>
      </c>
      <c r="D6732" s="38" t="s">
        <v>48</v>
      </c>
      <c r="E6732" s="38" t="s">
        <v>48</v>
      </c>
      <c r="F6732" s="38" t="s">
        <v>48</v>
      </c>
      <c r="G6732" s="39">
        <v>0</v>
      </c>
    </row>
    <row r="6733" spans="1:7" ht="15" x14ac:dyDescent="0.2">
      <c r="A6733" s="38" t="s">
        <v>13010</v>
      </c>
      <c r="B6733" s="38" t="s">
        <v>55</v>
      </c>
      <c r="C6733" s="38" t="s">
        <v>13011</v>
      </c>
      <c r="D6733" s="38" t="s">
        <v>48</v>
      </c>
      <c r="E6733" s="38" t="s">
        <v>48</v>
      </c>
      <c r="F6733" s="38" t="s">
        <v>48</v>
      </c>
      <c r="G6733" s="39">
        <v>0</v>
      </c>
    </row>
    <row r="6734" spans="1:7" ht="15" x14ac:dyDescent="0.2">
      <c r="A6734" s="38" t="s">
        <v>13012</v>
      </c>
      <c r="B6734" s="38" t="s">
        <v>55</v>
      </c>
      <c r="C6734" s="38" t="s">
        <v>13013</v>
      </c>
      <c r="D6734" s="38" t="s">
        <v>48</v>
      </c>
      <c r="E6734" s="38" t="s">
        <v>48</v>
      </c>
      <c r="F6734" s="38" t="s">
        <v>48</v>
      </c>
      <c r="G6734" s="39">
        <v>0</v>
      </c>
    </row>
    <row r="6735" spans="1:7" ht="15" x14ac:dyDescent="0.2">
      <c r="A6735" s="38" t="s">
        <v>13014</v>
      </c>
      <c r="B6735" s="38" t="s">
        <v>55</v>
      </c>
      <c r="C6735" s="38" t="s">
        <v>13015</v>
      </c>
      <c r="D6735" s="38" t="s">
        <v>48</v>
      </c>
      <c r="E6735" s="38" t="s">
        <v>48</v>
      </c>
      <c r="F6735" s="38" t="s">
        <v>48</v>
      </c>
      <c r="G6735" s="39">
        <v>0</v>
      </c>
    </row>
    <row r="6736" spans="1:7" ht="15" x14ac:dyDescent="0.2">
      <c r="A6736" s="38" t="s">
        <v>13016</v>
      </c>
      <c r="B6736" s="38" t="s">
        <v>55</v>
      </c>
      <c r="C6736" s="38" t="s">
        <v>13017</v>
      </c>
      <c r="D6736" s="38" t="s">
        <v>48</v>
      </c>
      <c r="E6736" s="38" t="s">
        <v>48</v>
      </c>
      <c r="F6736" s="38" t="s">
        <v>48</v>
      </c>
      <c r="G6736" s="39">
        <v>0</v>
      </c>
    </row>
    <row r="6737" spans="1:7" ht="15" x14ac:dyDescent="0.2">
      <c r="A6737" s="38" t="s">
        <v>13018</v>
      </c>
      <c r="B6737" s="38" t="s">
        <v>55</v>
      </c>
      <c r="C6737" s="38" t="s">
        <v>13019</v>
      </c>
      <c r="D6737" s="38" t="s">
        <v>48</v>
      </c>
      <c r="E6737" s="38" t="s">
        <v>48</v>
      </c>
      <c r="F6737" s="38" t="s">
        <v>48</v>
      </c>
      <c r="G6737" s="39">
        <v>0</v>
      </c>
    </row>
    <row r="6738" spans="1:7" ht="15" x14ac:dyDescent="0.2">
      <c r="A6738" s="38" t="s">
        <v>13020</v>
      </c>
      <c r="B6738" s="38" t="s">
        <v>55</v>
      </c>
      <c r="C6738" s="38" t="s">
        <v>13021</v>
      </c>
      <c r="D6738" s="38" t="s">
        <v>48</v>
      </c>
      <c r="E6738" s="38" t="s">
        <v>48</v>
      </c>
      <c r="F6738" s="38" t="s">
        <v>48</v>
      </c>
      <c r="G6738" s="39">
        <v>0</v>
      </c>
    </row>
    <row r="6739" spans="1:7" ht="15" x14ac:dyDescent="0.2">
      <c r="A6739" s="38" t="s">
        <v>13022</v>
      </c>
      <c r="B6739" s="38" t="s">
        <v>55</v>
      </c>
      <c r="C6739" s="38" t="s">
        <v>13023</v>
      </c>
      <c r="D6739" s="38" t="s">
        <v>48</v>
      </c>
      <c r="E6739" s="38" t="s">
        <v>48</v>
      </c>
      <c r="F6739" s="38" t="s">
        <v>48</v>
      </c>
      <c r="G6739" s="39">
        <v>0</v>
      </c>
    </row>
    <row r="6740" spans="1:7" ht="15" x14ac:dyDescent="0.2">
      <c r="A6740" s="38" t="s">
        <v>13024</v>
      </c>
      <c r="B6740" s="38" t="s">
        <v>55</v>
      </c>
      <c r="C6740" s="38" t="s">
        <v>13025</v>
      </c>
      <c r="D6740" s="38" t="s">
        <v>48</v>
      </c>
      <c r="E6740" s="38" t="s">
        <v>48</v>
      </c>
      <c r="F6740" s="38" t="s">
        <v>48</v>
      </c>
      <c r="G6740" s="39">
        <v>0</v>
      </c>
    </row>
    <row r="6741" spans="1:7" ht="15" x14ac:dyDescent="0.2">
      <c r="A6741" s="38" t="s">
        <v>13026</v>
      </c>
      <c r="B6741" s="38" t="s">
        <v>55</v>
      </c>
      <c r="C6741" s="38" t="s">
        <v>13027</v>
      </c>
      <c r="D6741" s="38" t="s">
        <v>48</v>
      </c>
      <c r="E6741" s="38" t="s">
        <v>48</v>
      </c>
      <c r="F6741" s="38" t="s">
        <v>48</v>
      </c>
      <c r="G6741" s="39">
        <v>0</v>
      </c>
    </row>
    <row r="6742" spans="1:7" ht="15" x14ac:dyDescent="0.2">
      <c r="A6742" s="38" t="s">
        <v>13028</v>
      </c>
      <c r="B6742" s="38" t="s">
        <v>55</v>
      </c>
      <c r="C6742" s="38" t="s">
        <v>13029</v>
      </c>
      <c r="D6742" s="38" t="s">
        <v>48</v>
      </c>
      <c r="E6742" s="38" t="s">
        <v>48</v>
      </c>
      <c r="F6742" s="38" t="s">
        <v>48</v>
      </c>
      <c r="G6742" s="39">
        <v>0</v>
      </c>
    </row>
    <row r="6743" spans="1:7" ht="15" x14ac:dyDescent="0.2">
      <c r="A6743" s="38" t="s">
        <v>13030</v>
      </c>
      <c r="B6743" s="38" t="s">
        <v>55</v>
      </c>
      <c r="C6743" s="38" t="s">
        <v>13031</v>
      </c>
      <c r="D6743" s="38" t="s">
        <v>48</v>
      </c>
      <c r="E6743" s="38" t="s">
        <v>48</v>
      </c>
      <c r="F6743" s="38" t="s">
        <v>48</v>
      </c>
      <c r="G6743" s="39">
        <v>0</v>
      </c>
    </row>
    <row r="6744" spans="1:7" ht="15" x14ac:dyDescent="0.2">
      <c r="A6744" s="38" t="s">
        <v>13032</v>
      </c>
      <c r="B6744" s="38" t="s">
        <v>55</v>
      </c>
      <c r="C6744" s="38" t="s">
        <v>13033</v>
      </c>
      <c r="D6744" s="38" t="s">
        <v>48</v>
      </c>
      <c r="E6744" s="38" t="s">
        <v>48</v>
      </c>
      <c r="F6744" s="38" t="s">
        <v>48</v>
      </c>
      <c r="G6744" s="39">
        <v>0</v>
      </c>
    </row>
    <row r="6745" spans="1:7" ht="15" x14ac:dyDescent="0.2">
      <c r="A6745" s="38" t="s">
        <v>13034</v>
      </c>
      <c r="B6745" s="38" t="s">
        <v>55</v>
      </c>
      <c r="C6745" s="38" t="s">
        <v>13035</v>
      </c>
      <c r="D6745" s="38" t="s">
        <v>48</v>
      </c>
      <c r="E6745" s="38" t="s">
        <v>48</v>
      </c>
      <c r="F6745" s="38" t="s">
        <v>48</v>
      </c>
      <c r="G6745" s="39">
        <v>0</v>
      </c>
    </row>
    <row r="6746" spans="1:7" ht="15" x14ac:dyDescent="0.2">
      <c r="A6746" s="38" t="s">
        <v>13036</v>
      </c>
      <c r="B6746" s="38" t="s">
        <v>3</v>
      </c>
      <c r="C6746" s="38" t="s">
        <v>13037</v>
      </c>
      <c r="D6746" s="38" t="s">
        <v>48</v>
      </c>
      <c r="E6746" s="38" t="s">
        <v>48</v>
      </c>
      <c r="F6746" s="38" t="s">
        <v>48</v>
      </c>
      <c r="G6746" s="39">
        <v>0</v>
      </c>
    </row>
    <row r="6747" spans="1:7" ht="15" x14ac:dyDescent="0.2">
      <c r="A6747" s="38" t="s">
        <v>13038</v>
      </c>
      <c r="B6747" s="38" t="s">
        <v>3</v>
      </c>
      <c r="C6747" s="38" t="s">
        <v>13039</v>
      </c>
      <c r="D6747" s="38" t="s">
        <v>48</v>
      </c>
      <c r="E6747" s="38" t="s">
        <v>48</v>
      </c>
      <c r="F6747" s="38" t="s">
        <v>48</v>
      </c>
      <c r="G6747" s="39">
        <v>0</v>
      </c>
    </row>
    <row r="6748" spans="1:7" ht="15" x14ac:dyDescent="0.2">
      <c r="A6748" s="38" t="s">
        <v>13040</v>
      </c>
      <c r="B6748" s="38" t="s">
        <v>3</v>
      </c>
      <c r="C6748" s="38" t="s">
        <v>13041</v>
      </c>
      <c r="D6748" s="38" t="s">
        <v>48</v>
      </c>
      <c r="E6748" s="38" t="s">
        <v>48</v>
      </c>
      <c r="F6748" s="38" t="s">
        <v>48</v>
      </c>
      <c r="G6748" s="39">
        <v>0</v>
      </c>
    </row>
    <row r="6749" spans="1:7" ht="15" x14ac:dyDescent="0.2">
      <c r="A6749" s="38" t="s">
        <v>13042</v>
      </c>
      <c r="B6749" s="38" t="s">
        <v>3</v>
      </c>
      <c r="C6749" s="38" t="s">
        <v>13043</v>
      </c>
      <c r="D6749" s="38" t="s">
        <v>48</v>
      </c>
      <c r="E6749" s="38" t="s">
        <v>48</v>
      </c>
      <c r="F6749" s="38" t="s">
        <v>48</v>
      </c>
      <c r="G6749" s="39">
        <v>0</v>
      </c>
    </row>
    <row r="6750" spans="1:7" ht="15" x14ac:dyDescent="0.2">
      <c r="A6750" s="38" t="s">
        <v>13044</v>
      </c>
      <c r="B6750" s="38" t="s">
        <v>55</v>
      </c>
      <c r="C6750" s="38" t="s">
        <v>13045</v>
      </c>
      <c r="D6750" s="38" t="s">
        <v>48</v>
      </c>
      <c r="E6750" s="38" t="s">
        <v>48</v>
      </c>
      <c r="F6750" s="38" t="s">
        <v>48</v>
      </c>
      <c r="G6750" s="39">
        <v>0</v>
      </c>
    </row>
    <row r="6751" spans="1:7" ht="15" x14ac:dyDescent="0.2">
      <c r="A6751" s="38" t="s">
        <v>13046</v>
      </c>
      <c r="B6751" s="38" t="s">
        <v>55</v>
      </c>
      <c r="C6751" s="38" t="s">
        <v>13047</v>
      </c>
      <c r="D6751" s="38" t="s">
        <v>48</v>
      </c>
      <c r="E6751" s="38" t="s">
        <v>48</v>
      </c>
      <c r="F6751" s="38" t="s">
        <v>48</v>
      </c>
      <c r="G6751" s="39">
        <v>0</v>
      </c>
    </row>
    <row r="6752" spans="1:7" ht="15" x14ac:dyDescent="0.2">
      <c r="A6752" s="38" t="s">
        <v>13048</v>
      </c>
      <c r="B6752" s="38" t="s">
        <v>55</v>
      </c>
      <c r="C6752" s="38" t="s">
        <v>13049</v>
      </c>
      <c r="D6752" s="38" t="s">
        <v>48</v>
      </c>
      <c r="E6752" s="38" t="s">
        <v>48</v>
      </c>
      <c r="F6752" s="38" t="s">
        <v>48</v>
      </c>
      <c r="G6752" s="39">
        <v>0</v>
      </c>
    </row>
    <row r="6753" spans="1:7" ht="15" x14ac:dyDescent="0.2">
      <c r="A6753" s="38" t="s">
        <v>13050</v>
      </c>
      <c r="B6753" s="38" t="s">
        <v>55</v>
      </c>
      <c r="C6753" s="38" t="s">
        <v>13051</v>
      </c>
      <c r="D6753" s="38" t="s">
        <v>48</v>
      </c>
      <c r="E6753" s="38" t="s">
        <v>48</v>
      </c>
      <c r="F6753" s="38" t="s">
        <v>48</v>
      </c>
      <c r="G6753" s="39">
        <v>0</v>
      </c>
    </row>
    <row r="6754" spans="1:7" ht="15" x14ac:dyDescent="0.2">
      <c r="A6754" s="38" t="s">
        <v>13052</v>
      </c>
      <c r="B6754" s="38" t="s">
        <v>55</v>
      </c>
      <c r="C6754" s="38" t="s">
        <v>12390</v>
      </c>
      <c r="D6754" s="38" t="s">
        <v>48</v>
      </c>
      <c r="E6754" s="38" t="s">
        <v>48</v>
      </c>
      <c r="F6754" s="38" t="s">
        <v>48</v>
      </c>
      <c r="G6754" s="39">
        <v>0</v>
      </c>
    </row>
    <row r="6755" spans="1:7" ht="15" x14ac:dyDescent="0.2">
      <c r="A6755" s="38" t="s">
        <v>13053</v>
      </c>
      <c r="B6755" s="38" t="s">
        <v>55</v>
      </c>
      <c r="C6755" s="38" t="s">
        <v>13054</v>
      </c>
      <c r="D6755" s="38" t="s">
        <v>48</v>
      </c>
      <c r="E6755" s="38" t="s">
        <v>48</v>
      </c>
      <c r="F6755" s="38" t="s">
        <v>48</v>
      </c>
      <c r="G6755" s="39">
        <v>0</v>
      </c>
    </row>
    <row r="6756" spans="1:7" ht="15" x14ac:dyDescent="0.2">
      <c r="A6756" s="38" t="s">
        <v>13055</v>
      </c>
      <c r="B6756" s="38" t="s">
        <v>55</v>
      </c>
      <c r="C6756" s="38" t="s">
        <v>13056</v>
      </c>
      <c r="D6756" s="38" t="s">
        <v>48</v>
      </c>
      <c r="E6756" s="38" t="s">
        <v>48</v>
      </c>
      <c r="F6756" s="38" t="s">
        <v>48</v>
      </c>
      <c r="G6756" s="39">
        <v>0</v>
      </c>
    </row>
    <row r="6757" spans="1:7" ht="15" x14ac:dyDescent="0.2">
      <c r="A6757" s="38" t="s">
        <v>13057</v>
      </c>
      <c r="B6757" s="38" t="s">
        <v>55</v>
      </c>
      <c r="C6757" s="38" t="s">
        <v>13058</v>
      </c>
      <c r="D6757" s="38" t="s">
        <v>48</v>
      </c>
      <c r="E6757" s="38" t="s">
        <v>48</v>
      </c>
      <c r="F6757" s="38" t="s">
        <v>48</v>
      </c>
      <c r="G6757" s="39">
        <v>0</v>
      </c>
    </row>
    <row r="6758" spans="1:7" ht="15" x14ac:dyDescent="0.2">
      <c r="A6758" s="38" t="s">
        <v>13059</v>
      </c>
      <c r="B6758" s="38" t="s">
        <v>55</v>
      </c>
      <c r="C6758" s="38" t="s">
        <v>13060</v>
      </c>
      <c r="D6758" s="38" t="s">
        <v>48</v>
      </c>
      <c r="E6758" s="38" t="s">
        <v>48</v>
      </c>
      <c r="F6758" s="38" t="s">
        <v>48</v>
      </c>
      <c r="G6758" s="39">
        <v>0</v>
      </c>
    </row>
    <row r="6759" spans="1:7" ht="15" x14ac:dyDescent="0.2">
      <c r="A6759" s="38" t="s">
        <v>13061</v>
      </c>
      <c r="B6759" s="38" t="s">
        <v>55</v>
      </c>
      <c r="C6759" s="38" t="s">
        <v>13062</v>
      </c>
      <c r="D6759" s="38" t="s">
        <v>48</v>
      </c>
      <c r="E6759" s="38" t="s">
        <v>48</v>
      </c>
      <c r="F6759" s="38" t="s">
        <v>48</v>
      </c>
      <c r="G6759" s="39">
        <v>0</v>
      </c>
    </row>
    <row r="6760" spans="1:7" ht="15" x14ac:dyDescent="0.2">
      <c r="A6760" s="38" t="s">
        <v>13063</v>
      </c>
      <c r="B6760" s="38" t="s">
        <v>55</v>
      </c>
      <c r="C6760" s="38" t="s">
        <v>13064</v>
      </c>
      <c r="D6760" s="38" t="s">
        <v>48</v>
      </c>
      <c r="E6760" s="38" t="s">
        <v>48</v>
      </c>
      <c r="F6760" s="38" t="s">
        <v>48</v>
      </c>
      <c r="G6760" s="39">
        <v>0</v>
      </c>
    </row>
    <row r="6761" spans="1:7" ht="15" x14ac:dyDescent="0.2">
      <c r="A6761" s="38" t="s">
        <v>13065</v>
      </c>
      <c r="B6761" s="38" t="s">
        <v>55</v>
      </c>
      <c r="C6761" s="38" t="s">
        <v>13066</v>
      </c>
      <c r="D6761" s="38" t="s">
        <v>48</v>
      </c>
      <c r="E6761" s="38" t="s">
        <v>48</v>
      </c>
      <c r="F6761" s="38" t="s">
        <v>48</v>
      </c>
      <c r="G6761" s="39">
        <v>0</v>
      </c>
    </row>
    <row r="6762" spans="1:7" ht="15" x14ac:dyDescent="0.2">
      <c r="A6762" s="38" t="s">
        <v>13067</v>
      </c>
      <c r="B6762" s="38" t="s">
        <v>55</v>
      </c>
      <c r="C6762" s="38" t="s">
        <v>13068</v>
      </c>
      <c r="D6762" s="38" t="s">
        <v>48</v>
      </c>
      <c r="E6762" s="38" t="s">
        <v>48</v>
      </c>
      <c r="F6762" s="38" t="s">
        <v>48</v>
      </c>
      <c r="G6762" s="39">
        <v>0</v>
      </c>
    </row>
    <row r="6763" spans="1:7" ht="15" x14ac:dyDescent="0.2">
      <c r="A6763" s="38" t="s">
        <v>13069</v>
      </c>
      <c r="B6763" s="38" t="s">
        <v>55</v>
      </c>
      <c r="C6763" s="38" t="s">
        <v>13070</v>
      </c>
      <c r="D6763" s="38" t="s">
        <v>48</v>
      </c>
      <c r="E6763" s="38" t="s">
        <v>48</v>
      </c>
      <c r="F6763" s="38" t="s">
        <v>48</v>
      </c>
      <c r="G6763" s="39">
        <v>0</v>
      </c>
    </row>
    <row r="6764" spans="1:7" ht="15" x14ac:dyDescent="0.2">
      <c r="A6764" s="38" t="s">
        <v>13071</v>
      </c>
      <c r="B6764" s="38" t="s">
        <v>55</v>
      </c>
      <c r="C6764" s="38" t="s">
        <v>13072</v>
      </c>
      <c r="D6764" s="38" t="s">
        <v>48</v>
      </c>
      <c r="E6764" s="38" t="s">
        <v>48</v>
      </c>
      <c r="F6764" s="38" t="s">
        <v>48</v>
      </c>
      <c r="G6764" s="39">
        <v>0</v>
      </c>
    </row>
    <row r="6765" spans="1:7" ht="15" x14ac:dyDescent="0.2">
      <c r="A6765" s="38" t="s">
        <v>13073</v>
      </c>
      <c r="B6765" s="38" t="s">
        <v>55</v>
      </c>
      <c r="C6765" s="38" t="s">
        <v>13074</v>
      </c>
      <c r="D6765" s="38" t="s">
        <v>48</v>
      </c>
      <c r="E6765" s="38" t="s">
        <v>48</v>
      </c>
      <c r="F6765" s="38" t="s">
        <v>48</v>
      </c>
      <c r="G6765" s="39">
        <v>0</v>
      </c>
    </row>
    <row r="6766" spans="1:7" ht="15" x14ac:dyDescent="0.2">
      <c r="A6766" s="38" t="s">
        <v>13075</v>
      </c>
      <c r="B6766" s="38" t="s">
        <v>55</v>
      </c>
      <c r="C6766" s="38" t="s">
        <v>13076</v>
      </c>
      <c r="D6766" s="38" t="s">
        <v>48</v>
      </c>
      <c r="E6766" s="38" t="s">
        <v>48</v>
      </c>
      <c r="F6766" s="38" t="s">
        <v>48</v>
      </c>
      <c r="G6766" s="39">
        <v>0</v>
      </c>
    </row>
    <row r="6767" spans="1:7" ht="15" x14ac:dyDescent="0.2">
      <c r="A6767" s="38" t="s">
        <v>13077</v>
      </c>
      <c r="B6767" s="38" t="s">
        <v>3</v>
      </c>
      <c r="C6767" s="38" t="s">
        <v>13078</v>
      </c>
      <c r="D6767" s="38" t="s">
        <v>48</v>
      </c>
      <c r="E6767" s="38" t="s">
        <v>48</v>
      </c>
      <c r="F6767" s="38" t="s">
        <v>48</v>
      </c>
      <c r="G6767" s="39">
        <v>0</v>
      </c>
    </row>
    <row r="6768" spans="1:7" ht="15" x14ac:dyDescent="0.2">
      <c r="A6768" s="38" t="s">
        <v>13079</v>
      </c>
      <c r="B6768" s="38" t="s">
        <v>3</v>
      </c>
      <c r="C6768" s="38" t="s">
        <v>13080</v>
      </c>
      <c r="D6768" s="38" t="s">
        <v>48</v>
      </c>
      <c r="E6768" s="38" t="s">
        <v>48</v>
      </c>
      <c r="F6768" s="38" t="s">
        <v>48</v>
      </c>
      <c r="G6768" s="39">
        <v>0</v>
      </c>
    </row>
    <row r="6769" spans="1:7" ht="15" x14ac:dyDescent="0.2">
      <c r="A6769" s="38" t="s">
        <v>13081</v>
      </c>
      <c r="B6769" s="38" t="s">
        <v>3</v>
      </c>
      <c r="C6769" s="38" t="s">
        <v>13082</v>
      </c>
      <c r="D6769" s="38" t="s">
        <v>48</v>
      </c>
      <c r="E6769" s="38" t="s">
        <v>48</v>
      </c>
      <c r="F6769" s="38" t="s">
        <v>48</v>
      </c>
      <c r="G6769" s="39">
        <v>0</v>
      </c>
    </row>
    <row r="6770" spans="1:7" ht="15" x14ac:dyDescent="0.2">
      <c r="A6770" s="38" t="s">
        <v>13083</v>
      </c>
      <c r="B6770" s="38" t="s">
        <v>3</v>
      </c>
      <c r="C6770" s="38" t="s">
        <v>13084</v>
      </c>
      <c r="D6770" s="38" t="s">
        <v>48</v>
      </c>
      <c r="E6770" s="38" t="s">
        <v>48</v>
      </c>
      <c r="F6770" s="38" t="s">
        <v>48</v>
      </c>
      <c r="G6770" s="39">
        <v>0</v>
      </c>
    </row>
    <row r="6771" spans="1:7" ht="15" x14ac:dyDescent="0.2">
      <c r="A6771" s="38" t="s">
        <v>13085</v>
      </c>
      <c r="B6771" s="38" t="s">
        <v>3</v>
      </c>
      <c r="C6771" s="38" t="s">
        <v>13086</v>
      </c>
      <c r="D6771" s="38" t="s">
        <v>48</v>
      </c>
      <c r="E6771" s="38" t="s">
        <v>48</v>
      </c>
      <c r="F6771" s="38" t="s">
        <v>48</v>
      </c>
      <c r="G6771" s="39">
        <v>0</v>
      </c>
    </row>
    <row r="6772" spans="1:7" ht="15" x14ac:dyDescent="0.2">
      <c r="A6772" s="38" t="s">
        <v>13087</v>
      </c>
      <c r="B6772" s="38" t="s">
        <v>3</v>
      </c>
      <c r="C6772" s="38" t="s">
        <v>13088</v>
      </c>
      <c r="D6772" s="38" t="s">
        <v>48</v>
      </c>
      <c r="E6772" s="38" t="s">
        <v>48</v>
      </c>
      <c r="F6772" s="38" t="s">
        <v>48</v>
      </c>
      <c r="G6772" s="39">
        <v>0</v>
      </c>
    </row>
    <row r="6773" spans="1:7" ht="15" x14ac:dyDescent="0.2">
      <c r="A6773" s="38" t="s">
        <v>13089</v>
      </c>
      <c r="B6773" s="38" t="s">
        <v>3</v>
      </c>
      <c r="C6773" s="38" t="s">
        <v>13090</v>
      </c>
      <c r="D6773" s="38" t="s">
        <v>48</v>
      </c>
      <c r="E6773" s="38" t="s">
        <v>48</v>
      </c>
      <c r="F6773" s="38" t="s">
        <v>48</v>
      </c>
      <c r="G6773" s="39">
        <v>0</v>
      </c>
    </row>
    <row r="6774" spans="1:7" ht="15" x14ac:dyDescent="0.2">
      <c r="A6774" s="38" t="s">
        <v>13091</v>
      </c>
      <c r="B6774" s="38" t="s">
        <v>3</v>
      </c>
      <c r="C6774" s="38" t="s">
        <v>13092</v>
      </c>
      <c r="D6774" s="38" t="s">
        <v>48</v>
      </c>
      <c r="E6774" s="38" t="s">
        <v>48</v>
      </c>
      <c r="F6774" s="38" t="s">
        <v>48</v>
      </c>
      <c r="G6774" s="39">
        <v>0</v>
      </c>
    </row>
    <row r="6775" spans="1:7" ht="15" x14ac:dyDescent="0.2">
      <c r="A6775" s="38" t="s">
        <v>13093</v>
      </c>
      <c r="B6775" s="38" t="s">
        <v>55</v>
      </c>
      <c r="C6775" s="38" t="s">
        <v>13094</v>
      </c>
      <c r="D6775" s="38" t="s">
        <v>48</v>
      </c>
      <c r="E6775" s="38" t="s">
        <v>48</v>
      </c>
      <c r="F6775" s="38" t="s">
        <v>48</v>
      </c>
      <c r="G6775" s="39">
        <v>0</v>
      </c>
    </row>
    <row r="6776" spans="1:7" ht="15" x14ac:dyDescent="0.2">
      <c r="A6776" s="38" t="s">
        <v>13095</v>
      </c>
      <c r="B6776" s="38" t="s">
        <v>55</v>
      </c>
      <c r="C6776" s="38" t="s">
        <v>13096</v>
      </c>
      <c r="D6776" s="38" t="s">
        <v>48</v>
      </c>
      <c r="E6776" s="38" t="s">
        <v>48</v>
      </c>
      <c r="F6776" s="38" t="s">
        <v>48</v>
      </c>
      <c r="G6776" s="39">
        <v>0</v>
      </c>
    </row>
    <row r="6777" spans="1:7" ht="15" x14ac:dyDescent="0.2">
      <c r="A6777" s="38" t="s">
        <v>13097</v>
      </c>
      <c r="B6777" s="38" t="s">
        <v>55</v>
      </c>
      <c r="C6777" s="38" t="s">
        <v>13098</v>
      </c>
      <c r="D6777" s="38" t="s">
        <v>48</v>
      </c>
      <c r="E6777" s="38" t="s">
        <v>48</v>
      </c>
      <c r="F6777" s="38" t="s">
        <v>48</v>
      </c>
      <c r="G6777" s="39">
        <v>0</v>
      </c>
    </row>
    <row r="6778" spans="1:7" ht="15" x14ac:dyDescent="0.2">
      <c r="A6778" s="38" t="s">
        <v>13099</v>
      </c>
      <c r="B6778" s="38" t="s">
        <v>55</v>
      </c>
      <c r="C6778" s="38" t="s">
        <v>13100</v>
      </c>
      <c r="D6778" s="38" t="s">
        <v>48</v>
      </c>
      <c r="E6778" s="38" t="s">
        <v>48</v>
      </c>
      <c r="F6778" s="38" t="s">
        <v>48</v>
      </c>
      <c r="G6778" s="39">
        <v>0</v>
      </c>
    </row>
    <row r="6779" spans="1:7" ht="15" x14ac:dyDescent="0.2">
      <c r="A6779" s="38" t="s">
        <v>13101</v>
      </c>
      <c r="B6779" s="38" t="s">
        <v>55</v>
      </c>
      <c r="C6779" s="38" t="s">
        <v>13102</v>
      </c>
      <c r="D6779" s="38" t="s">
        <v>48</v>
      </c>
      <c r="E6779" s="38" t="s">
        <v>48</v>
      </c>
      <c r="F6779" s="38" t="s">
        <v>48</v>
      </c>
      <c r="G6779" s="39">
        <v>0</v>
      </c>
    </row>
    <row r="6780" spans="1:7" ht="15" x14ac:dyDescent="0.2">
      <c r="A6780" s="38" t="s">
        <v>13103</v>
      </c>
      <c r="B6780" s="38" t="s">
        <v>55</v>
      </c>
      <c r="C6780" s="38" t="s">
        <v>13104</v>
      </c>
      <c r="D6780" s="38" t="s">
        <v>48</v>
      </c>
      <c r="E6780" s="38" t="s">
        <v>48</v>
      </c>
      <c r="F6780" s="38" t="s">
        <v>48</v>
      </c>
      <c r="G6780" s="39">
        <v>0</v>
      </c>
    </row>
    <row r="6781" spans="1:7" ht="15" x14ac:dyDescent="0.2">
      <c r="A6781" s="38" t="s">
        <v>13105</v>
      </c>
      <c r="B6781" s="38" t="s">
        <v>55</v>
      </c>
      <c r="C6781" s="38" t="s">
        <v>13106</v>
      </c>
      <c r="D6781" s="38" t="s">
        <v>48</v>
      </c>
      <c r="E6781" s="38" t="s">
        <v>48</v>
      </c>
      <c r="F6781" s="38" t="s">
        <v>48</v>
      </c>
      <c r="G6781" s="39">
        <v>0</v>
      </c>
    </row>
    <row r="6782" spans="1:7" ht="15" x14ac:dyDescent="0.2">
      <c r="A6782" s="38" t="s">
        <v>13107</v>
      </c>
      <c r="B6782" s="38" t="s">
        <v>55</v>
      </c>
      <c r="C6782" s="38" t="s">
        <v>13108</v>
      </c>
      <c r="D6782" s="38" t="s">
        <v>48</v>
      </c>
      <c r="E6782" s="38" t="s">
        <v>48</v>
      </c>
      <c r="F6782" s="38" t="s">
        <v>48</v>
      </c>
      <c r="G6782" s="39">
        <v>0</v>
      </c>
    </row>
    <row r="6783" spans="1:7" ht="15" x14ac:dyDescent="0.2">
      <c r="A6783" s="38" t="s">
        <v>13109</v>
      </c>
      <c r="B6783" s="38" t="s">
        <v>3</v>
      </c>
      <c r="C6783" s="38" t="s">
        <v>13110</v>
      </c>
      <c r="D6783" s="38" t="s">
        <v>48</v>
      </c>
      <c r="E6783" s="38" t="s">
        <v>48</v>
      </c>
      <c r="F6783" s="38" t="s">
        <v>48</v>
      </c>
      <c r="G6783" s="39">
        <v>0</v>
      </c>
    </row>
    <row r="6784" spans="1:7" ht="15" x14ac:dyDescent="0.2">
      <c r="A6784" s="38" t="s">
        <v>13111</v>
      </c>
      <c r="B6784" s="38" t="s">
        <v>3</v>
      </c>
      <c r="C6784" s="38" t="s">
        <v>13112</v>
      </c>
      <c r="D6784" s="38" t="s">
        <v>48</v>
      </c>
      <c r="E6784" s="38" t="s">
        <v>48</v>
      </c>
      <c r="F6784" s="38" t="s">
        <v>48</v>
      </c>
      <c r="G6784" s="39">
        <v>0</v>
      </c>
    </row>
    <row r="6785" spans="1:7" ht="15" x14ac:dyDescent="0.2">
      <c r="A6785" s="38" t="s">
        <v>13113</v>
      </c>
      <c r="B6785" s="38" t="s">
        <v>3</v>
      </c>
      <c r="C6785" s="38" t="s">
        <v>13114</v>
      </c>
      <c r="D6785" s="38" t="s">
        <v>48</v>
      </c>
      <c r="E6785" s="38" t="s">
        <v>48</v>
      </c>
      <c r="F6785" s="38" t="s">
        <v>48</v>
      </c>
      <c r="G6785" s="39">
        <v>0</v>
      </c>
    </row>
    <row r="6786" spans="1:7" ht="15" x14ac:dyDescent="0.2">
      <c r="A6786" s="38" t="s">
        <v>13115</v>
      </c>
      <c r="B6786" s="38" t="s">
        <v>3</v>
      </c>
      <c r="C6786" s="38" t="s">
        <v>13116</v>
      </c>
      <c r="D6786" s="38" t="s">
        <v>48</v>
      </c>
      <c r="E6786" s="38" t="s">
        <v>48</v>
      </c>
      <c r="F6786" s="38" t="s">
        <v>48</v>
      </c>
      <c r="G6786" s="39">
        <v>0</v>
      </c>
    </row>
    <row r="6787" spans="1:7" ht="15" x14ac:dyDescent="0.2">
      <c r="A6787" s="38" t="s">
        <v>13117</v>
      </c>
      <c r="B6787" s="38" t="s">
        <v>55</v>
      </c>
      <c r="C6787" s="38" t="s">
        <v>13118</v>
      </c>
      <c r="D6787" s="38" t="s">
        <v>48</v>
      </c>
      <c r="E6787" s="38" t="s">
        <v>48</v>
      </c>
      <c r="F6787" s="38" t="s">
        <v>48</v>
      </c>
      <c r="G6787" s="39">
        <v>0</v>
      </c>
    </row>
    <row r="6788" spans="1:7" ht="15" x14ac:dyDescent="0.2">
      <c r="A6788" s="38" t="s">
        <v>13119</v>
      </c>
      <c r="B6788" s="38" t="s">
        <v>55</v>
      </c>
      <c r="C6788" s="38" t="s">
        <v>13120</v>
      </c>
      <c r="D6788" s="38" t="s">
        <v>48</v>
      </c>
      <c r="E6788" s="38" t="s">
        <v>48</v>
      </c>
      <c r="F6788" s="38" t="s">
        <v>48</v>
      </c>
      <c r="G6788" s="39">
        <v>0</v>
      </c>
    </row>
    <row r="6789" spans="1:7" ht="15" x14ac:dyDescent="0.2">
      <c r="A6789" s="38" t="s">
        <v>13121</v>
      </c>
      <c r="B6789" s="38" t="s">
        <v>3</v>
      </c>
      <c r="C6789" s="38" t="s">
        <v>12288</v>
      </c>
      <c r="D6789" s="38" t="s">
        <v>48</v>
      </c>
      <c r="E6789" s="38" t="s">
        <v>48</v>
      </c>
      <c r="F6789" s="38" t="s">
        <v>48</v>
      </c>
      <c r="G6789" s="39">
        <v>0</v>
      </c>
    </row>
    <row r="6790" spans="1:7" ht="15" x14ac:dyDescent="0.2">
      <c r="A6790" s="38" t="s">
        <v>13122</v>
      </c>
      <c r="B6790" s="38" t="s">
        <v>55</v>
      </c>
      <c r="C6790" s="38" t="s">
        <v>12288</v>
      </c>
      <c r="D6790" s="38" t="s">
        <v>48</v>
      </c>
      <c r="E6790" s="38" t="s">
        <v>48</v>
      </c>
      <c r="F6790" s="38" t="s">
        <v>48</v>
      </c>
      <c r="G6790" s="39">
        <v>0</v>
      </c>
    </row>
    <row r="6791" spans="1:7" ht="15" x14ac:dyDescent="0.2">
      <c r="A6791" s="38" t="s">
        <v>13123</v>
      </c>
      <c r="B6791" s="38" t="s">
        <v>177</v>
      </c>
      <c r="C6791" s="38" t="s">
        <v>12288</v>
      </c>
      <c r="D6791" s="38" t="s">
        <v>48</v>
      </c>
      <c r="E6791" s="38" t="s">
        <v>48</v>
      </c>
      <c r="F6791" s="38" t="s">
        <v>48</v>
      </c>
      <c r="G6791" s="39">
        <v>0</v>
      </c>
    </row>
    <row r="6792" spans="1:7" ht="30" x14ac:dyDescent="0.2">
      <c r="A6792" s="38" t="s">
        <v>13124</v>
      </c>
      <c r="B6792" s="38" t="s">
        <v>55</v>
      </c>
      <c r="C6792" s="38" t="s">
        <v>12300</v>
      </c>
      <c r="D6792" s="38" t="s">
        <v>48</v>
      </c>
      <c r="E6792" s="38" t="s">
        <v>48</v>
      </c>
      <c r="F6792" s="38" t="s">
        <v>501</v>
      </c>
      <c r="G6792" s="39">
        <v>1</v>
      </c>
    </row>
    <row r="6793" spans="1:7" ht="30" x14ac:dyDescent="0.2">
      <c r="A6793" s="38" t="s">
        <v>13125</v>
      </c>
      <c r="B6793" s="38" t="s">
        <v>177</v>
      </c>
      <c r="C6793" s="38" t="s">
        <v>12300</v>
      </c>
      <c r="D6793" s="38" t="s">
        <v>48</v>
      </c>
      <c r="E6793" s="38" t="s">
        <v>48</v>
      </c>
      <c r="F6793" s="38" t="s">
        <v>501</v>
      </c>
      <c r="G6793" s="39">
        <v>1</v>
      </c>
    </row>
    <row r="6794" spans="1:7" ht="30" x14ac:dyDescent="0.2">
      <c r="A6794" s="38" t="s">
        <v>13126</v>
      </c>
      <c r="B6794" s="38" t="s">
        <v>3</v>
      </c>
      <c r="C6794" s="38" t="s">
        <v>12300</v>
      </c>
      <c r="D6794" s="38" t="s">
        <v>48</v>
      </c>
      <c r="E6794" s="38" t="s">
        <v>48</v>
      </c>
      <c r="F6794" s="38" t="s">
        <v>501</v>
      </c>
      <c r="G6794" s="39">
        <v>1</v>
      </c>
    </row>
    <row r="6795" spans="1:7" ht="30" x14ac:dyDescent="0.2">
      <c r="A6795" s="38" t="s">
        <v>13127</v>
      </c>
      <c r="B6795" s="38" t="s">
        <v>715</v>
      </c>
      <c r="C6795" s="38" t="s">
        <v>12300</v>
      </c>
      <c r="D6795" s="38" t="s">
        <v>48</v>
      </c>
      <c r="E6795" s="38" t="s">
        <v>48</v>
      </c>
      <c r="F6795" s="38" t="s">
        <v>501</v>
      </c>
      <c r="G6795" s="39">
        <v>1</v>
      </c>
    </row>
    <row r="6796" spans="1:7" ht="15" x14ac:dyDescent="0.2">
      <c r="A6796" s="38" t="s">
        <v>13128</v>
      </c>
      <c r="B6796" s="38" t="s">
        <v>177</v>
      </c>
      <c r="C6796" s="38" t="s">
        <v>13129</v>
      </c>
      <c r="D6796" s="38" t="s">
        <v>48</v>
      </c>
      <c r="E6796" s="38" t="s">
        <v>48</v>
      </c>
      <c r="F6796" s="38" t="s">
        <v>48</v>
      </c>
      <c r="G6796" s="39">
        <v>0</v>
      </c>
    </row>
    <row r="6797" spans="1:7" ht="15" x14ac:dyDescent="0.2">
      <c r="A6797" s="38" t="s">
        <v>13130</v>
      </c>
      <c r="B6797" s="38" t="s">
        <v>177</v>
      </c>
      <c r="C6797" s="38" t="s">
        <v>13131</v>
      </c>
      <c r="D6797" s="38" t="s">
        <v>48</v>
      </c>
      <c r="E6797" s="38" t="s">
        <v>48</v>
      </c>
      <c r="F6797" s="38" t="s">
        <v>48</v>
      </c>
      <c r="G6797" s="39">
        <v>0</v>
      </c>
    </row>
    <row r="6798" spans="1:7" ht="15" x14ac:dyDescent="0.2">
      <c r="A6798" s="38" t="s">
        <v>13132</v>
      </c>
      <c r="B6798" s="38" t="s">
        <v>177</v>
      </c>
      <c r="C6798" s="38" t="s">
        <v>13133</v>
      </c>
      <c r="D6798" s="38" t="s">
        <v>48</v>
      </c>
      <c r="E6798" s="38" t="s">
        <v>48</v>
      </c>
      <c r="F6798" s="38" t="s">
        <v>48</v>
      </c>
      <c r="G6798" s="39">
        <v>0</v>
      </c>
    </row>
    <row r="6799" spans="1:7" ht="15" x14ac:dyDescent="0.2">
      <c r="A6799" s="38" t="s">
        <v>13134</v>
      </c>
      <c r="B6799" s="38" t="s">
        <v>177</v>
      </c>
      <c r="C6799" s="38" t="s">
        <v>13135</v>
      </c>
      <c r="D6799" s="38" t="s">
        <v>48</v>
      </c>
      <c r="E6799" s="38" t="s">
        <v>48</v>
      </c>
      <c r="F6799" s="38" t="s">
        <v>48</v>
      </c>
      <c r="G6799" s="39">
        <v>0</v>
      </c>
    </row>
    <row r="6800" spans="1:7" ht="15" x14ac:dyDescent="0.2">
      <c r="A6800" s="38" t="s">
        <v>13136</v>
      </c>
      <c r="B6800" s="38" t="s">
        <v>715</v>
      </c>
      <c r="C6800" s="38" t="s">
        <v>12310</v>
      </c>
      <c r="D6800" s="38" t="s">
        <v>48</v>
      </c>
      <c r="E6800" s="38" t="s">
        <v>48</v>
      </c>
      <c r="F6800" s="38" t="s">
        <v>48</v>
      </c>
      <c r="G6800" s="39">
        <v>0</v>
      </c>
    </row>
    <row r="6801" spans="1:7" ht="15" x14ac:dyDescent="0.2">
      <c r="A6801" s="38" t="s">
        <v>13137</v>
      </c>
      <c r="B6801" s="38" t="s">
        <v>715</v>
      </c>
      <c r="C6801" s="38" t="s">
        <v>12312</v>
      </c>
      <c r="D6801" s="38" t="s">
        <v>48</v>
      </c>
      <c r="E6801" s="38" t="s">
        <v>48</v>
      </c>
      <c r="F6801" s="38" t="s">
        <v>48</v>
      </c>
      <c r="G6801" s="39">
        <v>0</v>
      </c>
    </row>
    <row r="6802" spans="1:7" ht="15" x14ac:dyDescent="0.2">
      <c r="A6802" s="38" t="s">
        <v>13138</v>
      </c>
      <c r="B6802" s="38" t="s">
        <v>715</v>
      </c>
      <c r="C6802" s="38" t="s">
        <v>12314</v>
      </c>
      <c r="D6802" s="38" t="s">
        <v>48</v>
      </c>
      <c r="E6802" s="38" t="s">
        <v>48</v>
      </c>
      <c r="F6802" s="38" t="s">
        <v>48</v>
      </c>
      <c r="G6802" s="39">
        <v>0</v>
      </c>
    </row>
    <row r="6803" spans="1:7" ht="15" x14ac:dyDescent="0.2">
      <c r="A6803" s="38" t="s">
        <v>13139</v>
      </c>
      <c r="B6803" s="38" t="s">
        <v>715</v>
      </c>
      <c r="C6803" s="38" t="s">
        <v>12316</v>
      </c>
      <c r="D6803" s="38" t="s">
        <v>48</v>
      </c>
      <c r="E6803" s="38" t="s">
        <v>48</v>
      </c>
      <c r="F6803" s="38" t="s">
        <v>48</v>
      </c>
      <c r="G6803" s="39">
        <v>0</v>
      </c>
    </row>
    <row r="6804" spans="1:7" ht="15" x14ac:dyDescent="0.2">
      <c r="A6804" s="38" t="s">
        <v>13140</v>
      </c>
      <c r="B6804" s="38" t="s">
        <v>715</v>
      </c>
      <c r="C6804" s="38" t="s">
        <v>12318</v>
      </c>
      <c r="D6804" s="38" t="s">
        <v>48</v>
      </c>
      <c r="E6804" s="38" t="s">
        <v>48</v>
      </c>
      <c r="F6804" s="38" t="s">
        <v>48</v>
      </c>
      <c r="G6804" s="39">
        <v>0</v>
      </c>
    </row>
    <row r="6805" spans="1:7" ht="15" x14ac:dyDescent="0.2">
      <c r="A6805" s="38" t="s">
        <v>13141</v>
      </c>
      <c r="B6805" s="38" t="s">
        <v>715</v>
      </c>
      <c r="C6805" s="38" t="s">
        <v>12320</v>
      </c>
      <c r="D6805" s="38" t="s">
        <v>48</v>
      </c>
      <c r="E6805" s="38" t="s">
        <v>48</v>
      </c>
      <c r="F6805" s="38" t="s">
        <v>48</v>
      </c>
      <c r="G6805" s="39">
        <v>0</v>
      </c>
    </row>
    <row r="6806" spans="1:7" ht="15" x14ac:dyDescent="0.2">
      <c r="A6806" s="38" t="s">
        <v>13142</v>
      </c>
      <c r="B6806" s="38" t="s">
        <v>715</v>
      </c>
      <c r="C6806" s="38" t="s">
        <v>12322</v>
      </c>
      <c r="D6806" s="38" t="s">
        <v>48</v>
      </c>
      <c r="E6806" s="38" t="s">
        <v>48</v>
      </c>
      <c r="F6806" s="38" t="s">
        <v>48</v>
      </c>
      <c r="G6806" s="39">
        <v>0</v>
      </c>
    </row>
    <row r="6807" spans="1:7" ht="15" x14ac:dyDescent="0.2">
      <c r="A6807" s="38" t="s">
        <v>13143</v>
      </c>
      <c r="B6807" s="38" t="s">
        <v>715</v>
      </c>
      <c r="C6807" s="38" t="s">
        <v>12324</v>
      </c>
      <c r="D6807" s="38" t="s">
        <v>48</v>
      </c>
      <c r="E6807" s="38" t="s">
        <v>48</v>
      </c>
      <c r="F6807" s="38" t="s">
        <v>48</v>
      </c>
      <c r="G6807" s="39">
        <v>0</v>
      </c>
    </row>
    <row r="6808" spans="1:7" ht="15" x14ac:dyDescent="0.2">
      <c r="A6808" s="38" t="s">
        <v>13144</v>
      </c>
      <c r="B6808" s="38" t="s">
        <v>715</v>
      </c>
      <c r="C6808" s="38" t="s">
        <v>12326</v>
      </c>
      <c r="D6808" s="38" t="s">
        <v>48</v>
      </c>
      <c r="E6808" s="38" t="s">
        <v>48</v>
      </c>
      <c r="F6808" s="38" t="s">
        <v>48</v>
      </c>
      <c r="G6808" s="39">
        <v>0</v>
      </c>
    </row>
    <row r="6809" spans="1:7" ht="15" x14ac:dyDescent="0.2">
      <c r="A6809" s="38" t="s">
        <v>13145</v>
      </c>
      <c r="B6809" s="38" t="s">
        <v>715</v>
      </c>
      <c r="C6809" s="38" t="s">
        <v>12328</v>
      </c>
      <c r="D6809" s="38" t="s">
        <v>48</v>
      </c>
      <c r="E6809" s="38" t="s">
        <v>48</v>
      </c>
      <c r="F6809" s="38" t="s">
        <v>48</v>
      </c>
      <c r="G6809" s="39">
        <v>0</v>
      </c>
    </row>
    <row r="6810" spans="1:7" ht="15" x14ac:dyDescent="0.2">
      <c r="A6810" s="38" t="s">
        <v>13146</v>
      </c>
      <c r="B6810" s="38" t="s">
        <v>3</v>
      </c>
      <c r="C6810" s="38" t="s">
        <v>12330</v>
      </c>
      <c r="D6810" s="38" t="s">
        <v>48</v>
      </c>
      <c r="E6810" s="38" t="s">
        <v>48</v>
      </c>
      <c r="F6810" s="38" t="s">
        <v>48</v>
      </c>
      <c r="G6810" s="39">
        <v>0</v>
      </c>
    </row>
    <row r="6811" spans="1:7" ht="15" x14ac:dyDescent="0.2">
      <c r="A6811" s="38" t="s">
        <v>13147</v>
      </c>
      <c r="B6811" s="38" t="s">
        <v>3</v>
      </c>
      <c r="C6811" s="38" t="s">
        <v>12332</v>
      </c>
      <c r="D6811" s="38" t="s">
        <v>48</v>
      </c>
      <c r="E6811" s="38" t="s">
        <v>48</v>
      </c>
      <c r="F6811" s="38" t="s">
        <v>48</v>
      </c>
      <c r="G6811" s="39">
        <v>0</v>
      </c>
    </row>
    <row r="6812" spans="1:7" ht="15" x14ac:dyDescent="0.2">
      <c r="A6812" s="38" t="s">
        <v>13148</v>
      </c>
      <c r="B6812" s="38" t="s">
        <v>3</v>
      </c>
      <c r="C6812" s="38" t="s">
        <v>12334</v>
      </c>
      <c r="D6812" s="38" t="s">
        <v>48</v>
      </c>
      <c r="E6812" s="38" t="s">
        <v>48</v>
      </c>
      <c r="F6812" s="38" t="s">
        <v>48</v>
      </c>
      <c r="G6812" s="39">
        <v>0</v>
      </c>
    </row>
    <row r="6813" spans="1:7" ht="15" x14ac:dyDescent="0.2">
      <c r="A6813" s="38" t="s">
        <v>13149</v>
      </c>
      <c r="B6813" s="38" t="s">
        <v>3</v>
      </c>
      <c r="C6813" s="38" t="s">
        <v>12336</v>
      </c>
      <c r="D6813" s="38" t="s">
        <v>48</v>
      </c>
      <c r="E6813" s="38" t="s">
        <v>48</v>
      </c>
      <c r="F6813" s="38" t="s">
        <v>48</v>
      </c>
      <c r="G6813" s="39">
        <v>0</v>
      </c>
    </row>
    <row r="6814" spans="1:7" ht="15" x14ac:dyDescent="0.2">
      <c r="A6814" s="38" t="s">
        <v>13150</v>
      </c>
      <c r="B6814" s="38" t="s">
        <v>3</v>
      </c>
      <c r="C6814" s="38" t="s">
        <v>12401</v>
      </c>
      <c r="D6814" s="38" t="s">
        <v>48</v>
      </c>
      <c r="E6814" s="38" t="s">
        <v>48</v>
      </c>
      <c r="F6814" s="38" t="s">
        <v>48</v>
      </c>
      <c r="G6814" s="39">
        <v>0</v>
      </c>
    </row>
    <row r="6815" spans="1:7" ht="15" x14ac:dyDescent="0.2">
      <c r="A6815" s="38" t="s">
        <v>13151</v>
      </c>
      <c r="B6815" s="38" t="s">
        <v>3</v>
      </c>
      <c r="C6815" s="38" t="s">
        <v>12403</v>
      </c>
      <c r="D6815" s="38" t="s">
        <v>48</v>
      </c>
      <c r="E6815" s="38" t="s">
        <v>48</v>
      </c>
      <c r="F6815" s="38" t="s">
        <v>48</v>
      </c>
      <c r="G6815" s="39">
        <v>0</v>
      </c>
    </row>
    <row r="6816" spans="1:7" ht="15" x14ac:dyDescent="0.2">
      <c r="A6816" s="38" t="s">
        <v>13152</v>
      </c>
      <c r="B6816" s="38" t="s">
        <v>3</v>
      </c>
      <c r="C6816" s="38" t="s">
        <v>13153</v>
      </c>
      <c r="D6816" s="38" t="s">
        <v>48</v>
      </c>
      <c r="E6816" s="38" t="s">
        <v>48</v>
      </c>
      <c r="F6816" s="38" t="s">
        <v>48</v>
      </c>
      <c r="G6816" s="39">
        <v>0</v>
      </c>
    </row>
    <row r="6817" spans="1:7" ht="15" x14ac:dyDescent="0.2">
      <c r="A6817" s="38" t="s">
        <v>13154</v>
      </c>
      <c r="B6817" s="38" t="s">
        <v>3</v>
      </c>
      <c r="C6817" s="38" t="s">
        <v>13155</v>
      </c>
      <c r="D6817" s="38" t="s">
        <v>48</v>
      </c>
      <c r="E6817" s="38" t="s">
        <v>48</v>
      </c>
      <c r="F6817" s="38" t="s">
        <v>48</v>
      </c>
      <c r="G6817" s="39">
        <v>0</v>
      </c>
    </row>
    <row r="6818" spans="1:7" ht="15" x14ac:dyDescent="0.2">
      <c r="A6818" s="38" t="s">
        <v>13156</v>
      </c>
      <c r="B6818" s="38" t="s">
        <v>3</v>
      </c>
      <c r="C6818" s="38" t="s">
        <v>12405</v>
      </c>
      <c r="D6818" s="38" t="s">
        <v>48</v>
      </c>
      <c r="E6818" s="38" t="s">
        <v>48</v>
      </c>
      <c r="F6818" s="38" t="s">
        <v>48</v>
      </c>
      <c r="G6818" s="39">
        <v>0</v>
      </c>
    </row>
    <row r="6819" spans="1:7" ht="15" x14ac:dyDescent="0.2">
      <c r="A6819" s="38" t="s">
        <v>13157</v>
      </c>
      <c r="B6819" s="38" t="s">
        <v>3</v>
      </c>
      <c r="C6819" s="38" t="s">
        <v>12407</v>
      </c>
      <c r="D6819" s="38" t="s">
        <v>48</v>
      </c>
      <c r="E6819" s="38" t="s">
        <v>48</v>
      </c>
      <c r="F6819" s="38" t="s">
        <v>48</v>
      </c>
      <c r="G6819" s="39">
        <v>0</v>
      </c>
    </row>
    <row r="6820" spans="1:7" ht="15" x14ac:dyDescent="0.2">
      <c r="A6820" s="38" t="s">
        <v>13158</v>
      </c>
      <c r="B6820" s="38" t="s">
        <v>3</v>
      </c>
      <c r="C6820" s="38" t="s">
        <v>12488</v>
      </c>
      <c r="D6820" s="38" t="s">
        <v>48</v>
      </c>
      <c r="E6820" s="38" t="s">
        <v>48</v>
      </c>
      <c r="F6820" s="38" t="s">
        <v>48</v>
      </c>
      <c r="G6820" s="39">
        <v>0</v>
      </c>
    </row>
    <row r="6821" spans="1:7" ht="15" x14ac:dyDescent="0.2">
      <c r="A6821" s="38" t="s">
        <v>13159</v>
      </c>
      <c r="B6821" s="38" t="s">
        <v>3</v>
      </c>
      <c r="C6821" s="38" t="s">
        <v>13160</v>
      </c>
      <c r="D6821" s="38" t="s">
        <v>48</v>
      </c>
      <c r="E6821" s="38" t="s">
        <v>48</v>
      </c>
      <c r="F6821" s="38" t="s">
        <v>48</v>
      </c>
      <c r="G6821" s="39">
        <v>0</v>
      </c>
    </row>
    <row r="6822" spans="1:7" ht="15" x14ac:dyDescent="0.2">
      <c r="A6822" s="38" t="s">
        <v>13161</v>
      </c>
      <c r="B6822" s="38" t="s">
        <v>3</v>
      </c>
      <c r="C6822" s="38" t="s">
        <v>12409</v>
      </c>
      <c r="D6822" s="38" t="s">
        <v>48</v>
      </c>
      <c r="E6822" s="38" t="s">
        <v>48</v>
      </c>
      <c r="F6822" s="38" t="s">
        <v>48</v>
      </c>
      <c r="G6822" s="39">
        <v>0</v>
      </c>
    </row>
    <row r="6823" spans="1:7" ht="15" x14ac:dyDescent="0.2">
      <c r="A6823" s="38" t="s">
        <v>13162</v>
      </c>
      <c r="B6823" s="38" t="s">
        <v>3</v>
      </c>
      <c r="C6823" s="38" t="s">
        <v>12411</v>
      </c>
      <c r="D6823" s="38" t="s">
        <v>48</v>
      </c>
      <c r="E6823" s="38" t="s">
        <v>48</v>
      </c>
      <c r="F6823" s="38" t="s">
        <v>48</v>
      </c>
      <c r="G6823" s="39">
        <v>0</v>
      </c>
    </row>
    <row r="6824" spans="1:7" ht="15" x14ac:dyDescent="0.2">
      <c r="A6824" s="38" t="s">
        <v>13163</v>
      </c>
      <c r="B6824" s="38" t="s">
        <v>46</v>
      </c>
      <c r="C6824" s="38" t="s">
        <v>13164</v>
      </c>
      <c r="D6824" s="38" t="s">
        <v>48</v>
      </c>
      <c r="E6824" s="38" t="s">
        <v>48</v>
      </c>
      <c r="F6824" s="38" t="s">
        <v>48</v>
      </c>
      <c r="G6824" s="39">
        <v>0</v>
      </c>
    </row>
    <row r="6825" spans="1:7" ht="15" x14ac:dyDescent="0.2">
      <c r="A6825" s="38" t="s">
        <v>13165</v>
      </c>
      <c r="B6825" s="38" t="s">
        <v>3</v>
      </c>
      <c r="C6825" s="38" t="s">
        <v>12288</v>
      </c>
      <c r="D6825" s="38" t="s">
        <v>48</v>
      </c>
      <c r="E6825" s="38" t="s">
        <v>48</v>
      </c>
      <c r="F6825" s="38" t="s">
        <v>48</v>
      </c>
      <c r="G6825" s="39">
        <v>0</v>
      </c>
    </row>
    <row r="6826" spans="1:7" ht="15" x14ac:dyDescent="0.2">
      <c r="A6826" s="38" t="s">
        <v>13166</v>
      </c>
      <c r="B6826" s="38" t="s">
        <v>177</v>
      </c>
      <c r="C6826" s="38" t="s">
        <v>12288</v>
      </c>
      <c r="D6826" s="38" t="s">
        <v>48</v>
      </c>
      <c r="E6826" s="38" t="s">
        <v>48</v>
      </c>
      <c r="F6826" s="38" t="s">
        <v>48</v>
      </c>
      <c r="G6826" s="39">
        <v>0</v>
      </c>
    </row>
    <row r="6827" spans="1:7" ht="15" x14ac:dyDescent="0.2">
      <c r="A6827" s="38" t="s">
        <v>13167</v>
      </c>
      <c r="B6827" s="38" t="s">
        <v>55</v>
      </c>
      <c r="C6827" s="38" t="s">
        <v>12288</v>
      </c>
      <c r="D6827" s="38" t="s">
        <v>48</v>
      </c>
      <c r="E6827" s="38" t="s">
        <v>48</v>
      </c>
      <c r="F6827" s="38" t="s">
        <v>48</v>
      </c>
      <c r="G6827" s="39">
        <v>0</v>
      </c>
    </row>
    <row r="6828" spans="1:7" ht="15" x14ac:dyDescent="0.2">
      <c r="A6828" s="38" t="s">
        <v>13168</v>
      </c>
      <c r="B6828" s="38" t="s">
        <v>715</v>
      </c>
      <c r="C6828" s="38" t="s">
        <v>12288</v>
      </c>
      <c r="D6828" s="38" t="s">
        <v>48</v>
      </c>
      <c r="E6828" s="38" t="s">
        <v>48</v>
      </c>
      <c r="F6828" s="38" t="s">
        <v>48</v>
      </c>
      <c r="G6828" s="39">
        <v>0</v>
      </c>
    </row>
    <row r="6829" spans="1:7" ht="15" x14ac:dyDescent="0.2">
      <c r="A6829" s="38" t="s">
        <v>13169</v>
      </c>
      <c r="B6829" s="38" t="s">
        <v>177</v>
      </c>
      <c r="C6829" s="38" t="s">
        <v>12433</v>
      </c>
      <c r="D6829" s="38" t="s">
        <v>48</v>
      </c>
      <c r="E6829" s="38" t="s">
        <v>48</v>
      </c>
      <c r="F6829" s="38" t="s">
        <v>48</v>
      </c>
      <c r="G6829" s="39">
        <v>0</v>
      </c>
    </row>
    <row r="6830" spans="1:7" ht="15" x14ac:dyDescent="0.2">
      <c r="A6830" s="38" t="s">
        <v>13170</v>
      </c>
      <c r="B6830" s="38" t="s">
        <v>33</v>
      </c>
      <c r="C6830" s="38" t="s">
        <v>13171</v>
      </c>
      <c r="D6830" s="38" t="s">
        <v>48</v>
      </c>
      <c r="E6830" s="38" t="s">
        <v>48</v>
      </c>
      <c r="F6830" s="38" t="s">
        <v>48</v>
      </c>
      <c r="G6830" s="39">
        <v>0</v>
      </c>
    </row>
    <row r="6831" spans="1:7" ht="15" x14ac:dyDescent="0.2">
      <c r="A6831" s="38" t="s">
        <v>13172</v>
      </c>
      <c r="B6831" s="38" t="s">
        <v>33</v>
      </c>
      <c r="C6831" s="38" t="s">
        <v>13173</v>
      </c>
      <c r="D6831" s="38" t="s">
        <v>48</v>
      </c>
      <c r="E6831" s="38" t="s">
        <v>48</v>
      </c>
      <c r="F6831" s="38" t="s">
        <v>48</v>
      </c>
      <c r="G6831" s="39">
        <v>0</v>
      </c>
    </row>
    <row r="6832" spans="1:7" ht="15" x14ac:dyDescent="0.2">
      <c r="A6832" s="38" t="s">
        <v>13174</v>
      </c>
      <c r="B6832" s="38" t="s">
        <v>33</v>
      </c>
      <c r="C6832" s="38" t="s">
        <v>13175</v>
      </c>
      <c r="D6832" s="38" t="s">
        <v>48</v>
      </c>
      <c r="E6832" s="38" t="s">
        <v>48</v>
      </c>
      <c r="F6832" s="38" t="s">
        <v>48</v>
      </c>
      <c r="G6832" s="39">
        <v>0</v>
      </c>
    </row>
    <row r="6833" spans="1:7" ht="15" x14ac:dyDescent="0.2">
      <c r="A6833" s="38" t="s">
        <v>13176</v>
      </c>
      <c r="B6833" s="38" t="s">
        <v>33</v>
      </c>
      <c r="C6833" s="38" t="s">
        <v>13177</v>
      </c>
      <c r="D6833" s="38" t="s">
        <v>48</v>
      </c>
      <c r="E6833" s="38" t="s">
        <v>48</v>
      </c>
      <c r="F6833" s="38" t="s">
        <v>48</v>
      </c>
      <c r="G6833" s="39">
        <v>0</v>
      </c>
    </row>
    <row r="6834" spans="1:7" ht="15" x14ac:dyDescent="0.2">
      <c r="A6834" s="38" t="s">
        <v>13178</v>
      </c>
      <c r="B6834" s="38" t="s">
        <v>33</v>
      </c>
      <c r="C6834" s="38" t="s">
        <v>13179</v>
      </c>
      <c r="D6834" s="38" t="s">
        <v>48</v>
      </c>
      <c r="E6834" s="38" t="s">
        <v>48</v>
      </c>
      <c r="F6834" s="38" t="s">
        <v>48</v>
      </c>
      <c r="G6834" s="39">
        <v>0</v>
      </c>
    </row>
    <row r="6835" spans="1:7" ht="15" x14ac:dyDescent="0.2">
      <c r="A6835" s="38" t="s">
        <v>13180</v>
      </c>
      <c r="B6835" s="38" t="s">
        <v>33</v>
      </c>
      <c r="C6835" s="38" t="s">
        <v>13181</v>
      </c>
      <c r="D6835" s="38" t="s">
        <v>48</v>
      </c>
      <c r="E6835" s="38" t="s">
        <v>48</v>
      </c>
      <c r="F6835" s="38" t="s">
        <v>48</v>
      </c>
      <c r="G6835" s="39">
        <v>0</v>
      </c>
    </row>
    <row r="6836" spans="1:7" ht="15" x14ac:dyDescent="0.2">
      <c r="A6836" s="38" t="s">
        <v>13182</v>
      </c>
      <c r="B6836" s="38" t="s">
        <v>13183</v>
      </c>
      <c r="C6836" s="38" t="s">
        <v>13184</v>
      </c>
      <c r="D6836" s="38" t="s">
        <v>48</v>
      </c>
      <c r="E6836" s="38" t="s">
        <v>48</v>
      </c>
      <c r="F6836" s="38" t="s">
        <v>48</v>
      </c>
      <c r="G6836" s="39">
        <v>0</v>
      </c>
    </row>
    <row r="6837" spans="1:7" ht="15" x14ac:dyDescent="0.2">
      <c r="A6837" s="38" t="s">
        <v>13185</v>
      </c>
      <c r="B6837" s="38" t="s">
        <v>13183</v>
      </c>
      <c r="C6837" s="38" t="s">
        <v>13186</v>
      </c>
      <c r="D6837" s="38" t="s">
        <v>48</v>
      </c>
      <c r="E6837" s="38" t="s">
        <v>48</v>
      </c>
      <c r="F6837" s="38" t="s">
        <v>48</v>
      </c>
      <c r="G6837" s="39">
        <v>0</v>
      </c>
    </row>
    <row r="6838" spans="1:7" ht="15" x14ac:dyDescent="0.2">
      <c r="A6838" s="38" t="s">
        <v>13187</v>
      </c>
      <c r="B6838" s="38" t="s">
        <v>576</v>
      </c>
      <c r="C6838" s="38" t="s">
        <v>13188</v>
      </c>
      <c r="D6838" s="38" t="s">
        <v>48</v>
      </c>
      <c r="E6838" s="38" t="s">
        <v>48</v>
      </c>
      <c r="F6838" s="38" t="s">
        <v>48</v>
      </c>
      <c r="G6838" s="39">
        <v>0</v>
      </c>
    </row>
    <row r="6839" spans="1:7" ht="15" x14ac:dyDescent="0.2">
      <c r="A6839" s="38" t="s">
        <v>13189</v>
      </c>
      <c r="B6839" s="38" t="s">
        <v>576</v>
      </c>
      <c r="C6839" s="38" t="s">
        <v>13190</v>
      </c>
      <c r="D6839" s="38" t="s">
        <v>48</v>
      </c>
      <c r="E6839" s="38" t="s">
        <v>48</v>
      </c>
      <c r="F6839" s="38" t="s">
        <v>48</v>
      </c>
      <c r="G6839" s="39">
        <v>0</v>
      </c>
    </row>
    <row r="6840" spans="1:7" ht="15" x14ac:dyDescent="0.2">
      <c r="A6840" s="38" t="s">
        <v>13191</v>
      </c>
      <c r="B6840" s="38" t="s">
        <v>13183</v>
      </c>
      <c r="C6840" s="38" t="s">
        <v>13192</v>
      </c>
      <c r="D6840" s="38" t="s">
        <v>48</v>
      </c>
      <c r="E6840" s="38" t="s">
        <v>48</v>
      </c>
      <c r="F6840" s="38" t="s">
        <v>48</v>
      </c>
      <c r="G6840" s="39">
        <v>0</v>
      </c>
    </row>
    <row r="6841" spans="1:7" ht="15" x14ac:dyDescent="0.2">
      <c r="A6841" s="38" t="s">
        <v>13193</v>
      </c>
      <c r="B6841" s="38" t="s">
        <v>13183</v>
      </c>
      <c r="C6841" s="38" t="s">
        <v>13194</v>
      </c>
      <c r="D6841" s="38" t="s">
        <v>48</v>
      </c>
      <c r="E6841" s="38" t="s">
        <v>48</v>
      </c>
      <c r="F6841" s="38" t="s">
        <v>48</v>
      </c>
      <c r="G6841" s="39">
        <v>0</v>
      </c>
    </row>
    <row r="6842" spans="1:7" ht="15" x14ac:dyDescent="0.2">
      <c r="A6842" s="38" t="s">
        <v>13195</v>
      </c>
      <c r="B6842" s="38" t="s">
        <v>24</v>
      </c>
      <c r="C6842" s="38" t="s">
        <v>13196</v>
      </c>
      <c r="D6842" s="38" t="s">
        <v>48</v>
      </c>
      <c r="E6842" s="38" t="s">
        <v>48</v>
      </c>
      <c r="F6842" s="38" t="s">
        <v>48</v>
      </c>
      <c r="G6842" s="39">
        <v>0</v>
      </c>
    </row>
    <row r="6843" spans="1:7" ht="15" x14ac:dyDescent="0.2">
      <c r="A6843" s="38" t="s">
        <v>13197</v>
      </c>
      <c r="B6843" s="38" t="s">
        <v>24</v>
      </c>
      <c r="C6843" s="38" t="s">
        <v>13198</v>
      </c>
      <c r="D6843" s="38" t="s">
        <v>48</v>
      </c>
      <c r="E6843" s="38" t="s">
        <v>48</v>
      </c>
      <c r="F6843" s="38" t="s">
        <v>48</v>
      </c>
      <c r="G6843" s="39">
        <v>0</v>
      </c>
    </row>
    <row r="6844" spans="1:7" ht="30" x14ac:dyDescent="0.2">
      <c r="A6844" s="38" t="s">
        <v>13199</v>
      </c>
      <c r="B6844" s="38" t="s">
        <v>24</v>
      </c>
      <c r="C6844" s="38" t="s">
        <v>13200</v>
      </c>
      <c r="D6844" s="38" t="s">
        <v>48</v>
      </c>
      <c r="E6844" s="38" t="s">
        <v>48</v>
      </c>
      <c r="F6844" s="38" t="s">
        <v>501</v>
      </c>
      <c r="G6844" s="39">
        <v>1</v>
      </c>
    </row>
    <row r="6845" spans="1:7" ht="15" x14ac:dyDescent="0.2">
      <c r="A6845" s="38" t="s">
        <v>13201</v>
      </c>
      <c r="B6845" s="38" t="s">
        <v>33</v>
      </c>
      <c r="C6845" s="38" t="s">
        <v>13202</v>
      </c>
      <c r="D6845" s="38" t="s">
        <v>48</v>
      </c>
      <c r="E6845" s="38" t="s">
        <v>48</v>
      </c>
      <c r="F6845" s="38" t="s">
        <v>48</v>
      </c>
      <c r="G6845" s="39">
        <v>0</v>
      </c>
    </row>
    <row r="6846" spans="1:7" ht="15" x14ac:dyDescent="0.2">
      <c r="A6846" s="38" t="s">
        <v>13203</v>
      </c>
      <c r="B6846" s="38" t="s">
        <v>33</v>
      </c>
      <c r="C6846" s="38" t="s">
        <v>13204</v>
      </c>
      <c r="D6846" s="38" t="s">
        <v>48</v>
      </c>
      <c r="E6846" s="38" t="s">
        <v>48</v>
      </c>
      <c r="F6846" s="38" t="s">
        <v>48</v>
      </c>
      <c r="G6846" s="39">
        <v>0</v>
      </c>
    </row>
    <row r="6847" spans="1:7" ht="15" x14ac:dyDescent="0.2">
      <c r="A6847" s="41">
        <v>6.5899999999999997E+102</v>
      </c>
      <c r="B6847" s="38" t="s">
        <v>55</v>
      </c>
      <c r="C6847" s="38" t="s">
        <v>13205</v>
      </c>
      <c r="D6847" s="38" t="s">
        <v>48</v>
      </c>
      <c r="E6847" s="38" t="s">
        <v>48</v>
      </c>
      <c r="F6847" s="38" t="s">
        <v>48</v>
      </c>
      <c r="G6847" s="39">
        <v>0</v>
      </c>
    </row>
    <row r="6848" spans="1:7" ht="15" x14ac:dyDescent="0.2">
      <c r="A6848" s="38" t="s">
        <v>13206</v>
      </c>
      <c r="B6848" s="38" t="s">
        <v>33</v>
      </c>
      <c r="C6848" s="38" t="s">
        <v>13207</v>
      </c>
      <c r="D6848" s="38" t="s">
        <v>48</v>
      </c>
      <c r="E6848" s="38" t="s">
        <v>48</v>
      </c>
      <c r="F6848" s="38" t="s">
        <v>48</v>
      </c>
      <c r="G6848" s="39">
        <v>0</v>
      </c>
    </row>
    <row r="6849" spans="1:7" ht="15" x14ac:dyDescent="0.2">
      <c r="A6849" s="38" t="s">
        <v>13208</v>
      </c>
      <c r="B6849" s="38" t="s">
        <v>33</v>
      </c>
      <c r="C6849" s="38" t="s">
        <v>13209</v>
      </c>
      <c r="D6849" s="38" t="s">
        <v>48</v>
      </c>
      <c r="E6849" s="38" t="s">
        <v>48</v>
      </c>
      <c r="F6849" s="38" t="s">
        <v>48</v>
      </c>
      <c r="G6849" s="39">
        <v>0</v>
      </c>
    </row>
    <row r="6850" spans="1:7" ht="15" x14ac:dyDescent="0.2">
      <c r="A6850" s="38" t="s">
        <v>13210</v>
      </c>
      <c r="B6850" s="38" t="s">
        <v>24</v>
      </c>
      <c r="C6850" s="38" t="s">
        <v>13211</v>
      </c>
      <c r="D6850" s="38" t="s">
        <v>48</v>
      </c>
      <c r="E6850" s="38" t="s">
        <v>48</v>
      </c>
      <c r="F6850" s="38" t="s">
        <v>48</v>
      </c>
      <c r="G6850" s="39">
        <v>0</v>
      </c>
    </row>
    <row r="6851" spans="1:7" ht="15" x14ac:dyDescent="0.2">
      <c r="A6851" s="38" t="s">
        <v>13212</v>
      </c>
      <c r="B6851" s="38" t="s">
        <v>24</v>
      </c>
      <c r="C6851" s="38" t="s">
        <v>13213</v>
      </c>
      <c r="D6851" s="38" t="s">
        <v>48</v>
      </c>
      <c r="E6851" s="38" t="s">
        <v>48</v>
      </c>
      <c r="F6851" s="38" t="s">
        <v>48</v>
      </c>
      <c r="G6851" s="39">
        <v>0</v>
      </c>
    </row>
    <row r="6852" spans="1:7" ht="15" x14ac:dyDescent="0.2">
      <c r="A6852" s="38" t="s">
        <v>13214</v>
      </c>
      <c r="B6852" s="38" t="s">
        <v>24</v>
      </c>
      <c r="C6852" s="38" t="s">
        <v>13215</v>
      </c>
      <c r="D6852" s="38" t="s">
        <v>48</v>
      </c>
      <c r="E6852" s="38" t="s">
        <v>48</v>
      </c>
      <c r="F6852" s="38" t="s">
        <v>48</v>
      </c>
      <c r="G6852" s="39">
        <v>0</v>
      </c>
    </row>
    <row r="6853" spans="1:7" ht="15" x14ac:dyDescent="0.2">
      <c r="A6853" s="38" t="s">
        <v>13216</v>
      </c>
      <c r="B6853" s="38" t="s">
        <v>24</v>
      </c>
      <c r="C6853" s="38" t="s">
        <v>13217</v>
      </c>
      <c r="D6853" s="38" t="s">
        <v>48</v>
      </c>
      <c r="E6853" s="38" t="s">
        <v>48</v>
      </c>
      <c r="F6853" s="38" t="s">
        <v>48</v>
      </c>
      <c r="G6853" s="39">
        <v>0</v>
      </c>
    </row>
    <row r="6854" spans="1:7" ht="15" x14ac:dyDescent="0.2">
      <c r="A6854" s="38" t="s">
        <v>13218</v>
      </c>
      <c r="B6854" s="38" t="s">
        <v>24</v>
      </c>
      <c r="C6854" s="38" t="s">
        <v>13219</v>
      </c>
      <c r="D6854" s="38" t="s">
        <v>48</v>
      </c>
      <c r="E6854" s="38" t="s">
        <v>48</v>
      </c>
      <c r="F6854" s="38" t="s">
        <v>48</v>
      </c>
      <c r="G6854" s="39">
        <v>0</v>
      </c>
    </row>
    <row r="6855" spans="1:7" ht="15" x14ac:dyDescent="0.2">
      <c r="A6855" s="38" t="s">
        <v>13220</v>
      </c>
      <c r="B6855" s="38" t="s">
        <v>24</v>
      </c>
      <c r="C6855" s="38" t="s">
        <v>13221</v>
      </c>
      <c r="D6855" s="38" t="s">
        <v>48</v>
      </c>
      <c r="E6855" s="38" t="s">
        <v>48</v>
      </c>
      <c r="F6855" s="38" t="s">
        <v>48</v>
      </c>
      <c r="G6855" s="39">
        <v>0</v>
      </c>
    </row>
    <row r="6856" spans="1:7" ht="15" x14ac:dyDescent="0.2">
      <c r="A6856" s="38" t="s">
        <v>13222</v>
      </c>
      <c r="B6856" s="38" t="s">
        <v>24</v>
      </c>
      <c r="C6856" s="38" t="s">
        <v>13223</v>
      </c>
      <c r="D6856" s="38" t="s">
        <v>48</v>
      </c>
      <c r="E6856" s="38" t="s">
        <v>48</v>
      </c>
      <c r="F6856" s="38" t="s">
        <v>48</v>
      </c>
      <c r="G6856" s="39">
        <v>0</v>
      </c>
    </row>
    <row r="6857" spans="1:7" ht="15" x14ac:dyDescent="0.2">
      <c r="A6857" s="38" t="s">
        <v>13224</v>
      </c>
      <c r="B6857" s="38" t="s">
        <v>24</v>
      </c>
      <c r="C6857" s="38" t="s">
        <v>13225</v>
      </c>
      <c r="D6857" s="38" t="s">
        <v>48</v>
      </c>
      <c r="E6857" s="38" t="s">
        <v>48</v>
      </c>
      <c r="F6857" s="38" t="s">
        <v>48</v>
      </c>
      <c r="G6857" s="39">
        <v>0</v>
      </c>
    </row>
    <row r="6858" spans="1:7" ht="15" x14ac:dyDescent="0.2">
      <c r="A6858" s="38" t="s">
        <v>13226</v>
      </c>
      <c r="B6858" s="38" t="s">
        <v>24</v>
      </c>
      <c r="C6858" s="38" t="s">
        <v>13227</v>
      </c>
      <c r="D6858" s="38" t="s">
        <v>48</v>
      </c>
      <c r="E6858" s="38" t="s">
        <v>48</v>
      </c>
      <c r="F6858" s="38" t="s">
        <v>48</v>
      </c>
      <c r="G6858" s="39">
        <v>0</v>
      </c>
    </row>
    <row r="6859" spans="1:7" ht="15" x14ac:dyDescent="0.2">
      <c r="A6859" s="38" t="s">
        <v>13228</v>
      </c>
      <c r="B6859" s="38" t="s">
        <v>24</v>
      </c>
      <c r="C6859" s="38" t="s">
        <v>13229</v>
      </c>
      <c r="D6859" s="38" t="s">
        <v>48</v>
      </c>
      <c r="E6859" s="38" t="s">
        <v>48</v>
      </c>
      <c r="F6859" s="38" t="s">
        <v>48</v>
      </c>
      <c r="G6859" s="39">
        <v>0</v>
      </c>
    </row>
    <row r="6860" spans="1:7" ht="15" x14ac:dyDescent="0.2">
      <c r="A6860" s="38" t="s">
        <v>13230</v>
      </c>
      <c r="B6860" s="38" t="s">
        <v>24</v>
      </c>
      <c r="C6860" s="38" t="s">
        <v>13231</v>
      </c>
      <c r="D6860" s="38" t="s">
        <v>48</v>
      </c>
      <c r="E6860" s="38" t="s">
        <v>48</v>
      </c>
      <c r="F6860" s="38" t="s">
        <v>48</v>
      </c>
      <c r="G6860" s="39">
        <v>0</v>
      </c>
    </row>
    <row r="6861" spans="1:7" ht="15" x14ac:dyDescent="0.2">
      <c r="A6861" s="38" t="s">
        <v>13232</v>
      </c>
      <c r="B6861" s="38" t="s">
        <v>24</v>
      </c>
      <c r="C6861" s="38" t="s">
        <v>13233</v>
      </c>
      <c r="D6861" s="38" t="s">
        <v>48</v>
      </c>
      <c r="E6861" s="38" t="s">
        <v>48</v>
      </c>
      <c r="F6861" s="38" t="s">
        <v>48</v>
      </c>
      <c r="G6861" s="39">
        <v>0</v>
      </c>
    </row>
    <row r="6862" spans="1:7" ht="15" x14ac:dyDescent="0.2">
      <c r="A6862" s="38" t="s">
        <v>13234</v>
      </c>
      <c r="B6862" s="38" t="s">
        <v>24</v>
      </c>
      <c r="C6862" s="38" t="s">
        <v>13235</v>
      </c>
      <c r="D6862" s="38" t="s">
        <v>48</v>
      </c>
      <c r="E6862" s="38" t="s">
        <v>48</v>
      </c>
      <c r="F6862" s="38" t="s">
        <v>48</v>
      </c>
      <c r="G6862" s="39">
        <v>0</v>
      </c>
    </row>
    <row r="6863" spans="1:7" ht="15" x14ac:dyDescent="0.2">
      <c r="A6863" s="38" t="s">
        <v>13236</v>
      </c>
      <c r="B6863" s="38" t="s">
        <v>24</v>
      </c>
      <c r="C6863" s="38" t="s">
        <v>13237</v>
      </c>
      <c r="D6863" s="38" t="s">
        <v>48</v>
      </c>
      <c r="E6863" s="38" t="s">
        <v>48</v>
      </c>
      <c r="F6863" s="38" t="s">
        <v>48</v>
      </c>
      <c r="G6863" s="39">
        <v>0</v>
      </c>
    </row>
    <row r="6864" spans="1:7" ht="15" x14ac:dyDescent="0.2">
      <c r="A6864" s="38" t="s">
        <v>13238</v>
      </c>
      <c r="B6864" s="38" t="s">
        <v>24</v>
      </c>
      <c r="C6864" s="38" t="s">
        <v>13239</v>
      </c>
      <c r="D6864" s="38" t="s">
        <v>48</v>
      </c>
      <c r="E6864" s="38" t="s">
        <v>48</v>
      </c>
      <c r="F6864" s="38" t="s">
        <v>48</v>
      </c>
      <c r="G6864" s="39">
        <v>0</v>
      </c>
    </row>
    <row r="6865" spans="1:7" ht="15" x14ac:dyDescent="0.2">
      <c r="A6865" s="38" t="s">
        <v>13240</v>
      </c>
      <c r="B6865" s="38" t="s">
        <v>24</v>
      </c>
      <c r="C6865" s="38" t="s">
        <v>13241</v>
      </c>
      <c r="D6865" s="38" t="s">
        <v>48</v>
      </c>
      <c r="E6865" s="38" t="s">
        <v>48</v>
      </c>
      <c r="F6865" s="38" t="s">
        <v>48</v>
      </c>
      <c r="G6865" s="39">
        <v>0</v>
      </c>
    </row>
    <row r="6866" spans="1:7" ht="15" x14ac:dyDescent="0.2">
      <c r="A6866" s="38" t="s">
        <v>13242</v>
      </c>
      <c r="B6866" s="38" t="s">
        <v>24</v>
      </c>
      <c r="C6866" s="38" t="s">
        <v>13243</v>
      </c>
      <c r="D6866" s="38" t="s">
        <v>48</v>
      </c>
      <c r="E6866" s="38" t="s">
        <v>48</v>
      </c>
      <c r="F6866" s="38" t="s">
        <v>48</v>
      </c>
      <c r="G6866" s="39">
        <v>0</v>
      </c>
    </row>
    <row r="6867" spans="1:7" ht="15" x14ac:dyDescent="0.2">
      <c r="A6867" s="38" t="s">
        <v>13244</v>
      </c>
      <c r="B6867" s="38" t="s">
        <v>24</v>
      </c>
      <c r="C6867" s="38" t="s">
        <v>13245</v>
      </c>
      <c r="D6867" s="38" t="s">
        <v>48</v>
      </c>
      <c r="E6867" s="38" t="s">
        <v>48</v>
      </c>
      <c r="F6867" s="38" t="s">
        <v>48</v>
      </c>
      <c r="G6867" s="39">
        <v>0</v>
      </c>
    </row>
    <row r="6868" spans="1:7" ht="15" x14ac:dyDescent="0.2">
      <c r="A6868" s="38" t="s">
        <v>13246</v>
      </c>
      <c r="B6868" s="38" t="s">
        <v>24</v>
      </c>
      <c r="C6868" s="38" t="s">
        <v>13247</v>
      </c>
      <c r="D6868" s="38" t="s">
        <v>48</v>
      </c>
      <c r="E6868" s="38" t="s">
        <v>48</v>
      </c>
      <c r="F6868" s="38" t="s">
        <v>48</v>
      </c>
      <c r="G6868" s="39">
        <v>0</v>
      </c>
    </row>
    <row r="6869" spans="1:7" ht="15" x14ac:dyDescent="0.2">
      <c r="A6869" s="38" t="s">
        <v>13248</v>
      </c>
      <c r="B6869" s="38" t="s">
        <v>24</v>
      </c>
      <c r="C6869" s="38" t="s">
        <v>13249</v>
      </c>
      <c r="D6869" s="38" t="s">
        <v>48</v>
      </c>
      <c r="E6869" s="38" t="s">
        <v>48</v>
      </c>
      <c r="F6869" s="38" t="s">
        <v>48</v>
      </c>
      <c r="G6869" s="39">
        <v>0</v>
      </c>
    </row>
    <row r="6870" spans="1:7" ht="15" x14ac:dyDescent="0.2">
      <c r="A6870" s="38" t="s">
        <v>13250</v>
      </c>
      <c r="B6870" s="38" t="s">
        <v>24</v>
      </c>
      <c r="C6870" s="38" t="s">
        <v>13251</v>
      </c>
      <c r="D6870" s="38" t="s">
        <v>48</v>
      </c>
      <c r="E6870" s="38" t="s">
        <v>48</v>
      </c>
      <c r="F6870" s="38" t="s">
        <v>48</v>
      </c>
      <c r="G6870" s="39">
        <v>0</v>
      </c>
    </row>
    <row r="6871" spans="1:7" ht="15" x14ac:dyDescent="0.2">
      <c r="A6871" s="38" t="s">
        <v>13252</v>
      </c>
      <c r="B6871" s="38" t="s">
        <v>24</v>
      </c>
      <c r="C6871" s="38" t="s">
        <v>13253</v>
      </c>
      <c r="D6871" s="38" t="s">
        <v>48</v>
      </c>
      <c r="E6871" s="38" t="s">
        <v>48</v>
      </c>
      <c r="F6871" s="38" t="s">
        <v>48</v>
      </c>
      <c r="G6871" s="39">
        <v>0</v>
      </c>
    </row>
    <row r="6872" spans="1:7" ht="15" x14ac:dyDescent="0.2">
      <c r="A6872" s="38" t="s">
        <v>13254</v>
      </c>
      <c r="B6872" s="38" t="s">
        <v>24</v>
      </c>
      <c r="C6872" s="38" t="s">
        <v>13255</v>
      </c>
      <c r="D6872" s="38" t="s">
        <v>48</v>
      </c>
      <c r="E6872" s="38" t="s">
        <v>48</v>
      </c>
      <c r="F6872" s="38" t="s">
        <v>48</v>
      </c>
      <c r="G6872" s="39">
        <v>0</v>
      </c>
    </row>
    <row r="6873" spans="1:7" ht="15" x14ac:dyDescent="0.2">
      <c r="A6873" s="41" t="s">
        <v>13256</v>
      </c>
      <c r="B6873" s="38" t="s">
        <v>24</v>
      </c>
      <c r="C6873" s="38" t="s">
        <v>13257</v>
      </c>
      <c r="D6873" s="38" t="s">
        <v>48</v>
      </c>
      <c r="E6873" s="38" t="s">
        <v>48</v>
      </c>
      <c r="F6873" s="38" t="s">
        <v>48</v>
      </c>
      <c r="G6873" s="39">
        <v>0</v>
      </c>
    </row>
    <row r="6874" spans="1:7" ht="15" x14ac:dyDescent="0.2">
      <c r="A6874" s="38" t="s">
        <v>13258</v>
      </c>
      <c r="B6874" s="38" t="s">
        <v>24</v>
      </c>
      <c r="C6874" s="38" t="s">
        <v>13259</v>
      </c>
      <c r="D6874" s="38" t="s">
        <v>48</v>
      </c>
      <c r="E6874" s="38" t="s">
        <v>48</v>
      </c>
      <c r="F6874" s="38" t="s">
        <v>48</v>
      </c>
      <c r="G6874" s="39">
        <v>0</v>
      </c>
    </row>
    <row r="6875" spans="1:7" ht="15" x14ac:dyDescent="0.2">
      <c r="A6875" s="41" t="s">
        <v>13260</v>
      </c>
      <c r="B6875" s="38" t="s">
        <v>24</v>
      </c>
      <c r="C6875" s="38" t="s">
        <v>13261</v>
      </c>
      <c r="D6875" s="38" t="s">
        <v>48</v>
      </c>
      <c r="E6875" s="38" t="s">
        <v>48</v>
      </c>
      <c r="F6875" s="38" t="s">
        <v>48</v>
      </c>
      <c r="G6875" s="39">
        <v>0</v>
      </c>
    </row>
    <row r="6876" spans="1:7" ht="15" x14ac:dyDescent="0.2">
      <c r="A6876" s="38" t="s">
        <v>13262</v>
      </c>
      <c r="B6876" s="38" t="s">
        <v>24</v>
      </c>
      <c r="C6876" s="38" t="s">
        <v>13263</v>
      </c>
      <c r="D6876" s="38" t="s">
        <v>48</v>
      </c>
      <c r="E6876" s="38" t="s">
        <v>48</v>
      </c>
      <c r="F6876" s="38" t="s">
        <v>48</v>
      </c>
      <c r="G6876" s="39">
        <v>0</v>
      </c>
    </row>
    <row r="6877" spans="1:7" ht="15" x14ac:dyDescent="0.2">
      <c r="A6877" s="41" t="s">
        <v>13264</v>
      </c>
      <c r="B6877" s="38" t="s">
        <v>576</v>
      </c>
      <c r="C6877" s="38" t="s">
        <v>13188</v>
      </c>
      <c r="D6877" s="38" t="s">
        <v>48</v>
      </c>
      <c r="E6877" s="38" t="s">
        <v>48</v>
      </c>
      <c r="F6877" s="38" t="s">
        <v>48</v>
      </c>
      <c r="G6877" s="39">
        <v>0</v>
      </c>
    </row>
    <row r="6878" spans="1:7" ht="15" x14ac:dyDescent="0.2">
      <c r="A6878" s="38" t="s">
        <v>13265</v>
      </c>
      <c r="B6878" s="38" t="s">
        <v>576</v>
      </c>
      <c r="C6878" s="38" t="s">
        <v>13190</v>
      </c>
      <c r="D6878" s="38" t="s">
        <v>48</v>
      </c>
      <c r="E6878" s="38" t="s">
        <v>48</v>
      </c>
      <c r="F6878" s="38" t="s">
        <v>48</v>
      </c>
      <c r="G6878" s="39">
        <v>0</v>
      </c>
    </row>
    <row r="6879" spans="1:7" ht="15" x14ac:dyDescent="0.2">
      <c r="A6879" s="41" t="s">
        <v>13266</v>
      </c>
      <c r="B6879" s="38" t="s">
        <v>13267</v>
      </c>
      <c r="C6879" s="38" t="s">
        <v>654</v>
      </c>
      <c r="D6879" s="38" t="s">
        <v>48</v>
      </c>
      <c r="E6879" s="38" t="s">
        <v>48</v>
      </c>
      <c r="F6879" s="38" t="s">
        <v>48</v>
      </c>
      <c r="G6879" s="39">
        <v>0</v>
      </c>
    </row>
    <row r="6880" spans="1:7" ht="15" x14ac:dyDescent="0.2">
      <c r="A6880" s="38" t="s">
        <v>13268</v>
      </c>
      <c r="B6880" s="38" t="s">
        <v>13267</v>
      </c>
      <c r="C6880" s="38" t="s">
        <v>13269</v>
      </c>
      <c r="D6880" s="38" t="s">
        <v>48</v>
      </c>
      <c r="E6880" s="38" t="s">
        <v>48</v>
      </c>
      <c r="F6880" s="38" t="s">
        <v>48</v>
      </c>
      <c r="G6880" s="39">
        <v>0</v>
      </c>
    </row>
    <row r="6881" spans="1:7" ht="15" x14ac:dyDescent="0.2">
      <c r="A6881" s="41" t="s">
        <v>13270</v>
      </c>
      <c r="B6881" s="38" t="s">
        <v>6517</v>
      </c>
      <c r="C6881" s="38" t="s">
        <v>6518</v>
      </c>
      <c r="D6881" s="38" t="s">
        <v>48</v>
      </c>
      <c r="E6881" s="38" t="s">
        <v>48</v>
      </c>
      <c r="F6881" s="38" t="s">
        <v>48</v>
      </c>
      <c r="G6881" s="39">
        <v>0</v>
      </c>
    </row>
    <row r="6882" spans="1:7" ht="15" x14ac:dyDescent="0.2">
      <c r="A6882" s="38" t="s">
        <v>13271</v>
      </c>
      <c r="B6882" s="38" t="s">
        <v>6517</v>
      </c>
      <c r="C6882" s="38" t="s">
        <v>6520</v>
      </c>
      <c r="D6882" s="38" t="s">
        <v>48</v>
      </c>
      <c r="E6882" s="38" t="s">
        <v>48</v>
      </c>
      <c r="F6882" s="38" t="s">
        <v>48</v>
      </c>
      <c r="G6882" s="39">
        <v>0</v>
      </c>
    </row>
    <row r="6883" spans="1:7" ht="15" x14ac:dyDescent="0.2">
      <c r="A6883" s="38" t="s">
        <v>13272</v>
      </c>
      <c r="B6883" s="38" t="s">
        <v>13183</v>
      </c>
      <c r="C6883" s="38" t="s">
        <v>13273</v>
      </c>
      <c r="D6883" s="38" t="s">
        <v>48</v>
      </c>
      <c r="E6883" s="38" t="s">
        <v>48</v>
      </c>
      <c r="F6883" s="38" t="s">
        <v>48</v>
      </c>
      <c r="G6883" s="39">
        <v>0</v>
      </c>
    </row>
    <row r="6884" spans="1:7" ht="15" x14ac:dyDescent="0.2">
      <c r="A6884" s="38" t="s">
        <v>13274</v>
      </c>
      <c r="B6884" s="38" t="s">
        <v>13183</v>
      </c>
      <c r="C6884" s="38" t="s">
        <v>13275</v>
      </c>
      <c r="D6884" s="38" t="s">
        <v>48</v>
      </c>
      <c r="E6884" s="38" t="s">
        <v>48</v>
      </c>
      <c r="F6884" s="38" t="s">
        <v>48</v>
      </c>
      <c r="G6884" s="39">
        <v>0</v>
      </c>
    </row>
    <row r="6885" spans="1:7" ht="30" x14ac:dyDescent="0.2">
      <c r="A6885" s="38" t="s">
        <v>13276</v>
      </c>
      <c r="B6885" s="38" t="s">
        <v>24</v>
      </c>
      <c r="C6885" s="38" t="s">
        <v>13277</v>
      </c>
      <c r="D6885" s="38" t="s">
        <v>48</v>
      </c>
      <c r="E6885" s="38" t="s">
        <v>48</v>
      </c>
      <c r="F6885" s="38" t="s">
        <v>501</v>
      </c>
      <c r="G6885" s="39">
        <v>1</v>
      </c>
    </row>
    <row r="6886" spans="1:7" ht="30" x14ac:dyDescent="0.2">
      <c r="A6886" s="38" t="s">
        <v>13278</v>
      </c>
      <c r="B6886" s="38" t="s">
        <v>46</v>
      </c>
      <c r="C6886" s="38" t="s">
        <v>13277</v>
      </c>
      <c r="D6886" s="38" t="s">
        <v>48</v>
      </c>
      <c r="E6886" s="38" t="s">
        <v>48</v>
      </c>
      <c r="F6886" s="38" t="s">
        <v>501</v>
      </c>
      <c r="G6886" s="39">
        <v>1</v>
      </c>
    </row>
    <row r="6887" spans="1:7" ht="15" x14ac:dyDescent="0.2">
      <c r="A6887" s="38" t="s">
        <v>13279</v>
      </c>
      <c r="B6887" s="38" t="s">
        <v>46</v>
      </c>
      <c r="C6887" s="38" t="s">
        <v>13280</v>
      </c>
      <c r="D6887" s="38" t="s">
        <v>48</v>
      </c>
      <c r="E6887" s="38" t="s">
        <v>48</v>
      </c>
      <c r="F6887" s="38" t="s">
        <v>61</v>
      </c>
      <c r="G6887" s="39">
        <v>0</v>
      </c>
    </row>
    <row r="6888" spans="1:7" ht="15" x14ac:dyDescent="0.2">
      <c r="A6888" s="38" t="s">
        <v>13281</v>
      </c>
      <c r="B6888" s="38" t="s">
        <v>24</v>
      </c>
      <c r="C6888" s="38" t="s">
        <v>13282</v>
      </c>
      <c r="D6888" s="38" t="s">
        <v>48</v>
      </c>
      <c r="E6888" s="38" t="s">
        <v>48</v>
      </c>
      <c r="F6888" s="38" t="s">
        <v>48</v>
      </c>
      <c r="G6888" s="39">
        <v>0</v>
      </c>
    </row>
    <row r="6889" spans="1:7" ht="15" x14ac:dyDescent="0.2">
      <c r="A6889" s="38" t="s">
        <v>13283</v>
      </c>
      <c r="B6889" s="38" t="s">
        <v>24</v>
      </c>
      <c r="C6889" s="38" t="s">
        <v>13284</v>
      </c>
      <c r="D6889" s="38" t="s">
        <v>48</v>
      </c>
      <c r="E6889" s="38" t="s">
        <v>48</v>
      </c>
      <c r="F6889" s="38" t="s">
        <v>48</v>
      </c>
      <c r="G6889" s="39">
        <v>0</v>
      </c>
    </row>
    <row r="6890" spans="1:7" ht="15" x14ac:dyDescent="0.2">
      <c r="A6890" s="38" t="s">
        <v>13285</v>
      </c>
      <c r="B6890" s="38" t="s">
        <v>24</v>
      </c>
      <c r="C6890" s="38" t="s">
        <v>13286</v>
      </c>
      <c r="D6890" s="38" t="s">
        <v>48</v>
      </c>
      <c r="E6890" s="38" t="s">
        <v>48</v>
      </c>
      <c r="F6890" s="38" t="s">
        <v>48</v>
      </c>
      <c r="G6890" s="39">
        <v>0</v>
      </c>
    </row>
    <row r="6891" spans="1:7" ht="15" x14ac:dyDescent="0.2">
      <c r="A6891" s="38" t="s">
        <v>13287</v>
      </c>
      <c r="B6891" s="38" t="s">
        <v>24</v>
      </c>
      <c r="C6891" s="38" t="s">
        <v>13288</v>
      </c>
      <c r="D6891" s="38" t="s">
        <v>48</v>
      </c>
      <c r="E6891" s="38" t="s">
        <v>48</v>
      </c>
      <c r="F6891" s="38" t="s">
        <v>48</v>
      </c>
      <c r="G6891" s="39">
        <v>0</v>
      </c>
    </row>
    <row r="6892" spans="1:7" ht="15" x14ac:dyDescent="0.2">
      <c r="A6892" s="38" t="s">
        <v>13289</v>
      </c>
      <c r="B6892" s="38" t="s">
        <v>24</v>
      </c>
      <c r="C6892" s="38" t="s">
        <v>13290</v>
      </c>
      <c r="D6892" s="38" t="s">
        <v>48</v>
      </c>
      <c r="E6892" s="38" t="s">
        <v>48</v>
      </c>
      <c r="F6892" s="38" t="s">
        <v>48</v>
      </c>
      <c r="G6892" s="39">
        <v>0</v>
      </c>
    </row>
    <row r="6893" spans="1:7" ht="15" x14ac:dyDescent="0.2">
      <c r="A6893" s="38" t="s">
        <v>13291</v>
      </c>
      <c r="B6893" s="38" t="s">
        <v>24</v>
      </c>
      <c r="C6893" s="38" t="s">
        <v>13292</v>
      </c>
      <c r="D6893" s="38" t="s">
        <v>48</v>
      </c>
      <c r="E6893" s="38" t="s">
        <v>48</v>
      </c>
      <c r="F6893" s="38" t="s">
        <v>48</v>
      </c>
      <c r="G6893" s="39">
        <v>0</v>
      </c>
    </row>
    <row r="6894" spans="1:7" ht="15" x14ac:dyDescent="0.2">
      <c r="A6894" s="38" t="s">
        <v>13293</v>
      </c>
      <c r="B6894" s="38" t="s">
        <v>55</v>
      </c>
      <c r="C6894" s="38" t="s">
        <v>13294</v>
      </c>
      <c r="D6894" s="38" t="s">
        <v>48</v>
      </c>
      <c r="E6894" s="38" t="s">
        <v>48</v>
      </c>
      <c r="F6894" s="38" t="s">
        <v>3515</v>
      </c>
      <c r="G6894" s="39">
        <v>1</v>
      </c>
    </row>
    <row r="6895" spans="1:7" ht="15" x14ac:dyDescent="0.2">
      <c r="A6895" s="38" t="s">
        <v>13295</v>
      </c>
      <c r="B6895" s="38" t="s">
        <v>55</v>
      </c>
      <c r="C6895" s="38" t="s">
        <v>13296</v>
      </c>
      <c r="D6895" s="38" t="s">
        <v>48</v>
      </c>
      <c r="E6895" s="38" t="s">
        <v>48</v>
      </c>
      <c r="F6895" s="38" t="s">
        <v>3515</v>
      </c>
      <c r="G6895" s="39">
        <v>1</v>
      </c>
    </row>
    <row r="6896" spans="1:7" ht="15" x14ac:dyDescent="0.2">
      <c r="A6896" s="38" t="s">
        <v>13297</v>
      </c>
      <c r="B6896" s="38" t="s">
        <v>33</v>
      </c>
      <c r="C6896" s="38" t="s">
        <v>13298</v>
      </c>
      <c r="D6896" s="38" t="s">
        <v>48</v>
      </c>
      <c r="E6896" s="38" t="s">
        <v>48</v>
      </c>
      <c r="F6896" s="38" t="s">
        <v>48</v>
      </c>
      <c r="G6896" s="39">
        <v>0</v>
      </c>
    </row>
    <row r="6897" spans="1:7" ht="15" x14ac:dyDescent="0.2">
      <c r="A6897" s="38" t="s">
        <v>13299</v>
      </c>
      <c r="B6897" s="38" t="s">
        <v>33</v>
      </c>
      <c r="C6897" s="38" t="s">
        <v>13300</v>
      </c>
      <c r="D6897" s="38" t="s">
        <v>48</v>
      </c>
      <c r="E6897" s="38" t="s">
        <v>48</v>
      </c>
      <c r="F6897" s="38" t="s">
        <v>48</v>
      </c>
      <c r="G6897" s="39">
        <v>0</v>
      </c>
    </row>
    <row r="6898" spans="1:7" ht="15" x14ac:dyDescent="0.2">
      <c r="A6898" s="38" t="s">
        <v>13301</v>
      </c>
      <c r="B6898" s="38" t="s">
        <v>55</v>
      </c>
      <c r="C6898" s="38" t="s">
        <v>13302</v>
      </c>
      <c r="D6898" s="38" t="s">
        <v>48</v>
      </c>
      <c r="E6898" s="38" t="s">
        <v>48</v>
      </c>
      <c r="F6898" s="38" t="s">
        <v>3515</v>
      </c>
      <c r="G6898" s="39">
        <v>1</v>
      </c>
    </row>
    <row r="6899" spans="1:7" ht="15" x14ac:dyDescent="0.2">
      <c r="A6899" s="38" t="s">
        <v>13303</v>
      </c>
      <c r="B6899" s="38" t="s">
        <v>55</v>
      </c>
      <c r="C6899" s="38" t="s">
        <v>13304</v>
      </c>
      <c r="D6899" s="38" t="s">
        <v>48</v>
      </c>
      <c r="E6899" s="38" t="s">
        <v>48</v>
      </c>
      <c r="F6899" s="38" t="s">
        <v>3515</v>
      </c>
      <c r="G6899" s="39">
        <v>1</v>
      </c>
    </row>
    <row r="6900" spans="1:7" ht="15" x14ac:dyDescent="0.2">
      <c r="A6900" s="38" t="s">
        <v>13305</v>
      </c>
      <c r="B6900" s="38" t="s">
        <v>55</v>
      </c>
      <c r="C6900" s="38" t="s">
        <v>13306</v>
      </c>
      <c r="D6900" s="38" t="s">
        <v>48</v>
      </c>
      <c r="E6900" s="38" t="s">
        <v>48</v>
      </c>
      <c r="F6900" s="38" t="s">
        <v>3515</v>
      </c>
      <c r="G6900" s="39">
        <v>1</v>
      </c>
    </row>
    <row r="6901" spans="1:7" ht="15" x14ac:dyDescent="0.2">
      <c r="A6901" s="38" t="s">
        <v>13307</v>
      </c>
      <c r="B6901" s="38" t="s">
        <v>55</v>
      </c>
      <c r="C6901" s="38" t="s">
        <v>13308</v>
      </c>
      <c r="D6901" s="38" t="s">
        <v>48</v>
      </c>
      <c r="E6901" s="38" t="s">
        <v>48</v>
      </c>
      <c r="F6901" s="38" t="s">
        <v>3515</v>
      </c>
      <c r="G6901" s="39">
        <v>1</v>
      </c>
    </row>
    <row r="6902" spans="1:7" ht="15" x14ac:dyDescent="0.2">
      <c r="A6902" s="38" t="s">
        <v>13309</v>
      </c>
      <c r="B6902" s="38" t="s">
        <v>55</v>
      </c>
      <c r="C6902" s="38" t="s">
        <v>13310</v>
      </c>
      <c r="D6902" s="38" t="s">
        <v>48</v>
      </c>
      <c r="E6902" s="38" t="s">
        <v>48</v>
      </c>
      <c r="F6902" s="38" t="s">
        <v>3515</v>
      </c>
      <c r="G6902" s="39">
        <v>1</v>
      </c>
    </row>
    <row r="6903" spans="1:7" ht="15" x14ac:dyDescent="0.2">
      <c r="A6903" s="38" t="s">
        <v>13311</v>
      </c>
      <c r="B6903" s="38" t="s">
        <v>55</v>
      </c>
      <c r="C6903" s="38" t="s">
        <v>13312</v>
      </c>
      <c r="D6903" s="38" t="s">
        <v>48</v>
      </c>
      <c r="E6903" s="38" t="s">
        <v>48</v>
      </c>
      <c r="F6903" s="38" t="s">
        <v>3515</v>
      </c>
      <c r="G6903" s="39">
        <v>1</v>
      </c>
    </row>
    <row r="6904" spans="1:7" ht="15" x14ac:dyDescent="0.2">
      <c r="A6904" s="38" t="s">
        <v>13313</v>
      </c>
      <c r="B6904" s="38" t="s">
        <v>55</v>
      </c>
      <c r="C6904" s="38" t="s">
        <v>13314</v>
      </c>
      <c r="D6904" s="38" t="s">
        <v>48</v>
      </c>
      <c r="E6904" s="38" t="s">
        <v>48</v>
      </c>
      <c r="F6904" s="38" t="s">
        <v>3515</v>
      </c>
      <c r="G6904" s="39">
        <v>1</v>
      </c>
    </row>
    <row r="6905" spans="1:7" ht="15" x14ac:dyDescent="0.2">
      <c r="A6905" s="38" t="s">
        <v>13315</v>
      </c>
      <c r="B6905" s="38" t="s">
        <v>55</v>
      </c>
      <c r="C6905" s="38" t="s">
        <v>13316</v>
      </c>
      <c r="D6905" s="38" t="s">
        <v>48</v>
      </c>
      <c r="E6905" s="38" t="s">
        <v>48</v>
      </c>
      <c r="F6905" s="38" t="s">
        <v>3515</v>
      </c>
      <c r="G6905" s="39">
        <v>1</v>
      </c>
    </row>
    <row r="6906" spans="1:7" ht="15" x14ac:dyDescent="0.2">
      <c r="A6906" s="38" t="s">
        <v>13317</v>
      </c>
      <c r="B6906" s="38" t="s">
        <v>55</v>
      </c>
      <c r="C6906" s="38" t="s">
        <v>13318</v>
      </c>
      <c r="D6906" s="38" t="s">
        <v>48</v>
      </c>
      <c r="E6906" s="38" t="s">
        <v>48</v>
      </c>
      <c r="F6906" s="38" t="s">
        <v>3515</v>
      </c>
      <c r="G6906" s="39">
        <v>1</v>
      </c>
    </row>
    <row r="6907" spans="1:7" ht="15" x14ac:dyDescent="0.2">
      <c r="A6907" s="38" t="s">
        <v>13319</v>
      </c>
      <c r="B6907" s="38" t="s">
        <v>55</v>
      </c>
      <c r="C6907" s="38" t="s">
        <v>13320</v>
      </c>
      <c r="D6907" s="38" t="s">
        <v>48</v>
      </c>
      <c r="E6907" s="38" t="s">
        <v>48</v>
      </c>
      <c r="F6907" s="38" t="s">
        <v>3515</v>
      </c>
      <c r="G6907" s="39">
        <v>1</v>
      </c>
    </row>
    <row r="6908" spans="1:7" ht="15" x14ac:dyDescent="0.2">
      <c r="A6908" s="38" t="s">
        <v>13321</v>
      </c>
      <c r="B6908" s="38" t="s">
        <v>55</v>
      </c>
      <c r="C6908" s="38" t="s">
        <v>13322</v>
      </c>
      <c r="D6908" s="38" t="s">
        <v>48</v>
      </c>
      <c r="E6908" s="38" t="s">
        <v>48</v>
      </c>
      <c r="F6908" s="38" t="s">
        <v>3515</v>
      </c>
      <c r="G6908" s="39">
        <v>1</v>
      </c>
    </row>
    <row r="6909" spans="1:7" ht="15" x14ac:dyDescent="0.2">
      <c r="A6909" s="38" t="s">
        <v>13323</v>
      </c>
      <c r="B6909" s="38" t="s">
        <v>55</v>
      </c>
      <c r="C6909" s="38" t="s">
        <v>13324</v>
      </c>
      <c r="D6909" s="38" t="s">
        <v>48</v>
      </c>
      <c r="E6909" s="38" t="s">
        <v>48</v>
      </c>
      <c r="F6909" s="38" t="s">
        <v>13325</v>
      </c>
      <c r="G6909" s="39">
        <v>1</v>
      </c>
    </row>
    <row r="6910" spans="1:7" ht="15" x14ac:dyDescent="0.2">
      <c r="A6910" s="38" t="s">
        <v>13326</v>
      </c>
      <c r="B6910" s="38" t="s">
        <v>55</v>
      </c>
      <c r="C6910" s="38" t="s">
        <v>13327</v>
      </c>
      <c r="D6910" s="38" t="s">
        <v>48</v>
      </c>
      <c r="E6910" s="38" t="s">
        <v>48</v>
      </c>
      <c r="F6910" s="38" t="s">
        <v>13325</v>
      </c>
      <c r="G6910" s="39">
        <v>1</v>
      </c>
    </row>
    <row r="6911" spans="1:7" ht="15" x14ac:dyDescent="0.2">
      <c r="A6911" s="38" t="s">
        <v>13328</v>
      </c>
      <c r="B6911" s="38" t="s">
        <v>55</v>
      </c>
      <c r="C6911" s="38" t="s">
        <v>13329</v>
      </c>
      <c r="D6911" s="38" t="s">
        <v>48</v>
      </c>
      <c r="E6911" s="38" t="s">
        <v>48</v>
      </c>
      <c r="F6911" s="38" t="s">
        <v>13325</v>
      </c>
      <c r="G6911" s="39">
        <v>1</v>
      </c>
    </row>
    <row r="6912" spans="1:7" ht="15" x14ac:dyDescent="0.2">
      <c r="A6912" s="38" t="s">
        <v>13330</v>
      </c>
      <c r="B6912" s="38" t="s">
        <v>55</v>
      </c>
      <c r="C6912" s="38" t="s">
        <v>13331</v>
      </c>
      <c r="D6912" s="38" t="s">
        <v>48</v>
      </c>
      <c r="E6912" s="38" t="s">
        <v>48</v>
      </c>
      <c r="F6912" s="38" t="s">
        <v>13325</v>
      </c>
      <c r="G6912" s="39">
        <v>1</v>
      </c>
    </row>
    <row r="6913" spans="1:7" ht="15" x14ac:dyDescent="0.2">
      <c r="A6913" s="38" t="s">
        <v>13332</v>
      </c>
      <c r="B6913" s="38" t="s">
        <v>55</v>
      </c>
      <c r="C6913" s="38" t="s">
        <v>13333</v>
      </c>
      <c r="D6913" s="38" t="s">
        <v>48</v>
      </c>
      <c r="E6913" s="38" t="s">
        <v>48</v>
      </c>
      <c r="F6913" s="38" t="s">
        <v>13325</v>
      </c>
      <c r="G6913" s="39">
        <v>1</v>
      </c>
    </row>
    <row r="6914" spans="1:7" ht="15" x14ac:dyDescent="0.2">
      <c r="A6914" s="38" t="s">
        <v>13334</v>
      </c>
      <c r="B6914" s="38" t="s">
        <v>55</v>
      </c>
      <c r="C6914" s="38" t="s">
        <v>13335</v>
      </c>
      <c r="D6914" s="38" t="s">
        <v>48</v>
      </c>
      <c r="E6914" s="38" t="s">
        <v>48</v>
      </c>
      <c r="F6914" s="38" t="s">
        <v>13325</v>
      </c>
      <c r="G6914" s="39">
        <v>1</v>
      </c>
    </row>
    <row r="6915" spans="1:7" ht="15" x14ac:dyDescent="0.2">
      <c r="A6915" s="38" t="s">
        <v>13336</v>
      </c>
      <c r="B6915" s="38" t="s">
        <v>55</v>
      </c>
      <c r="C6915" s="38" t="s">
        <v>13337</v>
      </c>
      <c r="D6915" s="38" t="s">
        <v>48</v>
      </c>
      <c r="E6915" s="38" t="s">
        <v>48</v>
      </c>
      <c r="F6915" s="38" t="s">
        <v>13325</v>
      </c>
      <c r="G6915" s="39">
        <v>1</v>
      </c>
    </row>
    <row r="6916" spans="1:7" ht="15" x14ac:dyDescent="0.2">
      <c r="A6916" s="38" t="s">
        <v>13338</v>
      </c>
      <c r="B6916" s="38" t="s">
        <v>55</v>
      </c>
      <c r="C6916" s="38" t="s">
        <v>13339</v>
      </c>
      <c r="D6916" s="38" t="s">
        <v>48</v>
      </c>
      <c r="E6916" s="38" t="s">
        <v>48</v>
      </c>
      <c r="F6916" s="38" t="s">
        <v>13325</v>
      </c>
      <c r="G6916" s="39">
        <v>1</v>
      </c>
    </row>
    <row r="6917" spans="1:7" ht="15" x14ac:dyDescent="0.2">
      <c r="A6917" s="38" t="s">
        <v>13340</v>
      </c>
      <c r="B6917" s="38" t="s">
        <v>55</v>
      </c>
      <c r="C6917" s="38" t="s">
        <v>13341</v>
      </c>
      <c r="D6917" s="38" t="s">
        <v>48</v>
      </c>
      <c r="E6917" s="38" t="s">
        <v>48</v>
      </c>
      <c r="F6917" s="38" t="s">
        <v>13325</v>
      </c>
      <c r="G6917" s="39">
        <v>1</v>
      </c>
    </row>
    <row r="6918" spans="1:7" ht="15" x14ac:dyDescent="0.2">
      <c r="A6918" s="38" t="s">
        <v>13342</v>
      </c>
      <c r="B6918" s="38" t="s">
        <v>55</v>
      </c>
      <c r="C6918" s="38" t="s">
        <v>13343</v>
      </c>
      <c r="D6918" s="38" t="s">
        <v>48</v>
      </c>
      <c r="E6918" s="38" t="s">
        <v>48</v>
      </c>
      <c r="F6918" s="38" t="s">
        <v>13325</v>
      </c>
      <c r="G6918" s="39">
        <v>1</v>
      </c>
    </row>
    <row r="6919" spans="1:7" ht="15" x14ac:dyDescent="0.2">
      <c r="A6919" s="38" t="s">
        <v>13344</v>
      </c>
      <c r="B6919" s="38" t="s">
        <v>55</v>
      </c>
      <c r="C6919" s="38" t="s">
        <v>13345</v>
      </c>
      <c r="D6919" s="38" t="s">
        <v>48</v>
      </c>
      <c r="E6919" s="38" t="s">
        <v>48</v>
      </c>
      <c r="F6919" s="38" t="s">
        <v>13325</v>
      </c>
      <c r="G6919" s="39">
        <v>1</v>
      </c>
    </row>
    <row r="6920" spans="1:7" ht="15" x14ac:dyDescent="0.2">
      <c r="A6920" s="38" t="s">
        <v>13346</v>
      </c>
      <c r="B6920" s="38" t="s">
        <v>55</v>
      </c>
      <c r="C6920" s="38" t="s">
        <v>13347</v>
      </c>
      <c r="D6920" s="38" t="s">
        <v>48</v>
      </c>
      <c r="E6920" s="38" t="s">
        <v>48</v>
      </c>
      <c r="F6920" s="38" t="s">
        <v>13325</v>
      </c>
      <c r="G6920" s="39">
        <v>1</v>
      </c>
    </row>
    <row r="6921" spans="1:7" ht="15" x14ac:dyDescent="0.2">
      <c r="A6921" s="38" t="s">
        <v>13348</v>
      </c>
      <c r="B6921" s="38" t="s">
        <v>55</v>
      </c>
      <c r="C6921" s="38" t="s">
        <v>13349</v>
      </c>
      <c r="D6921" s="38" t="s">
        <v>48</v>
      </c>
      <c r="E6921" s="38" t="s">
        <v>48</v>
      </c>
      <c r="F6921" s="38" t="s">
        <v>13325</v>
      </c>
      <c r="G6921" s="39">
        <v>1</v>
      </c>
    </row>
    <row r="6922" spans="1:7" ht="15" x14ac:dyDescent="0.2">
      <c r="A6922" s="38" t="s">
        <v>13350</v>
      </c>
      <c r="B6922" s="38" t="s">
        <v>55</v>
      </c>
      <c r="C6922" s="38" t="s">
        <v>13351</v>
      </c>
      <c r="D6922" s="38" t="s">
        <v>48</v>
      </c>
      <c r="E6922" s="38" t="s">
        <v>48</v>
      </c>
      <c r="F6922" s="38" t="s">
        <v>13325</v>
      </c>
      <c r="G6922" s="39">
        <v>1</v>
      </c>
    </row>
    <row r="6923" spans="1:7" ht="15" x14ac:dyDescent="0.2">
      <c r="A6923" s="38" t="s">
        <v>13352</v>
      </c>
      <c r="B6923" s="38" t="s">
        <v>55</v>
      </c>
      <c r="C6923" s="38" t="s">
        <v>13353</v>
      </c>
      <c r="D6923" s="38" t="s">
        <v>48</v>
      </c>
      <c r="E6923" s="38" t="s">
        <v>48</v>
      </c>
      <c r="F6923" s="38" t="s">
        <v>13325</v>
      </c>
      <c r="G6923" s="39">
        <v>1</v>
      </c>
    </row>
    <row r="6924" spans="1:7" ht="15" x14ac:dyDescent="0.2">
      <c r="A6924" s="38" t="s">
        <v>13354</v>
      </c>
      <c r="B6924" s="38" t="s">
        <v>55</v>
      </c>
      <c r="C6924" s="38" t="s">
        <v>13355</v>
      </c>
      <c r="D6924" s="38" t="s">
        <v>48</v>
      </c>
      <c r="E6924" s="38" t="s">
        <v>48</v>
      </c>
      <c r="F6924" s="38" t="s">
        <v>13325</v>
      </c>
      <c r="G6924" s="39">
        <v>1</v>
      </c>
    </row>
    <row r="6925" spans="1:7" ht="15" x14ac:dyDescent="0.2">
      <c r="A6925" s="38" t="s">
        <v>13356</v>
      </c>
      <c r="B6925" s="38" t="s">
        <v>55</v>
      </c>
      <c r="C6925" s="38" t="s">
        <v>13357</v>
      </c>
      <c r="D6925" s="38" t="s">
        <v>48</v>
      </c>
      <c r="E6925" s="38" t="s">
        <v>48</v>
      </c>
      <c r="F6925" s="38" t="s">
        <v>13325</v>
      </c>
      <c r="G6925" s="39">
        <v>1</v>
      </c>
    </row>
    <row r="6926" spans="1:7" ht="15" x14ac:dyDescent="0.2">
      <c r="A6926" s="38" t="s">
        <v>13358</v>
      </c>
      <c r="B6926" s="38" t="s">
        <v>55</v>
      </c>
      <c r="C6926" s="38" t="s">
        <v>13359</v>
      </c>
      <c r="D6926" s="38" t="s">
        <v>48</v>
      </c>
      <c r="E6926" s="38" t="s">
        <v>48</v>
      </c>
      <c r="F6926" s="38" t="s">
        <v>13325</v>
      </c>
      <c r="G6926" s="39">
        <v>1</v>
      </c>
    </row>
    <row r="6927" spans="1:7" ht="15" x14ac:dyDescent="0.2">
      <c r="A6927" s="38" t="s">
        <v>13360</v>
      </c>
      <c r="B6927" s="38" t="s">
        <v>55</v>
      </c>
      <c r="C6927" s="38" t="s">
        <v>13361</v>
      </c>
      <c r="D6927" s="38" t="s">
        <v>48</v>
      </c>
      <c r="E6927" s="38" t="s">
        <v>48</v>
      </c>
      <c r="F6927" s="38" t="s">
        <v>13325</v>
      </c>
      <c r="G6927" s="39">
        <v>1</v>
      </c>
    </row>
    <row r="6928" spans="1:7" ht="15" x14ac:dyDescent="0.2">
      <c r="A6928" s="38" t="s">
        <v>13362</v>
      </c>
      <c r="B6928" s="38" t="s">
        <v>55</v>
      </c>
      <c r="C6928" s="38" t="s">
        <v>13363</v>
      </c>
      <c r="D6928" s="38" t="s">
        <v>48</v>
      </c>
      <c r="E6928" s="38" t="s">
        <v>48</v>
      </c>
      <c r="F6928" s="38" t="s">
        <v>13325</v>
      </c>
      <c r="G6928" s="39">
        <v>1</v>
      </c>
    </row>
    <row r="6929" spans="1:7" ht="15" x14ac:dyDescent="0.2">
      <c r="A6929" s="38" t="s">
        <v>13364</v>
      </c>
      <c r="B6929" s="38" t="s">
        <v>55</v>
      </c>
      <c r="C6929" s="38" t="s">
        <v>13365</v>
      </c>
      <c r="D6929" s="38" t="s">
        <v>48</v>
      </c>
      <c r="E6929" s="38" t="s">
        <v>48</v>
      </c>
      <c r="F6929" s="38" t="s">
        <v>13325</v>
      </c>
      <c r="G6929" s="39">
        <v>1</v>
      </c>
    </row>
    <row r="6930" spans="1:7" ht="15" x14ac:dyDescent="0.2">
      <c r="A6930" s="38" t="s">
        <v>13366</v>
      </c>
      <c r="B6930" s="38" t="s">
        <v>55</v>
      </c>
      <c r="C6930" s="38" t="s">
        <v>13367</v>
      </c>
      <c r="D6930" s="38" t="s">
        <v>48</v>
      </c>
      <c r="E6930" s="38" t="s">
        <v>48</v>
      </c>
      <c r="F6930" s="38" t="s">
        <v>13325</v>
      </c>
      <c r="G6930" s="39">
        <v>1</v>
      </c>
    </row>
    <row r="6931" spans="1:7" ht="15" x14ac:dyDescent="0.2">
      <c r="A6931" s="38" t="s">
        <v>13368</v>
      </c>
      <c r="B6931" s="38" t="s">
        <v>55</v>
      </c>
      <c r="C6931" s="38" t="s">
        <v>13369</v>
      </c>
      <c r="D6931" s="38" t="s">
        <v>48</v>
      </c>
      <c r="E6931" s="38" t="s">
        <v>48</v>
      </c>
      <c r="F6931" s="38" t="s">
        <v>13325</v>
      </c>
      <c r="G6931" s="39">
        <v>1</v>
      </c>
    </row>
    <row r="6932" spans="1:7" ht="15" x14ac:dyDescent="0.2">
      <c r="A6932" s="38" t="s">
        <v>13370</v>
      </c>
      <c r="B6932" s="38" t="s">
        <v>55</v>
      </c>
      <c r="C6932" s="38" t="s">
        <v>13371</v>
      </c>
      <c r="D6932" s="38" t="s">
        <v>48</v>
      </c>
      <c r="E6932" s="38" t="s">
        <v>48</v>
      </c>
      <c r="F6932" s="38" t="s">
        <v>13325</v>
      </c>
      <c r="G6932" s="39">
        <v>1</v>
      </c>
    </row>
    <row r="6933" spans="1:7" ht="15" x14ac:dyDescent="0.2">
      <c r="A6933" s="38" t="s">
        <v>13372</v>
      </c>
      <c r="B6933" s="38" t="s">
        <v>55</v>
      </c>
      <c r="C6933" s="38" t="s">
        <v>13373</v>
      </c>
      <c r="D6933" s="38" t="s">
        <v>48</v>
      </c>
      <c r="E6933" s="38" t="s">
        <v>48</v>
      </c>
      <c r="F6933" s="38" t="s">
        <v>13325</v>
      </c>
      <c r="G6933" s="39">
        <v>1</v>
      </c>
    </row>
    <row r="6934" spans="1:7" ht="15" x14ac:dyDescent="0.2">
      <c r="A6934" s="38" t="s">
        <v>13374</v>
      </c>
      <c r="B6934" s="38" t="s">
        <v>55</v>
      </c>
      <c r="C6934" s="38" t="s">
        <v>13375</v>
      </c>
      <c r="D6934" s="38" t="s">
        <v>48</v>
      </c>
      <c r="E6934" s="38" t="s">
        <v>48</v>
      </c>
      <c r="F6934" s="38" t="s">
        <v>13325</v>
      </c>
      <c r="G6934" s="39">
        <v>1</v>
      </c>
    </row>
    <row r="6935" spans="1:7" ht="15" x14ac:dyDescent="0.2">
      <c r="A6935" s="38" t="s">
        <v>13376</v>
      </c>
      <c r="B6935" s="38" t="s">
        <v>55</v>
      </c>
      <c r="C6935" s="38" t="s">
        <v>13377</v>
      </c>
      <c r="D6935" s="38" t="s">
        <v>48</v>
      </c>
      <c r="E6935" s="38" t="s">
        <v>48</v>
      </c>
      <c r="F6935" s="38" t="s">
        <v>13325</v>
      </c>
      <c r="G6935" s="39">
        <v>1</v>
      </c>
    </row>
    <row r="6936" spans="1:7" ht="15" x14ac:dyDescent="0.2">
      <c r="A6936" s="38" t="s">
        <v>13378</v>
      </c>
      <c r="B6936" s="38" t="s">
        <v>55</v>
      </c>
      <c r="C6936" s="38" t="s">
        <v>13379</v>
      </c>
      <c r="D6936" s="38" t="s">
        <v>48</v>
      </c>
      <c r="E6936" s="38" t="s">
        <v>48</v>
      </c>
      <c r="F6936" s="38" t="s">
        <v>13325</v>
      </c>
      <c r="G6936" s="39">
        <v>1</v>
      </c>
    </row>
    <row r="6937" spans="1:7" ht="15" x14ac:dyDescent="0.2">
      <c r="A6937" s="38" t="s">
        <v>13380</v>
      </c>
      <c r="B6937" s="38" t="s">
        <v>55</v>
      </c>
      <c r="C6937" s="38" t="s">
        <v>13381</v>
      </c>
      <c r="D6937" s="38" t="s">
        <v>48</v>
      </c>
      <c r="E6937" s="38" t="s">
        <v>48</v>
      </c>
      <c r="F6937" s="38" t="s">
        <v>13325</v>
      </c>
      <c r="G6937" s="39">
        <v>1</v>
      </c>
    </row>
    <row r="6938" spans="1:7" ht="15" x14ac:dyDescent="0.2">
      <c r="A6938" s="38" t="s">
        <v>13382</v>
      </c>
      <c r="B6938" s="38" t="s">
        <v>55</v>
      </c>
      <c r="C6938" s="38" t="s">
        <v>13383</v>
      </c>
      <c r="D6938" s="38" t="s">
        <v>48</v>
      </c>
      <c r="E6938" s="38" t="s">
        <v>48</v>
      </c>
      <c r="F6938" s="38" t="s">
        <v>13325</v>
      </c>
      <c r="G6938" s="39">
        <v>1</v>
      </c>
    </row>
    <row r="6939" spans="1:7" ht="15" x14ac:dyDescent="0.2">
      <c r="A6939" s="38" t="s">
        <v>13384</v>
      </c>
      <c r="B6939" s="38" t="s">
        <v>55</v>
      </c>
      <c r="C6939" s="38" t="s">
        <v>13385</v>
      </c>
      <c r="D6939" s="38" t="s">
        <v>48</v>
      </c>
      <c r="E6939" s="38" t="s">
        <v>48</v>
      </c>
      <c r="F6939" s="38" t="s">
        <v>13325</v>
      </c>
      <c r="G6939" s="39">
        <v>1</v>
      </c>
    </row>
    <row r="6940" spans="1:7" ht="15" x14ac:dyDescent="0.2">
      <c r="A6940" s="38" t="s">
        <v>13386</v>
      </c>
      <c r="B6940" s="38" t="s">
        <v>55</v>
      </c>
      <c r="C6940" s="38" t="s">
        <v>13387</v>
      </c>
      <c r="D6940" s="38" t="s">
        <v>48</v>
      </c>
      <c r="E6940" s="38" t="s">
        <v>48</v>
      </c>
      <c r="F6940" s="38" t="s">
        <v>13325</v>
      </c>
      <c r="G6940" s="39">
        <v>1</v>
      </c>
    </row>
    <row r="6941" spans="1:7" ht="15" x14ac:dyDescent="0.2">
      <c r="A6941" s="38" t="s">
        <v>13388</v>
      </c>
      <c r="B6941" s="38" t="s">
        <v>55</v>
      </c>
      <c r="C6941" s="38" t="s">
        <v>13389</v>
      </c>
      <c r="D6941" s="38" t="s">
        <v>48</v>
      </c>
      <c r="E6941" s="38" t="s">
        <v>48</v>
      </c>
      <c r="F6941" s="38" t="s">
        <v>13325</v>
      </c>
      <c r="G6941" s="39">
        <v>1</v>
      </c>
    </row>
    <row r="6942" spans="1:7" ht="15" x14ac:dyDescent="0.2">
      <c r="A6942" s="38" t="s">
        <v>13390</v>
      </c>
      <c r="B6942" s="38" t="s">
        <v>55</v>
      </c>
      <c r="C6942" s="38" t="s">
        <v>13391</v>
      </c>
      <c r="D6942" s="38" t="s">
        <v>48</v>
      </c>
      <c r="E6942" s="38" t="s">
        <v>48</v>
      </c>
      <c r="F6942" s="38" t="s">
        <v>13325</v>
      </c>
      <c r="G6942" s="39">
        <v>1</v>
      </c>
    </row>
    <row r="6943" spans="1:7" ht="15" x14ac:dyDescent="0.2">
      <c r="A6943" s="38" t="s">
        <v>13392</v>
      </c>
      <c r="B6943" s="38" t="s">
        <v>55</v>
      </c>
      <c r="C6943" s="38" t="s">
        <v>13393</v>
      </c>
      <c r="D6943" s="38" t="s">
        <v>48</v>
      </c>
      <c r="E6943" s="38" t="s">
        <v>48</v>
      </c>
      <c r="F6943" s="38" t="s">
        <v>13325</v>
      </c>
      <c r="G6943" s="39">
        <v>1</v>
      </c>
    </row>
    <row r="6944" spans="1:7" ht="15" x14ac:dyDescent="0.2">
      <c r="A6944" s="38" t="s">
        <v>13394</v>
      </c>
      <c r="B6944" s="38" t="s">
        <v>922</v>
      </c>
      <c r="C6944" s="38" t="s">
        <v>13395</v>
      </c>
      <c r="D6944" s="38" t="s">
        <v>48</v>
      </c>
      <c r="E6944" s="38" t="s">
        <v>48</v>
      </c>
      <c r="F6944" s="38" t="s">
        <v>48</v>
      </c>
      <c r="G6944" s="39">
        <v>0</v>
      </c>
    </row>
    <row r="6945" spans="1:7" ht="15" x14ac:dyDescent="0.2">
      <c r="A6945" s="38" t="s">
        <v>13396</v>
      </c>
      <c r="B6945" s="38" t="s">
        <v>922</v>
      </c>
      <c r="C6945" s="38" t="s">
        <v>13397</v>
      </c>
      <c r="D6945" s="38" t="s">
        <v>48</v>
      </c>
      <c r="E6945" s="38" t="s">
        <v>48</v>
      </c>
      <c r="F6945" s="38" t="s">
        <v>48</v>
      </c>
      <c r="G6945" s="39">
        <v>0</v>
      </c>
    </row>
    <row r="6946" spans="1:7" ht="15" x14ac:dyDescent="0.2">
      <c r="A6946" s="38" t="s">
        <v>13398</v>
      </c>
      <c r="B6946" s="38" t="s">
        <v>55</v>
      </c>
      <c r="C6946" s="38" t="s">
        <v>13399</v>
      </c>
      <c r="D6946" s="38" t="s">
        <v>48</v>
      </c>
      <c r="E6946" s="38" t="s">
        <v>48</v>
      </c>
      <c r="F6946" s="38" t="s">
        <v>13325</v>
      </c>
      <c r="G6946" s="39">
        <v>1</v>
      </c>
    </row>
    <row r="6947" spans="1:7" ht="15" x14ac:dyDescent="0.2">
      <c r="A6947" s="38" t="s">
        <v>13400</v>
      </c>
      <c r="B6947" s="38" t="s">
        <v>55</v>
      </c>
      <c r="C6947" s="38" t="s">
        <v>13401</v>
      </c>
      <c r="D6947" s="38" t="s">
        <v>48</v>
      </c>
      <c r="E6947" s="38" t="s">
        <v>48</v>
      </c>
      <c r="F6947" s="38" t="s">
        <v>13325</v>
      </c>
      <c r="G6947" s="39">
        <v>1</v>
      </c>
    </row>
    <row r="6948" spans="1:7" ht="15" x14ac:dyDescent="0.2">
      <c r="A6948" s="38" t="s">
        <v>13402</v>
      </c>
      <c r="B6948" s="38" t="s">
        <v>55</v>
      </c>
      <c r="C6948" s="38" t="s">
        <v>13403</v>
      </c>
      <c r="D6948" s="38" t="s">
        <v>48</v>
      </c>
      <c r="E6948" s="38" t="s">
        <v>48</v>
      </c>
      <c r="F6948" s="38" t="s">
        <v>13325</v>
      </c>
      <c r="G6948" s="39">
        <v>1</v>
      </c>
    </row>
    <row r="6949" spans="1:7" ht="15" x14ac:dyDescent="0.2">
      <c r="A6949" s="38" t="s">
        <v>13404</v>
      </c>
      <c r="B6949" s="38" t="s">
        <v>55</v>
      </c>
      <c r="C6949" s="38" t="s">
        <v>13405</v>
      </c>
      <c r="D6949" s="38" t="s">
        <v>48</v>
      </c>
      <c r="E6949" s="38" t="s">
        <v>48</v>
      </c>
      <c r="F6949" s="38" t="s">
        <v>13325</v>
      </c>
      <c r="G6949" s="39">
        <v>1</v>
      </c>
    </row>
    <row r="6950" spans="1:7" ht="15" x14ac:dyDescent="0.2">
      <c r="A6950" s="38" t="s">
        <v>13406</v>
      </c>
      <c r="B6950" s="38" t="s">
        <v>55</v>
      </c>
      <c r="C6950" s="38" t="s">
        <v>13407</v>
      </c>
      <c r="D6950" s="38" t="s">
        <v>48</v>
      </c>
      <c r="E6950" s="38" t="s">
        <v>48</v>
      </c>
      <c r="F6950" s="38" t="s">
        <v>13325</v>
      </c>
      <c r="G6950" s="39">
        <v>1</v>
      </c>
    </row>
    <row r="6951" spans="1:7" ht="15" x14ac:dyDescent="0.2">
      <c r="A6951" s="38" t="s">
        <v>13408</v>
      </c>
      <c r="B6951" s="38" t="s">
        <v>55</v>
      </c>
      <c r="C6951" s="38" t="s">
        <v>13409</v>
      </c>
      <c r="D6951" s="38" t="s">
        <v>48</v>
      </c>
      <c r="E6951" s="38" t="s">
        <v>48</v>
      </c>
      <c r="F6951" s="38" t="s">
        <v>13325</v>
      </c>
      <c r="G6951" s="39">
        <v>1</v>
      </c>
    </row>
    <row r="6952" spans="1:7" ht="15" x14ac:dyDescent="0.2">
      <c r="A6952" s="38" t="s">
        <v>13410</v>
      </c>
      <c r="B6952" s="38" t="s">
        <v>55</v>
      </c>
      <c r="C6952" s="38" t="s">
        <v>13411</v>
      </c>
      <c r="D6952" s="38" t="s">
        <v>48</v>
      </c>
      <c r="E6952" s="38" t="s">
        <v>48</v>
      </c>
      <c r="F6952" s="38" t="s">
        <v>13325</v>
      </c>
      <c r="G6952" s="39">
        <v>1</v>
      </c>
    </row>
    <row r="6953" spans="1:7" ht="15" x14ac:dyDescent="0.2">
      <c r="A6953" s="38" t="s">
        <v>13412</v>
      </c>
      <c r="B6953" s="38" t="s">
        <v>55</v>
      </c>
      <c r="C6953" s="38" t="s">
        <v>13413</v>
      </c>
      <c r="D6953" s="38" t="s">
        <v>48</v>
      </c>
      <c r="E6953" s="38" t="s">
        <v>48</v>
      </c>
      <c r="F6953" s="38" t="s">
        <v>13325</v>
      </c>
      <c r="G6953" s="39">
        <v>1</v>
      </c>
    </row>
    <row r="6954" spans="1:7" ht="15" x14ac:dyDescent="0.2">
      <c r="A6954" s="38" t="s">
        <v>13414</v>
      </c>
      <c r="B6954" s="38" t="s">
        <v>55</v>
      </c>
      <c r="C6954" s="38" t="s">
        <v>13415</v>
      </c>
      <c r="D6954" s="38" t="s">
        <v>48</v>
      </c>
      <c r="E6954" s="38" t="s">
        <v>48</v>
      </c>
      <c r="F6954" s="38" t="s">
        <v>13325</v>
      </c>
      <c r="G6954" s="39">
        <v>1</v>
      </c>
    </row>
    <row r="6955" spans="1:7" ht="15" x14ac:dyDescent="0.2">
      <c r="A6955" s="38" t="s">
        <v>13416</v>
      </c>
      <c r="B6955" s="38" t="s">
        <v>55</v>
      </c>
      <c r="C6955" s="38" t="s">
        <v>13417</v>
      </c>
      <c r="D6955" s="38" t="s">
        <v>48</v>
      </c>
      <c r="E6955" s="38" t="s">
        <v>48</v>
      </c>
      <c r="F6955" s="38" t="s">
        <v>13325</v>
      </c>
      <c r="G6955" s="39">
        <v>1</v>
      </c>
    </row>
    <row r="6956" spans="1:7" ht="15" x14ac:dyDescent="0.2">
      <c r="A6956" s="38" t="s">
        <v>13418</v>
      </c>
      <c r="B6956" s="38" t="s">
        <v>55</v>
      </c>
      <c r="C6956" s="38" t="s">
        <v>13419</v>
      </c>
      <c r="D6956" s="38" t="s">
        <v>48</v>
      </c>
      <c r="E6956" s="38" t="s">
        <v>48</v>
      </c>
      <c r="F6956" s="38" t="s">
        <v>13325</v>
      </c>
      <c r="G6956" s="39">
        <v>1</v>
      </c>
    </row>
    <row r="6957" spans="1:7" ht="15" x14ac:dyDescent="0.2">
      <c r="A6957" s="38" t="s">
        <v>13420</v>
      </c>
      <c r="B6957" s="38" t="s">
        <v>55</v>
      </c>
      <c r="C6957" s="38" t="s">
        <v>13421</v>
      </c>
      <c r="D6957" s="38" t="s">
        <v>48</v>
      </c>
      <c r="E6957" s="38" t="s">
        <v>48</v>
      </c>
      <c r="F6957" s="38" t="s">
        <v>13325</v>
      </c>
      <c r="G6957" s="39">
        <v>1</v>
      </c>
    </row>
    <row r="6958" spans="1:7" ht="15" x14ac:dyDescent="0.2">
      <c r="A6958" s="38" t="s">
        <v>13422</v>
      </c>
      <c r="B6958" s="38" t="s">
        <v>55</v>
      </c>
      <c r="C6958" s="38" t="s">
        <v>13423</v>
      </c>
      <c r="D6958" s="38" t="s">
        <v>48</v>
      </c>
      <c r="E6958" s="38" t="s">
        <v>48</v>
      </c>
      <c r="F6958" s="38" t="s">
        <v>13325</v>
      </c>
      <c r="G6958" s="39">
        <v>1</v>
      </c>
    </row>
    <row r="6959" spans="1:7" ht="15" x14ac:dyDescent="0.2">
      <c r="A6959" s="38" t="s">
        <v>13424</v>
      </c>
      <c r="B6959" s="38" t="s">
        <v>55</v>
      </c>
      <c r="C6959" s="38" t="s">
        <v>13425</v>
      </c>
      <c r="D6959" s="38" t="s">
        <v>48</v>
      </c>
      <c r="E6959" s="38" t="s">
        <v>48</v>
      </c>
      <c r="F6959" s="38" t="s">
        <v>13325</v>
      </c>
      <c r="G6959" s="39">
        <v>1</v>
      </c>
    </row>
    <row r="6960" spans="1:7" ht="15" x14ac:dyDescent="0.2">
      <c r="A6960" s="38" t="s">
        <v>13426</v>
      </c>
      <c r="B6960" s="38" t="s">
        <v>55</v>
      </c>
      <c r="C6960" s="38" t="s">
        <v>13427</v>
      </c>
      <c r="D6960" s="38" t="s">
        <v>48</v>
      </c>
      <c r="E6960" s="38" t="s">
        <v>48</v>
      </c>
      <c r="F6960" s="38" t="s">
        <v>13325</v>
      </c>
      <c r="G6960" s="39">
        <v>1</v>
      </c>
    </row>
    <row r="6961" spans="1:7" ht="15" x14ac:dyDescent="0.2">
      <c r="A6961" s="38" t="s">
        <v>13428</v>
      </c>
      <c r="B6961" s="38" t="s">
        <v>55</v>
      </c>
      <c r="C6961" s="38" t="s">
        <v>13429</v>
      </c>
      <c r="D6961" s="38" t="s">
        <v>48</v>
      </c>
      <c r="E6961" s="38" t="s">
        <v>48</v>
      </c>
      <c r="F6961" s="38" t="s">
        <v>13325</v>
      </c>
      <c r="G6961" s="39">
        <v>1</v>
      </c>
    </row>
    <row r="6962" spans="1:7" ht="15" x14ac:dyDescent="0.2">
      <c r="A6962" s="38" t="s">
        <v>13430</v>
      </c>
      <c r="B6962" s="38" t="s">
        <v>55</v>
      </c>
      <c r="C6962" s="38" t="s">
        <v>13431</v>
      </c>
      <c r="D6962" s="38" t="s">
        <v>48</v>
      </c>
      <c r="E6962" s="38" t="s">
        <v>48</v>
      </c>
      <c r="F6962" s="38" t="s">
        <v>13325</v>
      </c>
      <c r="G6962" s="39">
        <v>1</v>
      </c>
    </row>
    <row r="6963" spans="1:7" ht="15" x14ac:dyDescent="0.2">
      <c r="A6963" s="38" t="s">
        <v>13432</v>
      </c>
      <c r="B6963" s="38" t="s">
        <v>55</v>
      </c>
      <c r="C6963" s="38" t="s">
        <v>13433</v>
      </c>
      <c r="D6963" s="38" t="s">
        <v>48</v>
      </c>
      <c r="E6963" s="38" t="s">
        <v>48</v>
      </c>
      <c r="F6963" s="38" t="s">
        <v>13325</v>
      </c>
      <c r="G6963" s="39">
        <v>1</v>
      </c>
    </row>
    <row r="6964" spans="1:7" ht="15" x14ac:dyDescent="0.2">
      <c r="A6964" s="38" t="s">
        <v>13434</v>
      </c>
      <c r="B6964" s="38" t="s">
        <v>55</v>
      </c>
      <c r="C6964" s="38" t="s">
        <v>13435</v>
      </c>
      <c r="D6964" s="38" t="s">
        <v>48</v>
      </c>
      <c r="E6964" s="38" t="s">
        <v>48</v>
      </c>
      <c r="F6964" s="38" t="s">
        <v>3515</v>
      </c>
      <c r="G6964" s="39">
        <v>1</v>
      </c>
    </row>
    <row r="6965" spans="1:7" ht="15" x14ac:dyDescent="0.2">
      <c r="A6965" s="38" t="s">
        <v>13436</v>
      </c>
      <c r="B6965" s="38" t="s">
        <v>55</v>
      </c>
      <c r="C6965" s="38" t="s">
        <v>13437</v>
      </c>
      <c r="D6965" s="38" t="s">
        <v>48</v>
      </c>
      <c r="E6965" s="38" t="s">
        <v>48</v>
      </c>
      <c r="F6965" s="38" t="s">
        <v>13325</v>
      </c>
      <c r="G6965" s="39">
        <v>1</v>
      </c>
    </row>
    <row r="6966" spans="1:7" ht="15" x14ac:dyDescent="0.2">
      <c r="A6966" s="38" t="s">
        <v>13438</v>
      </c>
      <c r="B6966" s="38" t="s">
        <v>55</v>
      </c>
      <c r="C6966" s="38" t="s">
        <v>13439</v>
      </c>
      <c r="D6966" s="38" t="s">
        <v>48</v>
      </c>
      <c r="E6966" s="38" t="s">
        <v>48</v>
      </c>
      <c r="F6966" s="38" t="s">
        <v>13325</v>
      </c>
      <c r="G6966" s="39">
        <v>1</v>
      </c>
    </row>
    <row r="6967" spans="1:7" ht="15" x14ac:dyDescent="0.2">
      <c r="A6967" s="38" t="s">
        <v>13440</v>
      </c>
      <c r="B6967" s="38" t="s">
        <v>55</v>
      </c>
      <c r="C6967" s="38" t="s">
        <v>13441</v>
      </c>
      <c r="D6967" s="38" t="s">
        <v>48</v>
      </c>
      <c r="E6967" s="38" t="s">
        <v>48</v>
      </c>
      <c r="F6967" s="38" t="s">
        <v>13325</v>
      </c>
      <c r="G6967" s="39">
        <v>1</v>
      </c>
    </row>
    <row r="6968" spans="1:7" ht="15" x14ac:dyDescent="0.2">
      <c r="A6968" s="38" t="s">
        <v>13442</v>
      </c>
      <c r="B6968" s="38" t="s">
        <v>55</v>
      </c>
      <c r="C6968" s="38" t="s">
        <v>13443</v>
      </c>
      <c r="D6968" s="38" t="s">
        <v>48</v>
      </c>
      <c r="E6968" s="38" t="s">
        <v>48</v>
      </c>
      <c r="F6968" s="38" t="s">
        <v>13325</v>
      </c>
      <c r="G6968" s="39">
        <v>1</v>
      </c>
    </row>
    <row r="6969" spans="1:7" ht="15" x14ac:dyDescent="0.2">
      <c r="A6969" s="38" t="s">
        <v>13444</v>
      </c>
      <c r="B6969" s="38" t="s">
        <v>55</v>
      </c>
      <c r="C6969" s="38" t="s">
        <v>13445</v>
      </c>
      <c r="D6969" s="38" t="s">
        <v>48</v>
      </c>
      <c r="E6969" s="38" t="s">
        <v>48</v>
      </c>
      <c r="F6969" s="38" t="s">
        <v>13325</v>
      </c>
      <c r="G6969" s="39">
        <v>1</v>
      </c>
    </row>
    <row r="6970" spans="1:7" ht="15" x14ac:dyDescent="0.2">
      <c r="A6970" s="38" t="s">
        <v>13446</v>
      </c>
      <c r="B6970" s="38" t="s">
        <v>55</v>
      </c>
      <c r="C6970" s="38" t="s">
        <v>13447</v>
      </c>
      <c r="D6970" s="38" t="s">
        <v>48</v>
      </c>
      <c r="E6970" s="38" t="s">
        <v>48</v>
      </c>
      <c r="F6970" s="38" t="s">
        <v>13325</v>
      </c>
      <c r="G6970" s="39">
        <v>1</v>
      </c>
    </row>
    <row r="6971" spans="1:7" ht="15" x14ac:dyDescent="0.2">
      <c r="A6971" s="38" t="s">
        <v>13448</v>
      </c>
      <c r="B6971" s="38" t="s">
        <v>55</v>
      </c>
      <c r="C6971" s="38" t="s">
        <v>13449</v>
      </c>
      <c r="D6971" s="38" t="s">
        <v>48</v>
      </c>
      <c r="E6971" s="38" t="s">
        <v>48</v>
      </c>
      <c r="F6971" s="38" t="s">
        <v>13325</v>
      </c>
      <c r="G6971" s="39">
        <v>1</v>
      </c>
    </row>
    <row r="6972" spans="1:7" ht="15" x14ac:dyDescent="0.2">
      <c r="A6972" s="38" t="s">
        <v>13450</v>
      </c>
      <c r="B6972" s="38" t="s">
        <v>55</v>
      </c>
      <c r="C6972" s="38" t="s">
        <v>13451</v>
      </c>
      <c r="D6972" s="38" t="s">
        <v>48</v>
      </c>
      <c r="E6972" s="38" t="s">
        <v>48</v>
      </c>
      <c r="F6972" s="38" t="s">
        <v>13325</v>
      </c>
      <c r="G6972" s="39">
        <v>1</v>
      </c>
    </row>
    <row r="6973" spans="1:7" ht="15" x14ac:dyDescent="0.2">
      <c r="A6973" s="38" t="s">
        <v>13452</v>
      </c>
      <c r="B6973" s="38" t="s">
        <v>55</v>
      </c>
      <c r="C6973" s="38" t="s">
        <v>13453</v>
      </c>
      <c r="D6973" s="38" t="s">
        <v>48</v>
      </c>
      <c r="E6973" s="38" t="s">
        <v>48</v>
      </c>
      <c r="F6973" s="38" t="s">
        <v>13325</v>
      </c>
      <c r="G6973" s="39">
        <v>1</v>
      </c>
    </row>
    <row r="6974" spans="1:7" ht="15" x14ac:dyDescent="0.2">
      <c r="A6974" s="38" t="s">
        <v>13454</v>
      </c>
      <c r="B6974" s="38" t="s">
        <v>55</v>
      </c>
      <c r="C6974" s="38" t="s">
        <v>13455</v>
      </c>
      <c r="D6974" s="38" t="s">
        <v>48</v>
      </c>
      <c r="E6974" s="38" t="s">
        <v>48</v>
      </c>
      <c r="F6974" s="38" t="s">
        <v>13325</v>
      </c>
      <c r="G6974" s="39">
        <v>1</v>
      </c>
    </row>
    <row r="6975" spans="1:7" ht="15" x14ac:dyDescent="0.2">
      <c r="A6975" s="38" t="s">
        <v>13456</v>
      </c>
      <c r="B6975" s="38" t="s">
        <v>55</v>
      </c>
      <c r="C6975" s="38" t="s">
        <v>13457</v>
      </c>
      <c r="D6975" s="38" t="s">
        <v>48</v>
      </c>
      <c r="E6975" s="38" t="s">
        <v>48</v>
      </c>
      <c r="F6975" s="38" t="s">
        <v>13325</v>
      </c>
      <c r="G6975" s="39">
        <v>1</v>
      </c>
    </row>
    <row r="6976" spans="1:7" ht="15" x14ac:dyDescent="0.2">
      <c r="A6976" s="38" t="s">
        <v>13458</v>
      </c>
      <c r="B6976" s="38" t="s">
        <v>55</v>
      </c>
      <c r="C6976" s="38" t="s">
        <v>13459</v>
      </c>
      <c r="D6976" s="38" t="s">
        <v>48</v>
      </c>
      <c r="E6976" s="38" t="s">
        <v>48</v>
      </c>
      <c r="F6976" s="38" t="s">
        <v>13325</v>
      </c>
      <c r="G6976" s="39">
        <v>1</v>
      </c>
    </row>
    <row r="6977" spans="1:7" ht="15" x14ac:dyDescent="0.2">
      <c r="A6977" s="38" t="s">
        <v>13460</v>
      </c>
      <c r="B6977" s="38" t="s">
        <v>55</v>
      </c>
      <c r="C6977" s="38" t="s">
        <v>13461</v>
      </c>
      <c r="D6977" s="38" t="s">
        <v>48</v>
      </c>
      <c r="E6977" s="38" t="s">
        <v>48</v>
      </c>
      <c r="F6977" s="38" t="s">
        <v>13325</v>
      </c>
      <c r="G6977" s="39">
        <v>1</v>
      </c>
    </row>
    <row r="6978" spans="1:7" ht="15" x14ac:dyDescent="0.2">
      <c r="A6978" s="38" t="s">
        <v>13462</v>
      </c>
      <c r="B6978" s="38" t="s">
        <v>55</v>
      </c>
      <c r="C6978" s="38" t="s">
        <v>13463</v>
      </c>
      <c r="D6978" s="38" t="s">
        <v>48</v>
      </c>
      <c r="E6978" s="38" t="s">
        <v>48</v>
      </c>
      <c r="F6978" s="38" t="s">
        <v>13325</v>
      </c>
      <c r="G6978" s="39">
        <v>1</v>
      </c>
    </row>
    <row r="6979" spans="1:7" ht="15" x14ac:dyDescent="0.2">
      <c r="A6979" s="38" t="s">
        <v>13464</v>
      </c>
      <c r="B6979" s="38" t="s">
        <v>46</v>
      </c>
      <c r="C6979" s="38" t="s">
        <v>13465</v>
      </c>
      <c r="D6979" s="38" t="s">
        <v>48</v>
      </c>
      <c r="E6979" s="38" t="s">
        <v>48</v>
      </c>
      <c r="F6979" s="38" t="s">
        <v>61</v>
      </c>
      <c r="G6979" s="39">
        <v>0</v>
      </c>
    </row>
    <row r="6980" spans="1:7" ht="30" x14ac:dyDescent="0.2">
      <c r="A6980" s="38" t="s">
        <v>13466</v>
      </c>
      <c r="B6980" s="38" t="s">
        <v>55</v>
      </c>
      <c r="C6980" s="38" t="s">
        <v>13467</v>
      </c>
      <c r="D6980" s="38" t="s">
        <v>48</v>
      </c>
      <c r="E6980" s="38" t="s">
        <v>48</v>
      </c>
      <c r="F6980" s="38" t="s">
        <v>501</v>
      </c>
      <c r="G6980" s="39">
        <v>1</v>
      </c>
    </row>
    <row r="6981" spans="1:7" ht="30" x14ac:dyDescent="0.2">
      <c r="A6981" s="38" t="s">
        <v>13468</v>
      </c>
      <c r="B6981" s="38" t="s">
        <v>13267</v>
      </c>
      <c r="C6981" s="38" t="s">
        <v>13467</v>
      </c>
      <c r="D6981" s="38" t="s">
        <v>48</v>
      </c>
      <c r="E6981" s="38" t="s">
        <v>48</v>
      </c>
      <c r="F6981" s="38" t="s">
        <v>501</v>
      </c>
      <c r="G6981" s="39">
        <v>1</v>
      </c>
    </row>
    <row r="6982" spans="1:7" ht="30" x14ac:dyDescent="0.2">
      <c r="A6982" s="38" t="s">
        <v>13469</v>
      </c>
      <c r="B6982" s="38" t="s">
        <v>177</v>
      </c>
      <c r="C6982" s="38" t="s">
        <v>13467</v>
      </c>
      <c r="D6982" s="38" t="s">
        <v>48</v>
      </c>
      <c r="E6982" s="38" t="s">
        <v>48</v>
      </c>
      <c r="F6982" s="38" t="s">
        <v>501</v>
      </c>
      <c r="G6982" s="39">
        <v>1</v>
      </c>
    </row>
    <row r="6983" spans="1:7" ht="30" x14ac:dyDescent="0.2">
      <c r="A6983" s="38" t="s">
        <v>13470</v>
      </c>
      <c r="B6983" s="38" t="s">
        <v>24</v>
      </c>
      <c r="C6983" s="38" t="s">
        <v>13467</v>
      </c>
      <c r="D6983" s="38" t="s">
        <v>48</v>
      </c>
      <c r="E6983" s="38" t="s">
        <v>48</v>
      </c>
      <c r="F6983" s="38" t="s">
        <v>501</v>
      </c>
      <c r="G6983" s="39">
        <v>1</v>
      </c>
    </row>
    <row r="6984" spans="1:7" ht="30" x14ac:dyDescent="0.2">
      <c r="A6984" s="38" t="s">
        <v>13471</v>
      </c>
      <c r="B6984" s="38" t="s">
        <v>46</v>
      </c>
      <c r="C6984" s="38" t="s">
        <v>13467</v>
      </c>
      <c r="D6984" s="38" t="s">
        <v>48</v>
      </c>
      <c r="E6984" s="38" t="s">
        <v>48</v>
      </c>
      <c r="F6984" s="38" t="s">
        <v>501</v>
      </c>
      <c r="G6984" s="39">
        <v>1</v>
      </c>
    </row>
    <row r="6985" spans="1:7" ht="30" x14ac:dyDescent="0.2">
      <c r="A6985" s="38" t="s">
        <v>13472</v>
      </c>
      <c r="B6985" s="38" t="s">
        <v>3</v>
      </c>
      <c r="C6985" s="38" t="s">
        <v>13467</v>
      </c>
      <c r="D6985" s="38" t="s">
        <v>48</v>
      </c>
      <c r="E6985" s="38" t="s">
        <v>48</v>
      </c>
      <c r="F6985" s="38" t="s">
        <v>501</v>
      </c>
      <c r="G6985" s="39">
        <v>1</v>
      </c>
    </row>
    <row r="6986" spans="1:7" ht="15" x14ac:dyDescent="0.2">
      <c r="A6986" s="38" t="s">
        <v>13473</v>
      </c>
      <c r="B6986" s="38" t="s">
        <v>6517</v>
      </c>
      <c r="C6986" s="38" t="s">
        <v>13395</v>
      </c>
      <c r="D6986" s="38" t="s">
        <v>48</v>
      </c>
      <c r="E6986" s="38" t="s">
        <v>48</v>
      </c>
      <c r="F6986" s="38" t="s">
        <v>48</v>
      </c>
      <c r="G6986" s="39">
        <v>0</v>
      </c>
    </row>
    <row r="6987" spans="1:7" ht="15" x14ac:dyDescent="0.2">
      <c r="A6987" s="38" t="s">
        <v>13474</v>
      </c>
      <c r="B6987" s="38" t="s">
        <v>6517</v>
      </c>
      <c r="C6987" s="38" t="s">
        <v>13397</v>
      </c>
      <c r="D6987" s="38" t="s">
        <v>48</v>
      </c>
      <c r="E6987" s="38" t="s">
        <v>48</v>
      </c>
      <c r="F6987" s="38" t="s">
        <v>48</v>
      </c>
      <c r="G6987" s="39">
        <v>0</v>
      </c>
    </row>
    <row r="6988" spans="1:7" ht="15" x14ac:dyDescent="0.2">
      <c r="A6988" s="38" t="s">
        <v>13475</v>
      </c>
      <c r="B6988" s="38" t="s">
        <v>46</v>
      </c>
      <c r="C6988" s="38" t="s">
        <v>13395</v>
      </c>
      <c r="D6988" s="38" t="s">
        <v>48</v>
      </c>
      <c r="E6988" s="38" t="s">
        <v>48</v>
      </c>
      <c r="F6988" s="38" t="s">
        <v>48</v>
      </c>
      <c r="G6988" s="39">
        <v>0</v>
      </c>
    </row>
    <row r="6989" spans="1:7" ht="15" x14ac:dyDescent="0.2">
      <c r="A6989" s="38" t="s">
        <v>13476</v>
      </c>
      <c r="B6989" s="38" t="s">
        <v>922</v>
      </c>
      <c r="C6989" s="38" t="s">
        <v>13395</v>
      </c>
      <c r="D6989" s="38" t="s">
        <v>48</v>
      </c>
      <c r="E6989" s="38" t="s">
        <v>48</v>
      </c>
      <c r="F6989" s="38" t="s">
        <v>48</v>
      </c>
      <c r="G6989" s="39">
        <v>0</v>
      </c>
    </row>
    <row r="6990" spans="1:7" ht="15" x14ac:dyDescent="0.2">
      <c r="A6990" s="38" t="s">
        <v>13477</v>
      </c>
      <c r="B6990" s="38" t="s">
        <v>922</v>
      </c>
      <c r="C6990" s="38" t="s">
        <v>13397</v>
      </c>
      <c r="D6990" s="38" t="s">
        <v>48</v>
      </c>
      <c r="E6990" s="38" t="s">
        <v>48</v>
      </c>
      <c r="F6990" s="38" t="s">
        <v>48</v>
      </c>
      <c r="G6990" s="39">
        <v>0</v>
      </c>
    </row>
    <row r="6991" spans="1:7" ht="30" x14ac:dyDescent="0.2">
      <c r="A6991" s="38" t="s">
        <v>13478</v>
      </c>
      <c r="B6991" s="38" t="s">
        <v>55</v>
      </c>
      <c r="C6991" s="38" t="s">
        <v>13479</v>
      </c>
      <c r="D6991" s="38" t="s">
        <v>48</v>
      </c>
      <c r="E6991" s="38" t="s">
        <v>48</v>
      </c>
      <c r="F6991" s="38" t="s">
        <v>501</v>
      </c>
      <c r="G6991" s="39">
        <v>1</v>
      </c>
    </row>
    <row r="6992" spans="1:7" ht="15" x14ac:dyDescent="0.2">
      <c r="A6992" s="38" t="s">
        <v>13480</v>
      </c>
      <c r="B6992" s="38" t="s">
        <v>55</v>
      </c>
      <c r="C6992" s="38" t="s">
        <v>13481</v>
      </c>
      <c r="D6992" s="38" t="s">
        <v>48</v>
      </c>
      <c r="E6992" s="38" t="s">
        <v>48</v>
      </c>
      <c r="F6992" s="38" t="s">
        <v>48</v>
      </c>
      <c r="G6992" s="39">
        <v>0</v>
      </c>
    </row>
    <row r="6993" spans="1:7" ht="15" x14ac:dyDescent="0.2">
      <c r="A6993" s="38" t="s">
        <v>13482</v>
      </c>
      <c r="B6993" s="38" t="s">
        <v>55</v>
      </c>
      <c r="C6993" s="38" t="s">
        <v>13483</v>
      </c>
      <c r="D6993" s="38" t="s">
        <v>48</v>
      </c>
      <c r="E6993" s="38" t="s">
        <v>48</v>
      </c>
      <c r="F6993" s="38" t="s">
        <v>48</v>
      </c>
      <c r="G6993" s="39">
        <v>0</v>
      </c>
    </row>
    <row r="6994" spans="1:7" ht="15" x14ac:dyDescent="0.2">
      <c r="A6994" s="38" t="s">
        <v>13484</v>
      </c>
      <c r="B6994" s="38" t="s">
        <v>55</v>
      </c>
      <c r="C6994" s="38" t="s">
        <v>13485</v>
      </c>
      <c r="D6994" s="38" t="s">
        <v>48</v>
      </c>
      <c r="E6994" s="38" t="s">
        <v>48</v>
      </c>
      <c r="F6994" s="38" t="s">
        <v>48</v>
      </c>
      <c r="G6994" s="39">
        <v>0</v>
      </c>
    </row>
    <row r="6995" spans="1:7" ht="15" x14ac:dyDescent="0.2">
      <c r="A6995" s="38" t="s">
        <v>13486</v>
      </c>
      <c r="B6995" s="38" t="s">
        <v>55</v>
      </c>
      <c r="C6995" s="38" t="s">
        <v>13487</v>
      </c>
      <c r="D6995" s="38" t="s">
        <v>48</v>
      </c>
      <c r="E6995" s="38" t="s">
        <v>48</v>
      </c>
      <c r="F6995" s="38" t="s">
        <v>48</v>
      </c>
      <c r="G6995" s="39">
        <v>0</v>
      </c>
    </row>
    <row r="6996" spans="1:7" ht="15" x14ac:dyDescent="0.2">
      <c r="A6996" s="38" t="s">
        <v>13488</v>
      </c>
      <c r="B6996" s="38" t="s">
        <v>55</v>
      </c>
      <c r="C6996" s="38" t="s">
        <v>13489</v>
      </c>
      <c r="D6996" s="38" t="s">
        <v>48</v>
      </c>
      <c r="E6996" s="38" t="s">
        <v>48</v>
      </c>
      <c r="F6996" s="38" t="s">
        <v>48</v>
      </c>
      <c r="G6996" s="39">
        <v>0</v>
      </c>
    </row>
    <row r="6997" spans="1:7" ht="15" x14ac:dyDescent="0.2">
      <c r="A6997" s="38" t="s">
        <v>13490</v>
      </c>
      <c r="B6997" s="38" t="s">
        <v>55</v>
      </c>
      <c r="C6997" s="38" t="s">
        <v>13491</v>
      </c>
      <c r="D6997" s="38" t="s">
        <v>48</v>
      </c>
      <c r="E6997" s="38" t="s">
        <v>48</v>
      </c>
      <c r="F6997" s="38" t="s">
        <v>48</v>
      </c>
      <c r="G6997" s="39">
        <v>0</v>
      </c>
    </row>
    <row r="6998" spans="1:7" ht="15" x14ac:dyDescent="0.2">
      <c r="A6998" s="38" t="s">
        <v>13492</v>
      </c>
      <c r="B6998" s="38" t="s">
        <v>55</v>
      </c>
      <c r="C6998" s="38" t="s">
        <v>13493</v>
      </c>
      <c r="D6998" s="38" t="s">
        <v>48</v>
      </c>
      <c r="E6998" s="38" t="s">
        <v>48</v>
      </c>
      <c r="F6998" s="38" t="s">
        <v>48</v>
      </c>
      <c r="G6998" s="39">
        <v>0</v>
      </c>
    </row>
    <row r="6999" spans="1:7" ht="15" x14ac:dyDescent="0.2">
      <c r="A6999" s="38" t="s">
        <v>13494</v>
      </c>
      <c r="B6999" s="38" t="s">
        <v>55</v>
      </c>
      <c r="C6999" s="38" t="s">
        <v>13495</v>
      </c>
      <c r="D6999" s="38" t="s">
        <v>48</v>
      </c>
      <c r="E6999" s="38" t="s">
        <v>48</v>
      </c>
      <c r="F6999" s="38" t="s">
        <v>48</v>
      </c>
      <c r="G6999" s="39">
        <v>0</v>
      </c>
    </row>
    <row r="7000" spans="1:7" ht="15" x14ac:dyDescent="0.2">
      <c r="A7000" s="38" t="s">
        <v>13496</v>
      </c>
      <c r="B7000" s="38" t="s">
        <v>55</v>
      </c>
      <c r="C7000" s="38" t="s">
        <v>13497</v>
      </c>
      <c r="D7000" s="38" t="s">
        <v>48</v>
      </c>
      <c r="E7000" s="38" t="s">
        <v>48</v>
      </c>
      <c r="F7000" s="38" t="s">
        <v>48</v>
      </c>
      <c r="G7000" s="39">
        <v>0</v>
      </c>
    </row>
    <row r="7001" spans="1:7" ht="15" x14ac:dyDescent="0.2">
      <c r="A7001" s="38" t="s">
        <v>13498</v>
      </c>
      <c r="B7001" s="38" t="s">
        <v>55</v>
      </c>
      <c r="C7001" s="38" t="s">
        <v>13499</v>
      </c>
      <c r="D7001" s="38" t="s">
        <v>48</v>
      </c>
      <c r="E7001" s="38" t="s">
        <v>48</v>
      </c>
      <c r="F7001" s="38" t="s">
        <v>48</v>
      </c>
      <c r="G7001" s="39">
        <v>0</v>
      </c>
    </row>
    <row r="7002" spans="1:7" ht="15" x14ac:dyDescent="0.2">
      <c r="A7002" s="38" t="s">
        <v>13500</v>
      </c>
      <c r="B7002" s="38" t="s">
        <v>24</v>
      </c>
      <c r="C7002" s="38" t="s">
        <v>13501</v>
      </c>
      <c r="D7002" s="38" t="s">
        <v>48</v>
      </c>
      <c r="E7002" s="38" t="s">
        <v>48</v>
      </c>
      <c r="F7002" s="38" t="s">
        <v>48</v>
      </c>
      <c r="G7002" s="39">
        <v>0</v>
      </c>
    </row>
    <row r="7003" spans="1:7" ht="15" x14ac:dyDescent="0.2">
      <c r="A7003" s="38" t="s">
        <v>13502</v>
      </c>
      <c r="B7003" s="38" t="s">
        <v>24</v>
      </c>
      <c r="C7003" s="38" t="s">
        <v>13503</v>
      </c>
      <c r="D7003" s="38" t="s">
        <v>48</v>
      </c>
      <c r="E7003" s="38" t="s">
        <v>48</v>
      </c>
      <c r="F7003" s="38" t="s">
        <v>48</v>
      </c>
      <c r="G7003" s="39">
        <v>0</v>
      </c>
    </row>
    <row r="7004" spans="1:7" ht="15" x14ac:dyDescent="0.2">
      <c r="A7004" s="38" t="s">
        <v>13504</v>
      </c>
      <c r="B7004" s="38" t="s">
        <v>24</v>
      </c>
      <c r="C7004" s="38" t="s">
        <v>13505</v>
      </c>
      <c r="D7004" s="38" t="s">
        <v>48</v>
      </c>
      <c r="E7004" s="38" t="s">
        <v>48</v>
      </c>
      <c r="F7004" s="38" t="s">
        <v>48</v>
      </c>
      <c r="G7004" s="39">
        <v>0</v>
      </c>
    </row>
    <row r="7005" spans="1:7" ht="15" x14ac:dyDescent="0.2">
      <c r="A7005" s="38" t="s">
        <v>13506</v>
      </c>
      <c r="B7005" s="38" t="s">
        <v>24</v>
      </c>
      <c r="C7005" s="38" t="s">
        <v>13507</v>
      </c>
      <c r="D7005" s="38" t="s">
        <v>48</v>
      </c>
      <c r="E7005" s="38" t="s">
        <v>48</v>
      </c>
      <c r="F7005" s="38" t="s">
        <v>48</v>
      </c>
      <c r="G7005" s="39">
        <v>0</v>
      </c>
    </row>
    <row r="7006" spans="1:7" ht="15" x14ac:dyDescent="0.2">
      <c r="A7006" s="38" t="s">
        <v>13508</v>
      </c>
      <c r="B7006" s="38" t="s">
        <v>24</v>
      </c>
      <c r="C7006" s="38" t="s">
        <v>13509</v>
      </c>
      <c r="D7006" s="38" t="s">
        <v>48</v>
      </c>
      <c r="E7006" s="38" t="s">
        <v>48</v>
      </c>
      <c r="F7006" s="38" t="s">
        <v>48</v>
      </c>
      <c r="G7006" s="39">
        <v>0</v>
      </c>
    </row>
    <row r="7007" spans="1:7" ht="15" x14ac:dyDescent="0.2">
      <c r="A7007" s="38" t="s">
        <v>13510</v>
      </c>
      <c r="B7007" s="38" t="s">
        <v>24</v>
      </c>
      <c r="C7007" s="38" t="s">
        <v>13511</v>
      </c>
      <c r="D7007" s="38" t="s">
        <v>48</v>
      </c>
      <c r="E7007" s="38" t="s">
        <v>48</v>
      </c>
      <c r="F7007" s="38" t="s">
        <v>48</v>
      </c>
      <c r="G7007" s="39">
        <v>0</v>
      </c>
    </row>
    <row r="7008" spans="1:7" ht="15" x14ac:dyDescent="0.2">
      <c r="A7008" s="38" t="s">
        <v>13512</v>
      </c>
      <c r="B7008" s="38" t="s">
        <v>24</v>
      </c>
      <c r="C7008" s="38" t="s">
        <v>13513</v>
      </c>
      <c r="D7008" s="38" t="s">
        <v>48</v>
      </c>
      <c r="E7008" s="38" t="s">
        <v>48</v>
      </c>
      <c r="F7008" s="38" t="s">
        <v>48</v>
      </c>
      <c r="G7008" s="39">
        <v>0</v>
      </c>
    </row>
    <row r="7009" spans="1:7" ht="15" x14ac:dyDescent="0.2">
      <c r="A7009" s="38" t="s">
        <v>13514</v>
      </c>
      <c r="B7009" s="38" t="s">
        <v>24</v>
      </c>
      <c r="C7009" s="38" t="s">
        <v>13515</v>
      </c>
      <c r="D7009" s="38" t="s">
        <v>48</v>
      </c>
      <c r="E7009" s="38" t="s">
        <v>48</v>
      </c>
      <c r="F7009" s="38" t="s">
        <v>48</v>
      </c>
      <c r="G7009" s="39">
        <v>0</v>
      </c>
    </row>
    <row r="7010" spans="1:7" ht="15" x14ac:dyDescent="0.2">
      <c r="A7010" s="38" t="s">
        <v>13516</v>
      </c>
      <c r="B7010" s="38" t="s">
        <v>24</v>
      </c>
      <c r="C7010" s="38" t="s">
        <v>13517</v>
      </c>
      <c r="D7010" s="38" t="s">
        <v>48</v>
      </c>
      <c r="E7010" s="38" t="s">
        <v>48</v>
      </c>
      <c r="F7010" s="38" t="s">
        <v>48</v>
      </c>
      <c r="G7010" s="39">
        <v>0</v>
      </c>
    </row>
    <row r="7011" spans="1:7" ht="15" x14ac:dyDescent="0.2">
      <c r="A7011" s="38" t="s">
        <v>13518</v>
      </c>
      <c r="B7011" s="38" t="s">
        <v>24</v>
      </c>
      <c r="C7011" s="38" t="s">
        <v>13519</v>
      </c>
      <c r="D7011" s="38" t="s">
        <v>48</v>
      </c>
      <c r="E7011" s="38" t="s">
        <v>48</v>
      </c>
      <c r="F7011" s="38" t="s">
        <v>48</v>
      </c>
      <c r="G7011" s="39">
        <v>0</v>
      </c>
    </row>
    <row r="7012" spans="1:7" ht="15" x14ac:dyDescent="0.2">
      <c r="A7012" s="38" t="s">
        <v>13520</v>
      </c>
      <c r="B7012" s="38" t="s">
        <v>24</v>
      </c>
      <c r="C7012" s="38" t="s">
        <v>13521</v>
      </c>
      <c r="D7012" s="38" t="s">
        <v>48</v>
      </c>
      <c r="E7012" s="38" t="s">
        <v>48</v>
      </c>
      <c r="F7012" s="38" t="s">
        <v>48</v>
      </c>
      <c r="G7012" s="39">
        <v>0</v>
      </c>
    </row>
    <row r="7013" spans="1:7" ht="15" x14ac:dyDescent="0.2">
      <c r="A7013" s="38" t="s">
        <v>13522</v>
      </c>
      <c r="B7013" s="38" t="s">
        <v>24</v>
      </c>
      <c r="C7013" s="38" t="s">
        <v>13523</v>
      </c>
      <c r="D7013" s="38" t="s">
        <v>48</v>
      </c>
      <c r="E7013" s="38" t="s">
        <v>48</v>
      </c>
      <c r="F7013" s="38" t="s">
        <v>48</v>
      </c>
      <c r="G7013" s="39">
        <v>0</v>
      </c>
    </row>
    <row r="7014" spans="1:7" ht="15" x14ac:dyDescent="0.2">
      <c r="A7014" s="38" t="s">
        <v>13524</v>
      </c>
      <c r="B7014" s="38" t="s">
        <v>24</v>
      </c>
      <c r="C7014" s="38" t="s">
        <v>13525</v>
      </c>
      <c r="D7014" s="38" t="s">
        <v>48</v>
      </c>
      <c r="E7014" s="38" t="s">
        <v>48</v>
      </c>
      <c r="F7014" s="38" t="s">
        <v>48</v>
      </c>
      <c r="G7014" s="39">
        <v>0</v>
      </c>
    </row>
    <row r="7015" spans="1:7" ht="15" x14ac:dyDescent="0.2">
      <c r="A7015" s="38" t="s">
        <v>13526</v>
      </c>
      <c r="B7015" s="38" t="s">
        <v>24</v>
      </c>
      <c r="C7015" s="38" t="s">
        <v>13527</v>
      </c>
      <c r="D7015" s="38" t="s">
        <v>48</v>
      </c>
      <c r="E7015" s="38" t="s">
        <v>48</v>
      </c>
      <c r="F7015" s="38" t="s">
        <v>48</v>
      </c>
      <c r="G7015" s="39">
        <v>0</v>
      </c>
    </row>
    <row r="7016" spans="1:7" ht="15" x14ac:dyDescent="0.2">
      <c r="A7016" s="38" t="s">
        <v>13528</v>
      </c>
      <c r="B7016" s="38" t="s">
        <v>24</v>
      </c>
      <c r="C7016" s="38" t="s">
        <v>13529</v>
      </c>
      <c r="D7016" s="38" t="s">
        <v>48</v>
      </c>
      <c r="E7016" s="38" t="s">
        <v>48</v>
      </c>
      <c r="F7016" s="38" t="s">
        <v>48</v>
      </c>
      <c r="G7016" s="39">
        <v>0</v>
      </c>
    </row>
    <row r="7017" spans="1:7" ht="15" x14ac:dyDescent="0.2">
      <c r="A7017" s="38" t="s">
        <v>13530</v>
      </c>
      <c r="B7017" s="38" t="s">
        <v>24</v>
      </c>
      <c r="C7017" s="38" t="s">
        <v>13531</v>
      </c>
      <c r="D7017" s="38" t="s">
        <v>48</v>
      </c>
      <c r="E7017" s="38" t="s">
        <v>48</v>
      </c>
      <c r="F7017" s="38" t="s">
        <v>48</v>
      </c>
      <c r="G7017" s="39">
        <v>0</v>
      </c>
    </row>
    <row r="7018" spans="1:7" ht="15" x14ac:dyDescent="0.2">
      <c r="A7018" s="38" t="s">
        <v>13532</v>
      </c>
      <c r="B7018" s="38" t="s">
        <v>24</v>
      </c>
      <c r="C7018" s="38" t="s">
        <v>13533</v>
      </c>
      <c r="D7018" s="38" t="s">
        <v>48</v>
      </c>
      <c r="E7018" s="38" t="s">
        <v>48</v>
      </c>
      <c r="F7018" s="38" t="s">
        <v>48</v>
      </c>
      <c r="G7018" s="39">
        <v>0</v>
      </c>
    </row>
    <row r="7019" spans="1:7" ht="15" x14ac:dyDescent="0.2">
      <c r="A7019" s="38" t="s">
        <v>13534</v>
      </c>
      <c r="B7019" s="38" t="s">
        <v>24</v>
      </c>
      <c r="C7019" s="38" t="s">
        <v>13535</v>
      </c>
      <c r="D7019" s="38" t="s">
        <v>48</v>
      </c>
      <c r="E7019" s="38" t="s">
        <v>48</v>
      </c>
      <c r="F7019" s="38" t="s">
        <v>48</v>
      </c>
      <c r="G7019" s="39">
        <v>0</v>
      </c>
    </row>
    <row r="7020" spans="1:7" ht="15" x14ac:dyDescent="0.2">
      <c r="A7020" s="38" t="s">
        <v>13536</v>
      </c>
      <c r="B7020" s="38" t="s">
        <v>24</v>
      </c>
      <c r="C7020" s="38" t="s">
        <v>13537</v>
      </c>
      <c r="D7020" s="38" t="s">
        <v>48</v>
      </c>
      <c r="E7020" s="38" t="s">
        <v>48</v>
      </c>
      <c r="F7020" s="38" t="s">
        <v>48</v>
      </c>
      <c r="G7020" s="39">
        <v>0</v>
      </c>
    </row>
    <row r="7021" spans="1:7" ht="15" x14ac:dyDescent="0.2">
      <c r="A7021" s="38" t="s">
        <v>13538</v>
      </c>
      <c r="B7021" s="38" t="s">
        <v>24</v>
      </c>
      <c r="C7021" s="38" t="s">
        <v>13539</v>
      </c>
      <c r="D7021" s="38" t="s">
        <v>48</v>
      </c>
      <c r="E7021" s="38" t="s">
        <v>48</v>
      </c>
      <c r="F7021" s="38" t="s">
        <v>48</v>
      </c>
      <c r="G7021" s="39">
        <v>0</v>
      </c>
    </row>
    <row r="7022" spans="1:7" ht="15" x14ac:dyDescent="0.2">
      <c r="A7022" s="38" t="s">
        <v>13540</v>
      </c>
      <c r="B7022" s="38" t="s">
        <v>24</v>
      </c>
      <c r="C7022" s="38" t="s">
        <v>13541</v>
      </c>
      <c r="D7022" s="38" t="s">
        <v>48</v>
      </c>
      <c r="E7022" s="38" t="s">
        <v>48</v>
      </c>
      <c r="F7022" s="38" t="s">
        <v>48</v>
      </c>
      <c r="G7022" s="39">
        <v>0</v>
      </c>
    </row>
    <row r="7023" spans="1:7" ht="15" x14ac:dyDescent="0.2">
      <c r="A7023" s="38" t="s">
        <v>13542</v>
      </c>
      <c r="B7023" s="38" t="s">
        <v>24</v>
      </c>
      <c r="C7023" s="38" t="s">
        <v>13543</v>
      </c>
      <c r="D7023" s="38" t="s">
        <v>48</v>
      </c>
      <c r="E7023" s="38" t="s">
        <v>48</v>
      </c>
      <c r="F7023" s="38" t="s">
        <v>48</v>
      </c>
      <c r="G7023" s="39">
        <v>0</v>
      </c>
    </row>
    <row r="7024" spans="1:7" ht="15" x14ac:dyDescent="0.2">
      <c r="A7024" s="38" t="s">
        <v>13544</v>
      </c>
      <c r="B7024" s="38" t="s">
        <v>24</v>
      </c>
      <c r="C7024" s="38" t="s">
        <v>13545</v>
      </c>
      <c r="D7024" s="38" t="s">
        <v>48</v>
      </c>
      <c r="E7024" s="38" t="s">
        <v>48</v>
      </c>
      <c r="F7024" s="38" t="s">
        <v>48</v>
      </c>
      <c r="G7024" s="39">
        <v>0</v>
      </c>
    </row>
    <row r="7025" spans="1:7" ht="15" x14ac:dyDescent="0.2">
      <c r="A7025" s="38" t="s">
        <v>13546</v>
      </c>
      <c r="B7025" s="38" t="s">
        <v>24</v>
      </c>
      <c r="C7025" s="38" t="s">
        <v>13547</v>
      </c>
      <c r="D7025" s="38" t="s">
        <v>48</v>
      </c>
      <c r="E7025" s="38" t="s">
        <v>48</v>
      </c>
      <c r="F7025" s="38" t="s">
        <v>48</v>
      </c>
      <c r="G7025" s="39">
        <v>0</v>
      </c>
    </row>
    <row r="7026" spans="1:7" ht="15" x14ac:dyDescent="0.2">
      <c r="A7026" s="38" t="s">
        <v>13548</v>
      </c>
      <c r="B7026" s="38" t="s">
        <v>24</v>
      </c>
      <c r="C7026" s="38" t="s">
        <v>13549</v>
      </c>
      <c r="D7026" s="38" t="s">
        <v>48</v>
      </c>
      <c r="E7026" s="38" t="s">
        <v>48</v>
      </c>
      <c r="F7026" s="38" t="s">
        <v>48</v>
      </c>
      <c r="G7026" s="39">
        <v>0</v>
      </c>
    </row>
    <row r="7027" spans="1:7" ht="15" x14ac:dyDescent="0.2">
      <c r="A7027" s="38" t="s">
        <v>13550</v>
      </c>
      <c r="B7027" s="38" t="s">
        <v>24</v>
      </c>
      <c r="C7027" s="38" t="s">
        <v>13551</v>
      </c>
      <c r="D7027" s="38" t="s">
        <v>48</v>
      </c>
      <c r="E7027" s="38" t="s">
        <v>48</v>
      </c>
      <c r="F7027" s="38" t="s">
        <v>48</v>
      </c>
      <c r="G7027" s="39">
        <v>0</v>
      </c>
    </row>
    <row r="7028" spans="1:7" ht="15" x14ac:dyDescent="0.2">
      <c r="A7028" s="38" t="s">
        <v>13552</v>
      </c>
      <c r="B7028" s="38" t="s">
        <v>24</v>
      </c>
      <c r="C7028" s="38" t="s">
        <v>13553</v>
      </c>
      <c r="D7028" s="38" t="s">
        <v>48</v>
      </c>
      <c r="E7028" s="38" t="s">
        <v>48</v>
      </c>
      <c r="F7028" s="38" t="s">
        <v>48</v>
      </c>
      <c r="G7028" s="39">
        <v>0</v>
      </c>
    </row>
    <row r="7029" spans="1:7" ht="15" x14ac:dyDescent="0.2">
      <c r="A7029" s="38" t="s">
        <v>13554</v>
      </c>
      <c r="B7029" s="38" t="s">
        <v>46</v>
      </c>
      <c r="C7029" s="38" t="s">
        <v>13555</v>
      </c>
      <c r="D7029" s="38" t="s">
        <v>48</v>
      </c>
      <c r="E7029" s="38" t="s">
        <v>48</v>
      </c>
      <c r="F7029" s="38" t="s">
        <v>48</v>
      </c>
      <c r="G7029" s="39">
        <v>0</v>
      </c>
    </row>
    <row r="7030" spans="1:7" ht="15" x14ac:dyDescent="0.2">
      <c r="A7030" s="38" t="s">
        <v>13556</v>
      </c>
      <c r="B7030" s="38" t="s">
        <v>55</v>
      </c>
      <c r="C7030" s="38" t="s">
        <v>13557</v>
      </c>
      <c r="D7030" s="38" t="s">
        <v>48</v>
      </c>
      <c r="E7030" s="38" t="s">
        <v>48</v>
      </c>
      <c r="F7030" s="38" t="s">
        <v>13558</v>
      </c>
      <c r="G7030" s="39">
        <v>0</v>
      </c>
    </row>
    <row r="7031" spans="1:7" ht="15" x14ac:dyDescent="0.2">
      <c r="A7031" s="38" t="s">
        <v>13559</v>
      </c>
      <c r="B7031" s="38" t="s">
        <v>55</v>
      </c>
      <c r="C7031" s="38" t="s">
        <v>13560</v>
      </c>
      <c r="D7031" s="38" t="s">
        <v>48</v>
      </c>
      <c r="E7031" s="38" t="s">
        <v>48</v>
      </c>
      <c r="F7031" s="38" t="s">
        <v>13561</v>
      </c>
      <c r="G7031" s="39">
        <v>0</v>
      </c>
    </row>
    <row r="7032" spans="1:7" ht="15" x14ac:dyDescent="0.2">
      <c r="A7032" s="38" t="s">
        <v>13562</v>
      </c>
      <c r="B7032" s="38" t="s">
        <v>55</v>
      </c>
      <c r="C7032" s="38" t="s">
        <v>13563</v>
      </c>
      <c r="D7032" s="38" t="s">
        <v>48</v>
      </c>
      <c r="E7032" s="38" t="s">
        <v>48</v>
      </c>
      <c r="F7032" s="38" t="s">
        <v>13558</v>
      </c>
      <c r="G7032" s="39">
        <v>0</v>
      </c>
    </row>
    <row r="7033" spans="1:7" ht="15" x14ac:dyDescent="0.2">
      <c r="A7033" s="38" t="s">
        <v>13564</v>
      </c>
      <c r="B7033" s="38" t="s">
        <v>55</v>
      </c>
      <c r="C7033" s="38" t="s">
        <v>13565</v>
      </c>
      <c r="D7033" s="38" t="s">
        <v>48</v>
      </c>
      <c r="E7033" s="38" t="s">
        <v>48</v>
      </c>
      <c r="F7033" s="38" t="s">
        <v>13558</v>
      </c>
      <c r="G7033" s="39">
        <v>0</v>
      </c>
    </row>
    <row r="7034" spans="1:7" ht="15" x14ac:dyDescent="0.2">
      <c r="A7034" s="38" t="s">
        <v>13566</v>
      </c>
      <c r="B7034" s="38" t="s">
        <v>55</v>
      </c>
      <c r="C7034" s="38" t="s">
        <v>13567</v>
      </c>
      <c r="D7034" s="38" t="s">
        <v>48</v>
      </c>
      <c r="E7034" s="38" t="s">
        <v>48</v>
      </c>
      <c r="F7034" s="38" t="s">
        <v>13558</v>
      </c>
      <c r="G7034" s="39">
        <v>0</v>
      </c>
    </row>
    <row r="7035" spans="1:7" ht="15" x14ac:dyDescent="0.2">
      <c r="A7035" s="38" t="s">
        <v>13568</v>
      </c>
      <c r="B7035" s="38" t="s">
        <v>55</v>
      </c>
      <c r="C7035" s="38" t="s">
        <v>13569</v>
      </c>
      <c r="D7035" s="38" t="s">
        <v>48</v>
      </c>
      <c r="E7035" s="38" t="s">
        <v>48</v>
      </c>
      <c r="F7035" s="38" t="s">
        <v>13558</v>
      </c>
      <c r="G7035" s="39">
        <v>0</v>
      </c>
    </row>
    <row r="7036" spans="1:7" ht="15" x14ac:dyDescent="0.2">
      <c r="A7036" s="38" t="s">
        <v>13570</v>
      </c>
      <c r="B7036" s="38" t="s">
        <v>55</v>
      </c>
      <c r="C7036" s="38" t="s">
        <v>13571</v>
      </c>
      <c r="D7036" s="38" t="s">
        <v>48</v>
      </c>
      <c r="E7036" s="38" t="s">
        <v>48</v>
      </c>
      <c r="F7036" s="38" t="s">
        <v>13558</v>
      </c>
      <c r="G7036" s="39">
        <v>0</v>
      </c>
    </row>
    <row r="7037" spans="1:7" ht="15" x14ac:dyDescent="0.2">
      <c r="A7037" s="38" t="s">
        <v>13572</v>
      </c>
      <c r="B7037" s="38" t="s">
        <v>55</v>
      </c>
      <c r="C7037" s="38" t="s">
        <v>13573</v>
      </c>
      <c r="D7037" s="38" t="s">
        <v>48</v>
      </c>
      <c r="E7037" s="38" t="s">
        <v>48</v>
      </c>
      <c r="F7037" s="38" t="s">
        <v>13558</v>
      </c>
      <c r="G7037" s="39">
        <v>0</v>
      </c>
    </row>
    <row r="7038" spans="1:7" ht="15" x14ac:dyDescent="0.2">
      <c r="A7038" s="38" t="s">
        <v>13574</v>
      </c>
      <c r="B7038" s="38" t="s">
        <v>3</v>
      </c>
      <c r="C7038" s="38" t="s">
        <v>13575</v>
      </c>
      <c r="D7038" s="38" t="s">
        <v>48</v>
      </c>
      <c r="E7038" s="38" t="s">
        <v>48</v>
      </c>
      <c r="F7038" s="38" t="s">
        <v>48</v>
      </c>
      <c r="G7038" s="39">
        <v>0</v>
      </c>
    </row>
    <row r="7039" spans="1:7" ht="15" x14ac:dyDescent="0.2">
      <c r="A7039" s="38" t="s">
        <v>13576</v>
      </c>
      <c r="B7039" s="38" t="s">
        <v>55</v>
      </c>
      <c r="C7039" s="38" t="s">
        <v>13577</v>
      </c>
      <c r="D7039" s="38" t="s">
        <v>48</v>
      </c>
      <c r="E7039" s="38" t="s">
        <v>48</v>
      </c>
      <c r="F7039" s="38" t="s">
        <v>48</v>
      </c>
      <c r="G7039" s="39">
        <v>0</v>
      </c>
    </row>
    <row r="7040" spans="1:7" ht="15" x14ac:dyDescent="0.2">
      <c r="A7040" s="38" t="s">
        <v>13578</v>
      </c>
      <c r="B7040" s="38" t="s">
        <v>55</v>
      </c>
      <c r="C7040" s="38" t="s">
        <v>13579</v>
      </c>
      <c r="D7040" s="38" t="s">
        <v>48</v>
      </c>
      <c r="E7040" s="38" t="s">
        <v>48</v>
      </c>
      <c r="F7040" s="38" t="s">
        <v>48</v>
      </c>
      <c r="G7040" s="39">
        <v>0</v>
      </c>
    </row>
    <row r="7041" spans="1:7" ht="15" x14ac:dyDescent="0.2">
      <c r="A7041" s="38" t="s">
        <v>13580</v>
      </c>
      <c r="B7041" s="38" t="s">
        <v>55</v>
      </c>
      <c r="C7041" s="38" t="s">
        <v>13581</v>
      </c>
      <c r="D7041" s="38" t="s">
        <v>48</v>
      </c>
      <c r="E7041" s="38" t="s">
        <v>48</v>
      </c>
      <c r="F7041" s="38" t="s">
        <v>48</v>
      </c>
      <c r="G7041" s="39">
        <v>0</v>
      </c>
    </row>
    <row r="7042" spans="1:7" ht="15" x14ac:dyDescent="0.2">
      <c r="A7042" s="38" t="s">
        <v>13582</v>
      </c>
      <c r="B7042" s="38" t="s">
        <v>55</v>
      </c>
      <c r="C7042" s="38" t="s">
        <v>13583</v>
      </c>
      <c r="D7042" s="38" t="s">
        <v>48</v>
      </c>
      <c r="E7042" s="38" t="s">
        <v>48</v>
      </c>
      <c r="F7042" s="38" t="s">
        <v>48</v>
      </c>
      <c r="G7042" s="39">
        <v>0</v>
      </c>
    </row>
    <row r="7043" spans="1:7" ht="15" x14ac:dyDescent="0.2">
      <c r="A7043" s="38" t="s">
        <v>13584</v>
      </c>
      <c r="B7043" s="38" t="s">
        <v>55</v>
      </c>
      <c r="C7043" s="38" t="s">
        <v>13585</v>
      </c>
      <c r="D7043" s="38" t="s">
        <v>48</v>
      </c>
      <c r="E7043" s="38" t="s">
        <v>48</v>
      </c>
      <c r="F7043" s="38" t="s">
        <v>48</v>
      </c>
      <c r="G7043" s="39">
        <v>0</v>
      </c>
    </row>
    <row r="7044" spans="1:7" ht="15" x14ac:dyDescent="0.2">
      <c r="A7044" s="38" t="s">
        <v>13586</v>
      </c>
      <c r="B7044" s="38" t="s">
        <v>55</v>
      </c>
      <c r="C7044" s="38" t="s">
        <v>13587</v>
      </c>
      <c r="D7044" s="38" t="s">
        <v>48</v>
      </c>
      <c r="E7044" s="38" t="s">
        <v>48</v>
      </c>
      <c r="F7044" s="38" t="s">
        <v>48</v>
      </c>
      <c r="G7044" s="39">
        <v>0</v>
      </c>
    </row>
    <row r="7045" spans="1:7" ht="15" x14ac:dyDescent="0.2">
      <c r="A7045" s="38" t="s">
        <v>13588</v>
      </c>
      <c r="B7045" s="38" t="s">
        <v>55</v>
      </c>
      <c r="C7045" s="38" t="s">
        <v>13589</v>
      </c>
      <c r="D7045" s="38" t="s">
        <v>48</v>
      </c>
      <c r="E7045" s="38" t="s">
        <v>48</v>
      </c>
      <c r="F7045" s="38" t="s">
        <v>48</v>
      </c>
      <c r="G7045" s="39">
        <v>0</v>
      </c>
    </row>
    <row r="7046" spans="1:7" ht="15" x14ac:dyDescent="0.2">
      <c r="A7046" s="38" t="s">
        <v>13590</v>
      </c>
      <c r="B7046" s="38" t="s">
        <v>55</v>
      </c>
      <c r="C7046" s="38" t="s">
        <v>13591</v>
      </c>
      <c r="D7046" s="38" t="s">
        <v>48</v>
      </c>
      <c r="E7046" s="38" t="s">
        <v>48</v>
      </c>
      <c r="F7046" s="38" t="s">
        <v>48</v>
      </c>
      <c r="G7046" s="39">
        <v>0</v>
      </c>
    </row>
    <row r="7047" spans="1:7" ht="15" x14ac:dyDescent="0.2">
      <c r="A7047" s="38" t="s">
        <v>13592</v>
      </c>
      <c r="B7047" s="38" t="s">
        <v>55</v>
      </c>
      <c r="C7047" s="38" t="s">
        <v>13593</v>
      </c>
      <c r="D7047" s="38" t="s">
        <v>48</v>
      </c>
      <c r="E7047" s="38" t="s">
        <v>48</v>
      </c>
      <c r="F7047" s="38" t="s">
        <v>48</v>
      </c>
      <c r="G7047" s="39">
        <v>0</v>
      </c>
    </row>
    <row r="7048" spans="1:7" ht="15" x14ac:dyDescent="0.2">
      <c r="A7048" s="38" t="s">
        <v>13594</v>
      </c>
      <c r="B7048" s="38" t="s">
        <v>55</v>
      </c>
      <c r="C7048" s="38" t="s">
        <v>13595</v>
      </c>
      <c r="D7048" s="38" t="s">
        <v>48</v>
      </c>
      <c r="E7048" s="38" t="s">
        <v>48</v>
      </c>
      <c r="F7048" s="38" t="s">
        <v>48</v>
      </c>
      <c r="G7048" s="39">
        <v>0</v>
      </c>
    </row>
    <row r="7049" spans="1:7" ht="15" x14ac:dyDescent="0.2">
      <c r="A7049" s="38" t="s">
        <v>13596</v>
      </c>
      <c r="B7049" s="38" t="s">
        <v>55</v>
      </c>
      <c r="C7049" s="38" t="s">
        <v>13597</v>
      </c>
      <c r="D7049" s="38" t="s">
        <v>48</v>
      </c>
      <c r="E7049" s="38" t="s">
        <v>48</v>
      </c>
      <c r="F7049" s="38" t="s">
        <v>48</v>
      </c>
      <c r="G7049" s="39">
        <v>0</v>
      </c>
    </row>
    <row r="7050" spans="1:7" ht="15" x14ac:dyDescent="0.2">
      <c r="A7050" s="38" t="s">
        <v>13598</v>
      </c>
      <c r="B7050" s="38" t="s">
        <v>55</v>
      </c>
      <c r="C7050" s="38" t="s">
        <v>13599</v>
      </c>
      <c r="D7050" s="38" t="s">
        <v>48</v>
      </c>
      <c r="E7050" s="38" t="s">
        <v>48</v>
      </c>
      <c r="F7050" s="38" t="s">
        <v>48</v>
      </c>
      <c r="G7050" s="39">
        <v>0</v>
      </c>
    </row>
    <row r="7051" spans="1:7" ht="15" x14ac:dyDescent="0.2">
      <c r="A7051" s="38" t="s">
        <v>13600</v>
      </c>
      <c r="B7051" s="38" t="s">
        <v>55</v>
      </c>
      <c r="C7051" s="38" t="s">
        <v>13601</v>
      </c>
      <c r="D7051" s="38" t="s">
        <v>48</v>
      </c>
      <c r="E7051" s="38" t="s">
        <v>48</v>
      </c>
      <c r="F7051" s="38" t="s">
        <v>48</v>
      </c>
      <c r="G7051" s="39">
        <v>0</v>
      </c>
    </row>
    <row r="7052" spans="1:7" ht="15" x14ac:dyDescent="0.2">
      <c r="A7052" s="38" t="s">
        <v>13602</v>
      </c>
      <c r="B7052" s="38" t="s">
        <v>55</v>
      </c>
      <c r="C7052" s="38" t="s">
        <v>13603</v>
      </c>
      <c r="D7052" s="38" t="s">
        <v>48</v>
      </c>
      <c r="E7052" s="38" t="s">
        <v>48</v>
      </c>
      <c r="F7052" s="38" t="s">
        <v>13558</v>
      </c>
      <c r="G7052" s="39">
        <v>0</v>
      </c>
    </row>
    <row r="7053" spans="1:7" ht="15" x14ac:dyDescent="0.2">
      <c r="A7053" s="38" t="s">
        <v>13604</v>
      </c>
      <c r="B7053" s="38" t="s">
        <v>55</v>
      </c>
      <c r="C7053" s="38" t="s">
        <v>13557</v>
      </c>
      <c r="D7053" s="38" t="s">
        <v>48</v>
      </c>
      <c r="E7053" s="38" t="s">
        <v>48</v>
      </c>
      <c r="F7053" s="38" t="s">
        <v>13605</v>
      </c>
      <c r="G7053" s="39">
        <v>0</v>
      </c>
    </row>
    <row r="7054" spans="1:7" ht="15" x14ac:dyDescent="0.2">
      <c r="A7054" s="38" t="s">
        <v>13606</v>
      </c>
      <c r="B7054" s="38" t="s">
        <v>55</v>
      </c>
      <c r="C7054" s="38" t="s">
        <v>13560</v>
      </c>
      <c r="D7054" s="38" t="s">
        <v>48</v>
      </c>
      <c r="E7054" s="38" t="s">
        <v>48</v>
      </c>
      <c r="F7054" s="38" t="s">
        <v>13605</v>
      </c>
      <c r="G7054" s="39">
        <v>0</v>
      </c>
    </row>
    <row r="7055" spans="1:7" ht="15" x14ac:dyDescent="0.2">
      <c r="A7055" s="38" t="s">
        <v>13607</v>
      </c>
      <c r="B7055" s="38" t="s">
        <v>55</v>
      </c>
      <c r="C7055" s="38" t="s">
        <v>13608</v>
      </c>
      <c r="D7055" s="38" t="s">
        <v>48</v>
      </c>
      <c r="E7055" s="38" t="s">
        <v>48</v>
      </c>
      <c r="F7055" s="38" t="s">
        <v>13605</v>
      </c>
      <c r="G7055" s="39">
        <v>0</v>
      </c>
    </row>
    <row r="7056" spans="1:7" ht="15" x14ac:dyDescent="0.2">
      <c r="A7056" s="38" t="s">
        <v>13609</v>
      </c>
      <c r="B7056" s="38" t="s">
        <v>55</v>
      </c>
      <c r="C7056" s="38" t="s">
        <v>13610</v>
      </c>
      <c r="D7056" s="38" t="s">
        <v>48</v>
      </c>
      <c r="E7056" s="38" t="s">
        <v>48</v>
      </c>
      <c r="F7056" s="38" t="s">
        <v>13605</v>
      </c>
      <c r="G7056" s="39">
        <v>0</v>
      </c>
    </row>
    <row r="7057" spans="1:7" ht="15" x14ac:dyDescent="0.2">
      <c r="A7057" s="38" t="s">
        <v>13611</v>
      </c>
      <c r="B7057" s="38" t="s">
        <v>55</v>
      </c>
      <c r="C7057" s="38" t="s">
        <v>13573</v>
      </c>
      <c r="D7057" s="38" t="s">
        <v>48</v>
      </c>
      <c r="E7057" s="38" t="s">
        <v>48</v>
      </c>
      <c r="F7057" s="38" t="s">
        <v>13605</v>
      </c>
      <c r="G7057" s="39">
        <v>0</v>
      </c>
    </row>
    <row r="7058" spans="1:7" ht="15" x14ac:dyDescent="0.2">
      <c r="A7058" s="38" t="s">
        <v>13612</v>
      </c>
      <c r="B7058" s="38" t="s">
        <v>3</v>
      </c>
      <c r="C7058" s="38" t="s">
        <v>13613</v>
      </c>
      <c r="D7058" s="38" t="s">
        <v>48</v>
      </c>
      <c r="E7058" s="38" t="s">
        <v>48</v>
      </c>
      <c r="F7058" s="38" t="s">
        <v>48</v>
      </c>
      <c r="G7058" s="39">
        <v>0</v>
      </c>
    </row>
    <row r="7059" spans="1:7" ht="15" x14ac:dyDescent="0.2">
      <c r="A7059" s="38" t="s">
        <v>13614</v>
      </c>
      <c r="B7059" s="38" t="s">
        <v>55</v>
      </c>
      <c r="C7059" s="38" t="s">
        <v>13615</v>
      </c>
      <c r="D7059" s="38" t="s">
        <v>48</v>
      </c>
      <c r="E7059" s="38" t="s">
        <v>48</v>
      </c>
      <c r="F7059" s="38" t="s">
        <v>48</v>
      </c>
      <c r="G7059" s="39">
        <v>0</v>
      </c>
    </row>
    <row r="7060" spans="1:7" ht="30" x14ac:dyDescent="0.2">
      <c r="A7060" s="38" t="s">
        <v>13616</v>
      </c>
      <c r="B7060" s="38" t="s">
        <v>55</v>
      </c>
      <c r="C7060" s="38" t="s">
        <v>13557</v>
      </c>
      <c r="D7060" s="38" t="s">
        <v>48</v>
      </c>
      <c r="E7060" s="38" t="s">
        <v>48</v>
      </c>
      <c r="F7060" s="38" t="s">
        <v>13617</v>
      </c>
      <c r="G7060" s="39">
        <v>0</v>
      </c>
    </row>
    <row r="7061" spans="1:7" ht="30" x14ac:dyDescent="0.2">
      <c r="A7061" s="38" t="s">
        <v>13618</v>
      </c>
      <c r="B7061" s="38" t="s">
        <v>55</v>
      </c>
      <c r="C7061" s="38" t="s">
        <v>13619</v>
      </c>
      <c r="D7061" s="38" t="s">
        <v>48</v>
      </c>
      <c r="E7061" s="38" t="s">
        <v>48</v>
      </c>
      <c r="F7061" s="38" t="s">
        <v>13617</v>
      </c>
      <c r="G7061" s="39">
        <v>0</v>
      </c>
    </row>
    <row r="7062" spans="1:7" ht="15" x14ac:dyDescent="0.2">
      <c r="A7062" s="38" t="s">
        <v>13620</v>
      </c>
      <c r="B7062" s="38" t="s">
        <v>55</v>
      </c>
      <c r="C7062" s="38" t="s">
        <v>13557</v>
      </c>
      <c r="D7062" s="38" t="s">
        <v>48</v>
      </c>
      <c r="E7062" s="38" t="s">
        <v>48</v>
      </c>
      <c r="F7062" s="38" t="s">
        <v>13621</v>
      </c>
      <c r="G7062" s="39">
        <v>0</v>
      </c>
    </row>
    <row r="7063" spans="1:7" ht="15" x14ac:dyDescent="0.2">
      <c r="A7063" s="38" t="s">
        <v>13622</v>
      </c>
      <c r="B7063" s="38" t="s">
        <v>55</v>
      </c>
      <c r="C7063" s="38" t="s">
        <v>13608</v>
      </c>
      <c r="D7063" s="38" t="s">
        <v>48</v>
      </c>
      <c r="E7063" s="38" t="s">
        <v>48</v>
      </c>
      <c r="F7063" s="38" t="s">
        <v>13621</v>
      </c>
      <c r="G7063" s="39">
        <v>0</v>
      </c>
    </row>
    <row r="7064" spans="1:7" ht="15" x14ac:dyDescent="0.2">
      <c r="A7064" s="38" t="s">
        <v>13623</v>
      </c>
      <c r="B7064" s="38" t="s">
        <v>55</v>
      </c>
      <c r="C7064" s="38" t="s">
        <v>13624</v>
      </c>
      <c r="D7064" s="38" t="s">
        <v>48</v>
      </c>
      <c r="E7064" s="38" t="s">
        <v>48</v>
      </c>
      <c r="F7064" s="38" t="s">
        <v>13621</v>
      </c>
      <c r="G7064" s="39">
        <v>0</v>
      </c>
    </row>
    <row r="7065" spans="1:7" ht="15" x14ac:dyDescent="0.2">
      <c r="A7065" s="38" t="s">
        <v>13625</v>
      </c>
      <c r="B7065" s="38" t="s">
        <v>55</v>
      </c>
      <c r="C7065" s="38" t="s">
        <v>13610</v>
      </c>
      <c r="D7065" s="38" t="s">
        <v>48</v>
      </c>
      <c r="E7065" s="38" t="s">
        <v>48</v>
      </c>
      <c r="F7065" s="38" t="s">
        <v>13621</v>
      </c>
      <c r="G7065" s="39">
        <v>0</v>
      </c>
    </row>
    <row r="7066" spans="1:7" ht="15" x14ac:dyDescent="0.2">
      <c r="A7066" s="38" t="s">
        <v>13626</v>
      </c>
      <c r="B7066" s="38" t="s">
        <v>55</v>
      </c>
      <c r="C7066" s="38" t="s">
        <v>13573</v>
      </c>
      <c r="D7066" s="38" t="s">
        <v>48</v>
      </c>
      <c r="E7066" s="38" t="s">
        <v>48</v>
      </c>
      <c r="F7066" s="38" t="s">
        <v>13621</v>
      </c>
      <c r="G7066" s="39">
        <v>0</v>
      </c>
    </row>
    <row r="7067" spans="1:7" ht="15" x14ac:dyDescent="0.2">
      <c r="A7067" s="38" t="s">
        <v>13627</v>
      </c>
      <c r="B7067" s="38" t="s">
        <v>55</v>
      </c>
      <c r="C7067" s="38" t="s">
        <v>13628</v>
      </c>
      <c r="D7067" s="38" t="s">
        <v>48</v>
      </c>
      <c r="E7067" s="38" t="s">
        <v>48</v>
      </c>
      <c r="F7067" s="38" t="s">
        <v>48</v>
      </c>
      <c r="G7067" s="39">
        <v>0</v>
      </c>
    </row>
    <row r="7068" spans="1:7" ht="15" x14ac:dyDescent="0.2">
      <c r="A7068" s="38" t="s">
        <v>13629</v>
      </c>
      <c r="B7068" s="38" t="s">
        <v>55</v>
      </c>
      <c r="C7068" s="38" t="s">
        <v>13630</v>
      </c>
      <c r="D7068" s="38" t="s">
        <v>48</v>
      </c>
      <c r="E7068" s="38" t="s">
        <v>48</v>
      </c>
      <c r="F7068" s="38" t="s">
        <v>48</v>
      </c>
      <c r="G7068" s="39">
        <v>0</v>
      </c>
    </row>
    <row r="7069" spans="1:7" ht="15" x14ac:dyDescent="0.2">
      <c r="A7069" s="38" t="s">
        <v>13631</v>
      </c>
      <c r="B7069" s="38" t="s">
        <v>3</v>
      </c>
      <c r="C7069" s="38" t="s">
        <v>13632</v>
      </c>
      <c r="D7069" s="38" t="s">
        <v>48</v>
      </c>
      <c r="E7069" s="38" t="s">
        <v>48</v>
      </c>
      <c r="F7069" s="38" t="s">
        <v>48</v>
      </c>
      <c r="G7069" s="39">
        <v>0</v>
      </c>
    </row>
    <row r="7070" spans="1:7" ht="15" x14ac:dyDescent="0.2">
      <c r="A7070" s="38" t="s">
        <v>13633</v>
      </c>
      <c r="B7070" s="38" t="s">
        <v>3</v>
      </c>
      <c r="C7070" s="38" t="s">
        <v>13634</v>
      </c>
      <c r="D7070" s="38" t="s">
        <v>48</v>
      </c>
      <c r="E7070" s="38" t="s">
        <v>48</v>
      </c>
      <c r="F7070" s="38" t="s">
        <v>48</v>
      </c>
      <c r="G7070" s="39">
        <v>0</v>
      </c>
    </row>
    <row r="7071" spans="1:7" ht="15" x14ac:dyDescent="0.2">
      <c r="A7071" s="38" t="s">
        <v>13635</v>
      </c>
      <c r="B7071" s="38" t="s">
        <v>3679</v>
      </c>
      <c r="C7071" s="38" t="s">
        <v>13636</v>
      </c>
      <c r="D7071" s="38" t="s">
        <v>48</v>
      </c>
      <c r="E7071" s="38" t="s">
        <v>48</v>
      </c>
      <c r="F7071" s="38" t="s">
        <v>48</v>
      </c>
      <c r="G7071" s="39">
        <v>0</v>
      </c>
    </row>
    <row r="7072" spans="1:7" ht="15" x14ac:dyDescent="0.2">
      <c r="A7072" s="38" t="s">
        <v>13637</v>
      </c>
      <c r="B7072" s="38" t="s">
        <v>3</v>
      </c>
      <c r="C7072" s="38" t="s">
        <v>13638</v>
      </c>
      <c r="D7072" s="38" t="s">
        <v>48</v>
      </c>
      <c r="E7072" s="38" t="s">
        <v>48</v>
      </c>
      <c r="F7072" s="38" t="s">
        <v>48</v>
      </c>
      <c r="G7072" s="39">
        <v>0</v>
      </c>
    </row>
    <row r="7073" spans="1:7" ht="15" x14ac:dyDescent="0.2">
      <c r="A7073" s="38" t="s">
        <v>13639</v>
      </c>
      <c r="B7073" s="38" t="s">
        <v>3</v>
      </c>
      <c r="C7073" s="38" t="s">
        <v>13640</v>
      </c>
      <c r="D7073" s="38" t="s">
        <v>48</v>
      </c>
      <c r="E7073" s="38" t="s">
        <v>48</v>
      </c>
      <c r="F7073" s="38" t="s">
        <v>48</v>
      </c>
      <c r="G7073" s="39">
        <v>0</v>
      </c>
    </row>
    <row r="7074" spans="1:7" ht="15" x14ac:dyDescent="0.2">
      <c r="A7074" s="38" t="s">
        <v>13641</v>
      </c>
      <c r="B7074" s="38" t="s">
        <v>3</v>
      </c>
      <c r="C7074" s="38" t="s">
        <v>13642</v>
      </c>
      <c r="D7074" s="38" t="s">
        <v>48</v>
      </c>
      <c r="E7074" s="38" t="s">
        <v>48</v>
      </c>
      <c r="F7074" s="38" t="s">
        <v>48</v>
      </c>
      <c r="G7074" s="39">
        <v>0</v>
      </c>
    </row>
    <row r="7075" spans="1:7" ht="15" x14ac:dyDescent="0.2">
      <c r="A7075" s="38" t="s">
        <v>13643</v>
      </c>
      <c r="B7075" s="38" t="s">
        <v>55</v>
      </c>
      <c r="C7075" s="38" t="s">
        <v>13644</v>
      </c>
      <c r="D7075" s="38" t="s">
        <v>48</v>
      </c>
      <c r="E7075" s="38" t="s">
        <v>48</v>
      </c>
      <c r="F7075" s="38" t="s">
        <v>48</v>
      </c>
      <c r="G7075" s="39">
        <v>0</v>
      </c>
    </row>
    <row r="7076" spans="1:7" ht="15" x14ac:dyDescent="0.2">
      <c r="A7076" s="38" t="s">
        <v>13645</v>
      </c>
      <c r="B7076" s="38" t="s">
        <v>55</v>
      </c>
      <c r="C7076" s="38" t="s">
        <v>13603</v>
      </c>
      <c r="D7076" s="38" t="s">
        <v>48</v>
      </c>
      <c r="E7076" s="38" t="s">
        <v>48</v>
      </c>
      <c r="F7076" s="38" t="s">
        <v>13621</v>
      </c>
      <c r="G7076" s="39">
        <v>0</v>
      </c>
    </row>
    <row r="7077" spans="1:7" ht="15" x14ac:dyDescent="0.2">
      <c r="A7077" s="38" t="s">
        <v>13646</v>
      </c>
      <c r="B7077" s="38" t="s">
        <v>55</v>
      </c>
      <c r="C7077" s="38" t="s">
        <v>13647</v>
      </c>
      <c r="D7077" s="38" t="s">
        <v>48</v>
      </c>
      <c r="E7077" s="38" t="s">
        <v>48</v>
      </c>
      <c r="F7077" s="38" t="s">
        <v>48</v>
      </c>
      <c r="G7077" s="39">
        <v>0</v>
      </c>
    </row>
    <row r="7078" spans="1:7" ht="15" x14ac:dyDescent="0.2">
      <c r="A7078" s="38" t="s">
        <v>13648</v>
      </c>
      <c r="B7078" s="38" t="s">
        <v>24</v>
      </c>
      <c r="C7078" s="38" t="s">
        <v>13649</v>
      </c>
      <c r="D7078" s="38" t="s">
        <v>48</v>
      </c>
      <c r="E7078" s="38" t="s">
        <v>48</v>
      </c>
      <c r="F7078" s="38" t="s">
        <v>48</v>
      </c>
      <c r="G7078" s="39">
        <v>0</v>
      </c>
    </row>
    <row r="7079" spans="1:7" ht="15" x14ac:dyDescent="0.2">
      <c r="A7079" s="38" t="s">
        <v>13650</v>
      </c>
      <c r="B7079" s="38" t="s">
        <v>24</v>
      </c>
      <c r="C7079" s="38" t="s">
        <v>13651</v>
      </c>
      <c r="D7079" s="38" t="s">
        <v>48</v>
      </c>
      <c r="E7079" s="38" t="s">
        <v>48</v>
      </c>
      <c r="F7079" s="38" t="s">
        <v>48</v>
      </c>
      <c r="G7079" s="39">
        <v>0</v>
      </c>
    </row>
    <row r="7080" spans="1:7" ht="15" x14ac:dyDescent="0.2">
      <c r="A7080" s="38" t="s">
        <v>13652</v>
      </c>
      <c r="B7080" s="38" t="s">
        <v>24</v>
      </c>
      <c r="C7080" s="38" t="s">
        <v>13653</v>
      </c>
      <c r="D7080" s="38" t="s">
        <v>48</v>
      </c>
      <c r="E7080" s="38" t="s">
        <v>48</v>
      </c>
      <c r="F7080" s="38" t="s">
        <v>48</v>
      </c>
      <c r="G7080" s="39">
        <v>0</v>
      </c>
    </row>
    <row r="7081" spans="1:7" ht="15" x14ac:dyDescent="0.2">
      <c r="A7081" s="38" t="s">
        <v>13654</v>
      </c>
      <c r="B7081" s="38" t="s">
        <v>24</v>
      </c>
      <c r="C7081" s="38" t="s">
        <v>13655</v>
      </c>
      <c r="D7081" s="38" t="s">
        <v>48</v>
      </c>
      <c r="E7081" s="38" t="s">
        <v>48</v>
      </c>
      <c r="F7081" s="38" t="s">
        <v>48</v>
      </c>
      <c r="G7081" s="39">
        <v>0</v>
      </c>
    </row>
    <row r="7082" spans="1:7" ht="30" x14ac:dyDescent="0.2">
      <c r="A7082" s="38" t="s">
        <v>13656</v>
      </c>
      <c r="B7082" s="38" t="s">
        <v>24</v>
      </c>
      <c r="C7082" s="38" t="s">
        <v>13657</v>
      </c>
      <c r="D7082" s="38" t="s">
        <v>48</v>
      </c>
      <c r="E7082" s="38" t="s">
        <v>48</v>
      </c>
      <c r="F7082" s="38" t="s">
        <v>48</v>
      </c>
      <c r="G7082" s="39">
        <v>0</v>
      </c>
    </row>
    <row r="7083" spans="1:7" ht="15" x14ac:dyDescent="0.2">
      <c r="A7083" s="38" t="s">
        <v>13658</v>
      </c>
      <c r="B7083" s="38" t="s">
        <v>24</v>
      </c>
      <c r="C7083" s="38" t="s">
        <v>13659</v>
      </c>
      <c r="D7083" s="38" t="s">
        <v>48</v>
      </c>
      <c r="E7083" s="38" t="s">
        <v>48</v>
      </c>
      <c r="F7083" s="38" t="s">
        <v>48</v>
      </c>
      <c r="G7083" s="39">
        <v>0</v>
      </c>
    </row>
    <row r="7084" spans="1:7" ht="15" x14ac:dyDescent="0.2">
      <c r="A7084" s="38" t="s">
        <v>13660</v>
      </c>
      <c r="B7084" s="38" t="s">
        <v>24</v>
      </c>
      <c r="C7084" s="38" t="s">
        <v>13661</v>
      </c>
      <c r="D7084" s="38" t="s">
        <v>48</v>
      </c>
      <c r="E7084" s="38" t="s">
        <v>48</v>
      </c>
      <c r="F7084" s="38" t="s">
        <v>48</v>
      </c>
      <c r="G7084" s="39">
        <v>0</v>
      </c>
    </row>
    <row r="7085" spans="1:7" ht="15" x14ac:dyDescent="0.2">
      <c r="A7085" s="38" t="s">
        <v>13662</v>
      </c>
      <c r="B7085" s="38" t="s">
        <v>922</v>
      </c>
      <c r="C7085" s="38" t="s">
        <v>13663</v>
      </c>
      <c r="D7085" s="38" t="s">
        <v>48</v>
      </c>
      <c r="E7085" s="38" t="s">
        <v>48</v>
      </c>
      <c r="F7085" s="38" t="s">
        <v>48</v>
      </c>
      <c r="G7085" s="39">
        <v>0</v>
      </c>
    </row>
    <row r="7086" spans="1:7" ht="15" x14ac:dyDescent="0.2">
      <c r="A7086" s="38" t="s">
        <v>13664</v>
      </c>
      <c r="B7086" s="38" t="s">
        <v>46</v>
      </c>
      <c r="C7086" s="38" t="s">
        <v>13665</v>
      </c>
      <c r="D7086" s="38" t="s">
        <v>48</v>
      </c>
      <c r="E7086" s="38" t="s">
        <v>48</v>
      </c>
      <c r="F7086" s="38" t="s">
        <v>48</v>
      </c>
      <c r="G7086" s="39">
        <v>0</v>
      </c>
    </row>
    <row r="7087" spans="1:7" ht="15" x14ac:dyDescent="0.2">
      <c r="A7087" s="38" t="s">
        <v>13666</v>
      </c>
      <c r="B7087" s="38" t="s">
        <v>24</v>
      </c>
      <c r="C7087" s="38" t="s">
        <v>13667</v>
      </c>
      <c r="D7087" s="38" t="s">
        <v>48</v>
      </c>
      <c r="E7087" s="38" t="s">
        <v>48</v>
      </c>
      <c r="F7087" s="38" t="s">
        <v>48</v>
      </c>
      <c r="G7087" s="39">
        <v>0</v>
      </c>
    </row>
    <row r="7088" spans="1:7" ht="15" x14ac:dyDescent="0.2">
      <c r="A7088" s="38" t="s">
        <v>13668</v>
      </c>
      <c r="B7088" s="38" t="s">
        <v>24</v>
      </c>
      <c r="C7088" s="38" t="s">
        <v>13669</v>
      </c>
      <c r="D7088" s="38" t="s">
        <v>48</v>
      </c>
      <c r="E7088" s="38" t="s">
        <v>48</v>
      </c>
      <c r="F7088" s="38" t="s">
        <v>48</v>
      </c>
      <c r="G7088" s="39">
        <v>0</v>
      </c>
    </row>
    <row r="7089" spans="1:7" ht="15" x14ac:dyDescent="0.2">
      <c r="A7089" s="38" t="s">
        <v>13670</v>
      </c>
      <c r="B7089" s="38" t="s">
        <v>55</v>
      </c>
      <c r="C7089" s="38" t="s">
        <v>13671</v>
      </c>
      <c r="D7089" s="38" t="s">
        <v>48</v>
      </c>
      <c r="E7089" s="38" t="s">
        <v>48</v>
      </c>
      <c r="F7089" s="38" t="s">
        <v>48</v>
      </c>
      <c r="G7089" s="39">
        <v>0</v>
      </c>
    </row>
    <row r="7090" spans="1:7" ht="15" x14ac:dyDescent="0.2">
      <c r="A7090" s="38" t="s">
        <v>13672</v>
      </c>
      <c r="B7090" s="38" t="s">
        <v>46</v>
      </c>
      <c r="C7090" s="38" t="s">
        <v>13673</v>
      </c>
      <c r="D7090" s="38" t="s">
        <v>48</v>
      </c>
      <c r="E7090" s="38" t="s">
        <v>48</v>
      </c>
      <c r="F7090" s="38" t="s">
        <v>61</v>
      </c>
      <c r="G7090" s="39">
        <v>0</v>
      </c>
    </row>
    <row r="7091" spans="1:7" ht="15" x14ac:dyDescent="0.2">
      <c r="A7091" s="38" t="s">
        <v>13674</v>
      </c>
      <c r="B7091" s="38" t="s">
        <v>46</v>
      </c>
      <c r="C7091" s="38" t="s">
        <v>13675</v>
      </c>
      <c r="D7091" s="38" t="s">
        <v>48</v>
      </c>
      <c r="E7091" s="38" t="s">
        <v>48</v>
      </c>
      <c r="F7091" s="38" t="s">
        <v>61</v>
      </c>
      <c r="G7091" s="39">
        <v>0</v>
      </c>
    </row>
    <row r="7092" spans="1:7" ht="15" x14ac:dyDescent="0.2">
      <c r="A7092" s="38" t="s">
        <v>13676</v>
      </c>
      <c r="B7092" s="38" t="s">
        <v>46</v>
      </c>
      <c r="C7092" s="38" t="s">
        <v>13677</v>
      </c>
      <c r="D7092" s="38" t="s">
        <v>48</v>
      </c>
      <c r="E7092" s="38" t="s">
        <v>48</v>
      </c>
      <c r="F7092" s="38" t="s">
        <v>61</v>
      </c>
      <c r="G7092" s="39">
        <v>0</v>
      </c>
    </row>
    <row r="7093" spans="1:7" ht="15" x14ac:dyDescent="0.2">
      <c r="A7093" s="38" t="s">
        <v>13678</v>
      </c>
      <c r="B7093" s="38" t="s">
        <v>46</v>
      </c>
      <c r="C7093" s="38" t="s">
        <v>13679</v>
      </c>
      <c r="D7093" s="38" t="s">
        <v>48</v>
      </c>
      <c r="E7093" s="38" t="s">
        <v>48</v>
      </c>
      <c r="F7093" s="38" t="s">
        <v>61</v>
      </c>
      <c r="G7093" s="39">
        <v>0</v>
      </c>
    </row>
    <row r="7094" spans="1:7" ht="15" x14ac:dyDescent="0.2">
      <c r="A7094" s="38" t="s">
        <v>13680</v>
      </c>
      <c r="B7094" s="38" t="s">
        <v>46</v>
      </c>
      <c r="C7094" s="38" t="s">
        <v>13681</v>
      </c>
      <c r="D7094" s="38" t="s">
        <v>48</v>
      </c>
      <c r="E7094" s="38" t="s">
        <v>48</v>
      </c>
      <c r="F7094" s="38" t="s">
        <v>61</v>
      </c>
      <c r="G7094" s="39">
        <v>0</v>
      </c>
    </row>
    <row r="7095" spans="1:7" ht="15" x14ac:dyDescent="0.2">
      <c r="A7095" s="38" t="s">
        <v>13682</v>
      </c>
      <c r="B7095" s="38" t="s">
        <v>46</v>
      </c>
      <c r="C7095" s="38" t="s">
        <v>13683</v>
      </c>
      <c r="D7095" s="38" t="s">
        <v>48</v>
      </c>
      <c r="E7095" s="38" t="s">
        <v>48</v>
      </c>
      <c r="F7095" s="38" t="s">
        <v>61</v>
      </c>
      <c r="G7095" s="39">
        <v>0</v>
      </c>
    </row>
    <row r="7096" spans="1:7" ht="15" x14ac:dyDescent="0.2">
      <c r="A7096" s="38" t="s">
        <v>13684</v>
      </c>
      <c r="B7096" s="38" t="s">
        <v>46</v>
      </c>
      <c r="C7096" s="38" t="s">
        <v>13685</v>
      </c>
      <c r="D7096" s="38" t="s">
        <v>48</v>
      </c>
      <c r="E7096" s="38" t="s">
        <v>48</v>
      </c>
      <c r="F7096" s="38" t="s">
        <v>61</v>
      </c>
      <c r="G7096" s="39">
        <v>0</v>
      </c>
    </row>
    <row r="7097" spans="1:7" ht="15" x14ac:dyDescent="0.2">
      <c r="A7097" s="38" t="s">
        <v>13686</v>
      </c>
      <c r="B7097" s="38" t="s">
        <v>46</v>
      </c>
      <c r="C7097" s="38" t="s">
        <v>13687</v>
      </c>
      <c r="D7097" s="38" t="s">
        <v>48</v>
      </c>
      <c r="E7097" s="38" t="s">
        <v>48</v>
      </c>
      <c r="F7097" s="38" t="s">
        <v>61</v>
      </c>
      <c r="G7097" s="39">
        <v>0</v>
      </c>
    </row>
    <row r="7098" spans="1:7" ht="15" x14ac:dyDescent="0.2">
      <c r="A7098" s="38" t="s">
        <v>13688</v>
      </c>
      <c r="B7098" s="38" t="s">
        <v>46</v>
      </c>
      <c r="C7098" s="38" t="s">
        <v>13689</v>
      </c>
      <c r="D7098" s="38" t="s">
        <v>48</v>
      </c>
      <c r="E7098" s="38" t="s">
        <v>48</v>
      </c>
      <c r="F7098" s="38" t="s">
        <v>61</v>
      </c>
      <c r="G7098" s="39">
        <v>0</v>
      </c>
    </row>
    <row r="7099" spans="1:7" ht="15" x14ac:dyDescent="0.2">
      <c r="A7099" s="38" t="s">
        <v>13690</v>
      </c>
      <c r="B7099" s="38" t="s">
        <v>46</v>
      </c>
      <c r="C7099" s="38" t="s">
        <v>13691</v>
      </c>
      <c r="D7099" s="38" t="s">
        <v>48</v>
      </c>
      <c r="E7099" s="38" t="s">
        <v>48</v>
      </c>
      <c r="F7099" s="38" t="s">
        <v>61</v>
      </c>
      <c r="G7099" s="39">
        <v>0</v>
      </c>
    </row>
    <row r="7100" spans="1:7" ht="15" x14ac:dyDescent="0.2">
      <c r="A7100" s="38" t="s">
        <v>13692</v>
      </c>
      <c r="B7100" s="38" t="s">
        <v>46</v>
      </c>
      <c r="C7100" s="38" t="s">
        <v>13693</v>
      </c>
      <c r="D7100" s="38" t="s">
        <v>48</v>
      </c>
      <c r="E7100" s="38" t="s">
        <v>48</v>
      </c>
      <c r="F7100" s="38" t="s">
        <v>61</v>
      </c>
      <c r="G7100" s="39">
        <v>0</v>
      </c>
    </row>
    <row r="7101" spans="1:7" ht="15" x14ac:dyDescent="0.2">
      <c r="A7101" s="38" t="s">
        <v>13694</v>
      </c>
      <c r="B7101" s="38" t="s">
        <v>46</v>
      </c>
      <c r="C7101" s="38" t="s">
        <v>13695</v>
      </c>
      <c r="D7101" s="38" t="s">
        <v>48</v>
      </c>
      <c r="E7101" s="38" t="s">
        <v>48</v>
      </c>
      <c r="F7101" s="38" t="s">
        <v>61</v>
      </c>
      <c r="G7101" s="39">
        <v>1</v>
      </c>
    </row>
    <row r="7102" spans="1:7" ht="15" x14ac:dyDescent="0.2">
      <c r="A7102" s="38" t="s">
        <v>13696</v>
      </c>
      <c r="B7102" s="38" t="s">
        <v>55</v>
      </c>
      <c r="C7102" s="38" t="s">
        <v>13697</v>
      </c>
      <c r="D7102" s="38" t="s">
        <v>48</v>
      </c>
      <c r="E7102" s="38" t="s">
        <v>48</v>
      </c>
      <c r="F7102" s="38" t="s">
        <v>48</v>
      </c>
      <c r="G7102" s="39">
        <v>0</v>
      </c>
    </row>
    <row r="7103" spans="1:7" ht="15" x14ac:dyDescent="0.2">
      <c r="A7103" s="38" t="s">
        <v>13698</v>
      </c>
      <c r="B7103" s="38" t="s">
        <v>55</v>
      </c>
      <c r="C7103" s="38" t="s">
        <v>13699</v>
      </c>
      <c r="D7103" s="38" t="s">
        <v>48</v>
      </c>
      <c r="E7103" s="38" t="s">
        <v>48</v>
      </c>
      <c r="F7103" s="38" t="s">
        <v>48</v>
      </c>
      <c r="G7103" s="39">
        <v>0</v>
      </c>
    </row>
    <row r="7104" spans="1:7" ht="15" x14ac:dyDescent="0.2">
      <c r="A7104" s="38" t="s">
        <v>13700</v>
      </c>
      <c r="B7104" s="38" t="s">
        <v>55</v>
      </c>
      <c r="C7104" s="38" t="s">
        <v>13701</v>
      </c>
      <c r="D7104" s="38" t="s">
        <v>48</v>
      </c>
      <c r="E7104" s="38" t="s">
        <v>48</v>
      </c>
      <c r="F7104" s="38" t="s">
        <v>48</v>
      </c>
      <c r="G7104" s="39">
        <v>0</v>
      </c>
    </row>
    <row r="7105" spans="1:7" ht="15" x14ac:dyDescent="0.2">
      <c r="A7105" s="38" t="s">
        <v>13702</v>
      </c>
      <c r="B7105" s="38" t="s">
        <v>55</v>
      </c>
      <c r="C7105" s="38" t="s">
        <v>13703</v>
      </c>
      <c r="D7105" s="38" t="s">
        <v>48</v>
      </c>
      <c r="E7105" s="38" t="s">
        <v>48</v>
      </c>
      <c r="F7105" s="38" t="s">
        <v>48</v>
      </c>
      <c r="G7105" s="39">
        <v>0</v>
      </c>
    </row>
    <row r="7106" spans="1:7" ht="15" x14ac:dyDescent="0.2">
      <c r="A7106" s="38" t="s">
        <v>13704</v>
      </c>
      <c r="B7106" s="38" t="s">
        <v>55</v>
      </c>
      <c r="C7106" s="38" t="s">
        <v>13705</v>
      </c>
      <c r="D7106" s="38" t="s">
        <v>48</v>
      </c>
      <c r="E7106" s="38" t="s">
        <v>48</v>
      </c>
      <c r="F7106" s="38" t="s">
        <v>48</v>
      </c>
      <c r="G7106" s="39">
        <v>0</v>
      </c>
    </row>
    <row r="7107" spans="1:7" ht="15" x14ac:dyDescent="0.2">
      <c r="A7107" s="38" t="s">
        <v>13706</v>
      </c>
      <c r="B7107" s="38" t="s">
        <v>55</v>
      </c>
      <c r="C7107" s="38" t="s">
        <v>13707</v>
      </c>
      <c r="D7107" s="38" t="s">
        <v>48</v>
      </c>
      <c r="E7107" s="38" t="s">
        <v>48</v>
      </c>
      <c r="F7107" s="38" t="s">
        <v>48</v>
      </c>
      <c r="G7107" s="39">
        <v>0</v>
      </c>
    </row>
    <row r="7108" spans="1:7" ht="15" x14ac:dyDescent="0.2">
      <c r="A7108" s="38" t="s">
        <v>13708</v>
      </c>
      <c r="B7108" s="38" t="s">
        <v>55</v>
      </c>
      <c r="C7108" s="38" t="s">
        <v>13709</v>
      </c>
      <c r="D7108" s="38" t="s">
        <v>48</v>
      </c>
      <c r="E7108" s="38" t="s">
        <v>48</v>
      </c>
      <c r="F7108" s="38" t="s">
        <v>48</v>
      </c>
      <c r="G7108" s="39">
        <v>0</v>
      </c>
    </row>
    <row r="7109" spans="1:7" ht="15" x14ac:dyDescent="0.2">
      <c r="A7109" s="38" t="s">
        <v>13710</v>
      </c>
      <c r="B7109" s="38" t="s">
        <v>55</v>
      </c>
      <c r="C7109" s="38" t="s">
        <v>13711</v>
      </c>
      <c r="D7109" s="38" t="s">
        <v>48</v>
      </c>
      <c r="E7109" s="38" t="s">
        <v>48</v>
      </c>
      <c r="F7109" s="38" t="s">
        <v>48</v>
      </c>
      <c r="G7109" s="39">
        <v>0</v>
      </c>
    </row>
    <row r="7110" spans="1:7" ht="15" x14ac:dyDescent="0.2">
      <c r="A7110" s="38" t="s">
        <v>13712</v>
      </c>
      <c r="B7110" s="38" t="s">
        <v>55</v>
      </c>
      <c r="C7110" s="38" t="s">
        <v>13713</v>
      </c>
      <c r="D7110" s="38" t="s">
        <v>48</v>
      </c>
      <c r="E7110" s="38" t="s">
        <v>48</v>
      </c>
      <c r="F7110" s="38" t="s">
        <v>48</v>
      </c>
      <c r="G7110" s="39">
        <v>0</v>
      </c>
    </row>
    <row r="7111" spans="1:7" ht="15" x14ac:dyDescent="0.2">
      <c r="A7111" s="38" t="s">
        <v>13714</v>
      </c>
      <c r="B7111" s="38" t="s">
        <v>33</v>
      </c>
      <c r="C7111" s="38" t="s">
        <v>13715</v>
      </c>
      <c r="D7111" s="38" t="s">
        <v>48</v>
      </c>
      <c r="E7111" s="38" t="s">
        <v>48</v>
      </c>
      <c r="F7111" s="38" t="s">
        <v>48</v>
      </c>
      <c r="G7111" s="39">
        <v>0</v>
      </c>
    </row>
    <row r="7112" spans="1:7" ht="15" x14ac:dyDescent="0.2">
      <c r="A7112" s="38" t="s">
        <v>13716</v>
      </c>
      <c r="B7112" s="38" t="s">
        <v>576</v>
      </c>
      <c r="C7112" s="38" t="s">
        <v>13717</v>
      </c>
      <c r="D7112" s="38" t="s">
        <v>48</v>
      </c>
      <c r="E7112" s="38" t="s">
        <v>48</v>
      </c>
      <c r="F7112" s="38" t="s">
        <v>48</v>
      </c>
      <c r="G7112" s="39">
        <v>0</v>
      </c>
    </row>
    <row r="7113" spans="1:7" ht="15" x14ac:dyDescent="0.2">
      <c r="A7113" s="38" t="s">
        <v>13718</v>
      </c>
      <c r="B7113" s="38" t="s">
        <v>576</v>
      </c>
      <c r="C7113" s="38" t="s">
        <v>13719</v>
      </c>
      <c r="D7113" s="38" t="s">
        <v>48</v>
      </c>
      <c r="E7113" s="38" t="s">
        <v>48</v>
      </c>
      <c r="F7113" s="38" t="s">
        <v>48</v>
      </c>
      <c r="G7113" s="39">
        <v>0</v>
      </c>
    </row>
    <row r="7114" spans="1:7" ht="15" x14ac:dyDescent="0.2">
      <c r="A7114" s="38" t="s">
        <v>13720</v>
      </c>
      <c r="B7114" s="38" t="s">
        <v>576</v>
      </c>
      <c r="C7114" s="38" t="s">
        <v>13721</v>
      </c>
      <c r="D7114" s="38" t="s">
        <v>48</v>
      </c>
      <c r="E7114" s="38" t="s">
        <v>48</v>
      </c>
      <c r="F7114" s="38" t="s">
        <v>48</v>
      </c>
      <c r="G7114" s="39">
        <v>0</v>
      </c>
    </row>
    <row r="7115" spans="1:7" ht="15" x14ac:dyDescent="0.2">
      <c r="A7115" s="38" t="s">
        <v>13722</v>
      </c>
      <c r="B7115" s="38" t="s">
        <v>576</v>
      </c>
      <c r="C7115" s="38" t="s">
        <v>13723</v>
      </c>
      <c r="D7115" s="38" t="s">
        <v>48</v>
      </c>
      <c r="E7115" s="38" t="s">
        <v>48</v>
      </c>
      <c r="F7115" s="38" t="s">
        <v>48</v>
      </c>
      <c r="G7115" s="39">
        <v>0</v>
      </c>
    </row>
    <row r="7116" spans="1:7" ht="15" x14ac:dyDescent="0.2">
      <c r="A7116" s="38" t="s">
        <v>13724</v>
      </c>
      <c r="B7116" s="38" t="s">
        <v>576</v>
      </c>
      <c r="C7116" s="38" t="s">
        <v>13725</v>
      </c>
      <c r="D7116" s="38" t="s">
        <v>48</v>
      </c>
      <c r="E7116" s="38" t="s">
        <v>48</v>
      </c>
      <c r="F7116" s="38" t="s">
        <v>48</v>
      </c>
      <c r="G7116" s="39">
        <v>0</v>
      </c>
    </row>
    <row r="7117" spans="1:7" ht="15" x14ac:dyDescent="0.2">
      <c r="A7117" s="38" t="s">
        <v>13726</v>
      </c>
      <c r="B7117" s="38" t="s">
        <v>922</v>
      </c>
      <c r="C7117" s="38" t="s">
        <v>13727</v>
      </c>
      <c r="D7117" s="38" t="s">
        <v>48</v>
      </c>
      <c r="E7117" s="38" t="s">
        <v>48</v>
      </c>
      <c r="F7117" s="38" t="s">
        <v>48</v>
      </c>
      <c r="G7117" s="39">
        <v>0</v>
      </c>
    </row>
    <row r="7118" spans="1:7" ht="15" x14ac:dyDescent="0.2">
      <c r="A7118" s="38" t="s">
        <v>13728</v>
      </c>
      <c r="B7118" s="38" t="s">
        <v>922</v>
      </c>
      <c r="C7118" s="38" t="s">
        <v>13729</v>
      </c>
      <c r="D7118" s="38" t="s">
        <v>48</v>
      </c>
      <c r="E7118" s="38" t="s">
        <v>48</v>
      </c>
      <c r="F7118" s="38" t="s">
        <v>48</v>
      </c>
      <c r="G7118" s="39">
        <v>0</v>
      </c>
    </row>
    <row r="7119" spans="1:7" ht="15" x14ac:dyDescent="0.2">
      <c r="A7119" s="38" t="s">
        <v>13730</v>
      </c>
      <c r="B7119" s="38" t="s">
        <v>922</v>
      </c>
      <c r="C7119" s="38" t="s">
        <v>13731</v>
      </c>
      <c r="D7119" s="38" t="s">
        <v>48</v>
      </c>
      <c r="E7119" s="38" t="s">
        <v>48</v>
      </c>
      <c r="F7119" s="38" t="s">
        <v>48</v>
      </c>
      <c r="G7119" s="39">
        <v>0</v>
      </c>
    </row>
    <row r="7120" spans="1:7" ht="15" x14ac:dyDescent="0.2">
      <c r="A7120" s="38" t="s">
        <v>13732</v>
      </c>
      <c r="B7120" s="38" t="s">
        <v>55</v>
      </c>
      <c r="C7120" s="38" t="s">
        <v>13733</v>
      </c>
      <c r="D7120" s="38" t="s">
        <v>48</v>
      </c>
      <c r="E7120" s="38" t="s">
        <v>48</v>
      </c>
      <c r="F7120" s="38" t="s">
        <v>48</v>
      </c>
      <c r="G7120" s="39">
        <v>0</v>
      </c>
    </row>
    <row r="7121" spans="1:7" ht="15" x14ac:dyDescent="0.2">
      <c r="A7121" s="38" t="s">
        <v>13734</v>
      </c>
      <c r="B7121" s="38" t="s">
        <v>55</v>
      </c>
      <c r="C7121" s="38" t="s">
        <v>13735</v>
      </c>
      <c r="D7121" s="38" t="s">
        <v>48</v>
      </c>
      <c r="E7121" s="38" t="s">
        <v>48</v>
      </c>
      <c r="F7121" s="38" t="s">
        <v>48</v>
      </c>
      <c r="G7121" s="39">
        <v>0</v>
      </c>
    </row>
    <row r="7122" spans="1:7" ht="15" x14ac:dyDescent="0.2">
      <c r="A7122" s="38" t="s">
        <v>13736</v>
      </c>
      <c r="B7122" s="38" t="s">
        <v>55</v>
      </c>
      <c r="C7122" s="38" t="s">
        <v>13737</v>
      </c>
      <c r="D7122" s="38" t="s">
        <v>48</v>
      </c>
      <c r="E7122" s="38" t="s">
        <v>48</v>
      </c>
      <c r="F7122" s="38" t="s">
        <v>48</v>
      </c>
      <c r="G7122" s="39">
        <v>0</v>
      </c>
    </row>
    <row r="7123" spans="1:7" ht="15" x14ac:dyDescent="0.2">
      <c r="A7123" s="38" t="s">
        <v>13738</v>
      </c>
      <c r="B7123" s="38" t="s">
        <v>576</v>
      </c>
      <c r="C7123" s="38" t="s">
        <v>13739</v>
      </c>
      <c r="D7123" s="38" t="s">
        <v>48</v>
      </c>
      <c r="E7123" s="38" t="s">
        <v>48</v>
      </c>
      <c r="F7123" s="38" t="s">
        <v>48</v>
      </c>
      <c r="G7123" s="39">
        <v>0</v>
      </c>
    </row>
    <row r="7124" spans="1:7" ht="15" x14ac:dyDescent="0.2">
      <c r="A7124" s="38" t="s">
        <v>13740</v>
      </c>
      <c r="B7124" s="38" t="s">
        <v>576</v>
      </c>
      <c r="C7124" s="38" t="s">
        <v>13741</v>
      </c>
      <c r="D7124" s="38" t="s">
        <v>48</v>
      </c>
      <c r="E7124" s="38" t="s">
        <v>48</v>
      </c>
      <c r="F7124" s="38" t="s">
        <v>48</v>
      </c>
      <c r="G7124" s="39">
        <v>0</v>
      </c>
    </row>
    <row r="7125" spans="1:7" ht="15" x14ac:dyDescent="0.2">
      <c r="A7125" s="38" t="s">
        <v>13742</v>
      </c>
      <c r="B7125" s="38" t="s">
        <v>55</v>
      </c>
      <c r="C7125" s="38" t="s">
        <v>13743</v>
      </c>
      <c r="D7125" s="38" t="s">
        <v>48</v>
      </c>
      <c r="E7125" s="38" t="s">
        <v>48</v>
      </c>
      <c r="F7125" s="38" t="s">
        <v>48</v>
      </c>
      <c r="G7125" s="39">
        <v>0</v>
      </c>
    </row>
    <row r="7126" spans="1:7" ht="15" x14ac:dyDescent="0.2">
      <c r="A7126" s="38" t="s">
        <v>13744</v>
      </c>
      <c r="B7126" s="38" t="s">
        <v>55</v>
      </c>
      <c r="C7126" s="38" t="s">
        <v>13745</v>
      </c>
      <c r="D7126" s="38" t="s">
        <v>48</v>
      </c>
      <c r="E7126" s="38" t="s">
        <v>48</v>
      </c>
      <c r="F7126" s="38" t="s">
        <v>48</v>
      </c>
      <c r="G7126" s="39">
        <v>0</v>
      </c>
    </row>
    <row r="7127" spans="1:7" ht="15" x14ac:dyDescent="0.2">
      <c r="A7127" s="38" t="s">
        <v>13746</v>
      </c>
      <c r="B7127" s="38" t="s">
        <v>46</v>
      </c>
      <c r="C7127" s="38" t="s">
        <v>13747</v>
      </c>
      <c r="D7127" s="38" t="s">
        <v>48</v>
      </c>
      <c r="E7127" s="38" t="s">
        <v>48</v>
      </c>
      <c r="F7127" s="38" t="s">
        <v>48</v>
      </c>
      <c r="G7127" s="39">
        <v>0</v>
      </c>
    </row>
    <row r="7128" spans="1:7" ht="15" x14ac:dyDescent="0.2">
      <c r="A7128" s="38" t="s">
        <v>13748</v>
      </c>
      <c r="B7128" s="38" t="s">
        <v>55</v>
      </c>
      <c r="C7128" s="38" t="s">
        <v>13749</v>
      </c>
      <c r="D7128" s="38" t="s">
        <v>48</v>
      </c>
      <c r="E7128" s="38" t="s">
        <v>48</v>
      </c>
      <c r="F7128" s="38" t="s">
        <v>48</v>
      </c>
      <c r="G7128" s="39">
        <v>0</v>
      </c>
    </row>
    <row r="7129" spans="1:7" ht="30" x14ac:dyDescent="0.2">
      <c r="A7129" s="38" t="s">
        <v>13750</v>
      </c>
      <c r="B7129" s="38" t="s">
        <v>46</v>
      </c>
      <c r="C7129" s="38" t="s">
        <v>13751</v>
      </c>
      <c r="D7129" s="38" t="s">
        <v>48</v>
      </c>
      <c r="E7129" s="38" t="s">
        <v>48</v>
      </c>
      <c r="F7129" s="38" t="s">
        <v>501</v>
      </c>
      <c r="G7129" s="39">
        <v>1</v>
      </c>
    </row>
    <row r="7130" spans="1:7" ht="30" x14ac:dyDescent="0.2">
      <c r="A7130" s="38" t="s">
        <v>13752</v>
      </c>
      <c r="B7130" s="38" t="s">
        <v>55</v>
      </c>
      <c r="C7130" s="38" t="s">
        <v>13751</v>
      </c>
      <c r="D7130" s="38" t="s">
        <v>48</v>
      </c>
      <c r="E7130" s="38" t="s">
        <v>48</v>
      </c>
      <c r="F7130" s="38" t="s">
        <v>501</v>
      </c>
      <c r="G7130" s="39">
        <v>1</v>
      </c>
    </row>
    <row r="7131" spans="1:7" ht="30" x14ac:dyDescent="0.2">
      <c r="A7131" s="38" t="s">
        <v>13753</v>
      </c>
      <c r="B7131" s="38" t="s">
        <v>576</v>
      </c>
      <c r="C7131" s="38" t="s">
        <v>13751</v>
      </c>
      <c r="D7131" s="38" t="s">
        <v>48</v>
      </c>
      <c r="E7131" s="38" t="s">
        <v>48</v>
      </c>
      <c r="F7131" s="38" t="s">
        <v>501</v>
      </c>
      <c r="G7131" s="39">
        <v>1</v>
      </c>
    </row>
    <row r="7132" spans="1:7" ht="30" x14ac:dyDescent="0.2">
      <c r="A7132" s="38" t="s">
        <v>13754</v>
      </c>
      <c r="B7132" s="38" t="s">
        <v>33</v>
      </c>
      <c r="C7132" s="38" t="s">
        <v>13751</v>
      </c>
      <c r="D7132" s="38" t="s">
        <v>48</v>
      </c>
      <c r="E7132" s="38" t="s">
        <v>48</v>
      </c>
      <c r="F7132" s="38" t="s">
        <v>501</v>
      </c>
      <c r="G7132" s="39">
        <v>1</v>
      </c>
    </row>
    <row r="7133" spans="1:7" ht="30" x14ac:dyDescent="0.2">
      <c r="A7133" s="38" t="s">
        <v>13755</v>
      </c>
      <c r="B7133" s="38" t="s">
        <v>156</v>
      </c>
      <c r="C7133" s="38" t="s">
        <v>13751</v>
      </c>
      <c r="D7133" s="38" t="s">
        <v>48</v>
      </c>
      <c r="E7133" s="38" t="s">
        <v>48</v>
      </c>
      <c r="F7133" s="38" t="s">
        <v>501</v>
      </c>
      <c r="G7133" s="39">
        <v>1</v>
      </c>
    </row>
    <row r="7134" spans="1:7" ht="30" x14ac:dyDescent="0.2">
      <c r="A7134" s="38" t="s">
        <v>13756</v>
      </c>
      <c r="B7134" s="38" t="s">
        <v>922</v>
      </c>
      <c r="C7134" s="38" t="s">
        <v>13751</v>
      </c>
      <c r="D7134" s="38" t="s">
        <v>48</v>
      </c>
      <c r="E7134" s="38" t="s">
        <v>48</v>
      </c>
      <c r="F7134" s="38" t="s">
        <v>501</v>
      </c>
      <c r="G7134" s="39">
        <v>1</v>
      </c>
    </row>
    <row r="7135" spans="1:7" ht="30" x14ac:dyDescent="0.2">
      <c r="A7135" s="38" t="s">
        <v>13757</v>
      </c>
      <c r="B7135" s="38" t="s">
        <v>177</v>
      </c>
      <c r="C7135" s="38" t="s">
        <v>13758</v>
      </c>
      <c r="D7135" s="38" t="s">
        <v>48</v>
      </c>
      <c r="E7135" s="38" t="s">
        <v>48</v>
      </c>
      <c r="F7135" s="38" t="s">
        <v>501</v>
      </c>
      <c r="G7135" s="39">
        <v>1</v>
      </c>
    </row>
    <row r="7136" spans="1:7" ht="30" x14ac:dyDescent="0.2">
      <c r="A7136" s="38" t="s">
        <v>13759</v>
      </c>
      <c r="B7136" s="38" t="s">
        <v>3</v>
      </c>
      <c r="C7136" s="38" t="s">
        <v>13758</v>
      </c>
      <c r="D7136" s="38" t="s">
        <v>48</v>
      </c>
      <c r="E7136" s="38" t="s">
        <v>48</v>
      </c>
      <c r="F7136" s="38" t="s">
        <v>501</v>
      </c>
      <c r="G7136" s="39">
        <v>1</v>
      </c>
    </row>
    <row r="7137" spans="1:7" ht="30" x14ac:dyDescent="0.2">
      <c r="A7137" s="38" t="s">
        <v>13760</v>
      </c>
      <c r="B7137" s="38" t="s">
        <v>2116</v>
      </c>
      <c r="C7137" s="38" t="s">
        <v>13758</v>
      </c>
      <c r="D7137" s="38" t="s">
        <v>48</v>
      </c>
      <c r="E7137" s="38" t="s">
        <v>48</v>
      </c>
      <c r="F7137" s="38" t="s">
        <v>501</v>
      </c>
      <c r="G7137" s="39">
        <v>1</v>
      </c>
    </row>
    <row r="7138" spans="1:7" ht="30" x14ac:dyDescent="0.2">
      <c r="A7138" s="38" t="s">
        <v>13761</v>
      </c>
      <c r="B7138" s="38" t="s">
        <v>576</v>
      </c>
      <c r="C7138" s="38" t="s">
        <v>13758</v>
      </c>
      <c r="D7138" s="38" t="s">
        <v>48</v>
      </c>
      <c r="E7138" s="38" t="s">
        <v>48</v>
      </c>
      <c r="F7138" s="38" t="s">
        <v>501</v>
      </c>
      <c r="G7138" s="39">
        <v>1</v>
      </c>
    </row>
    <row r="7139" spans="1:7" ht="30" x14ac:dyDescent="0.2">
      <c r="A7139" s="38" t="s">
        <v>13762</v>
      </c>
      <c r="B7139" s="38" t="s">
        <v>46</v>
      </c>
      <c r="C7139" s="38" t="s">
        <v>13758</v>
      </c>
      <c r="D7139" s="38" t="s">
        <v>48</v>
      </c>
      <c r="E7139" s="38" t="s">
        <v>48</v>
      </c>
      <c r="F7139" s="38" t="s">
        <v>501</v>
      </c>
      <c r="G7139" s="39">
        <v>1</v>
      </c>
    </row>
    <row r="7140" spans="1:7" ht="15" x14ac:dyDescent="0.2">
      <c r="A7140" s="38" t="s">
        <v>13763</v>
      </c>
      <c r="B7140" s="38" t="s">
        <v>55</v>
      </c>
      <c r="C7140" s="38" t="s">
        <v>13764</v>
      </c>
      <c r="D7140" s="38" t="s">
        <v>48</v>
      </c>
      <c r="E7140" s="38" t="s">
        <v>48</v>
      </c>
      <c r="F7140" s="38" t="s">
        <v>48</v>
      </c>
      <c r="G7140" s="39">
        <v>0</v>
      </c>
    </row>
    <row r="7141" spans="1:7" ht="15" x14ac:dyDescent="0.2">
      <c r="A7141" s="38" t="s">
        <v>13765</v>
      </c>
      <c r="B7141" s="38" t="s">
        <v>46</v>
      </c>
      <c r="C7141" s="38" t="s">
        <v>13766</v>
      </c>
      <c r="D7141" s="38" t="s">
        <v>48</v>
      </c>
      <c r="E7141" s="38" t="s">
        <v>48</v>
      </c>
      <c r="F7141" s="38" t="s">
        <v>48</v>
      </c>
      <c r="G7141" s="39">
        <v>0</v>
      </c>
    </row>
    <row r="7142" spans="1:7" ht="15" x14ac:dyDescent="0.2">
      <c r="A7142" s="38" t="s">
        <v>13767</v>
      </c>
      <c r="B7142" s="38" t="s">
        <v>46</v>
      </c>
      <c r="C7142" s="38" t="s">
        <v>13768</v>
      </c>
      <c r="D7142" s="38" t="s">
        <v>48</v>
      </c>
      <c r="E7142" s="38" t="s">
        <v>48</v>
      </c>
      <c r="F7142" s="38" t="s">
        <v>48</v>
      </c>
      <c r="G7142" s="39">
        <v>0</v>
      </c>
    </row>
    <row r="7143" spans="1:7" ht="15" x14ac:dyDescent="0.2">
      <c r="A7143" s="38" t="s">
        <v>13769</v>
      </c>
      <c r="B7143" s="38" t="s">
        <v>3</v>
      </c>
      <c r="C7143" s="38" t="s">
        <v>13770</v>
      </c>
      <c r="D7143" s="38" t="s">
        <v>48</v>
      </c>
      <c r="E7143" s="38" t="s">
        <v>48</v>
      </c>
      <c r="F7143" s="38" t="s">
        <v>48</v>
      </c>
      <c r="G7143" s="39">
        <v>0</v>
      </c>
    </row>
    <row r="7144" spans="1:7" ht="15" x14ac:dyDescent="0.2">
      <c r="A7144" s="38" t="s">
        <v>13771</v>
      </c>
      <c r="B7144" s="38" t="s">
        <v>3</v>
      </c>
      <c r="C7144" s="38" t="s">
        <v>13772</v>
      </c>
      <c r="D7144" s="38" t="s">
        <v>48</v>
      </c>
      <c r="E7144" s="38" t="s">
        <v>48</v>
      </c>
      <c r="F7144" s="38" t="s">
        <v>48</v>
      </c>
      <c r="G7144" s="39">
        <v>0</v>
      </c>
    </row>
    <row r="7145" spans="1:7" ht="15" x14ac:dyDescent="0.2">
      <c r="A7145" s="38" t="s">
        <v>13773</v>
      </c>
      <c r="B7145" s="38" t="s">
        <v>3</v>
      </c>
      <c r="C7145" s="38" t="s">
        <v>13774</v>
      </c>
      <c r="D7145" s="38" t="s">
        <v>48</v>
      </c>
      <c r="E7145" s="38" t="s">
        <v>48</v>
      </c>
      <c r="F7145" s="38" t="s">
        <v>48</v>
      </c>
      <c r="G7145" s="39">
        <v>0</v>
      </c>
    </row>
    <row r="7146" spans="1:7" ht="15" x14ac:dyDescent="0.2">
      <c r="A7146" s="38" t="s">
        <v>13775</v>
      </c>
      <c r="B7146" s="38" t="s">
        <v>3</v>
      </c>
      <c r="C7146" s="38" t="s">
        <v>13776</v>
      </c>
      <c r="D7146" s="38" t="s">
        <v>48</v>
      </c>
      <c r="E7146" s="38" t="s">
        <v>48</v>
      </c>
      <c r="F7146" s="38" t="s">
        <v>48</v>
      </c>
      <c r="G7146" s="39">
        <v>0</v>
      </c>
    </row>
    <row r="7147" spans="1:7" ht="15" x14ac:dyDescent="0.2">
      <c r="A7147" s="38" t="s">
        <v>13777</v>
      </c>
      <c r="B7147" s="38" t="s">
        <v>3</v>
      </c>
      <c r="C7147" s="38" t="s">
        <v>13778</v>
      </c>
      <c r="D7147" s="38" t="s">
        <v>48</v>
      </c>
      <c r="E7147" s="38" t="s">
        <v>48</v>
      </c>
      <c r="F7147" s="38" t="s">
        <v>48</v>
      </c>
      <c r="G7147" s="39">
        <v>0</v>
      </c>
    </row>
    <row r="7148" spans="1:7" ht="15" x14ac:dyDescent="0.2">
      <c r="A7148" s="38" t="s">
        <v>13779</v>
      </c>
      <c r="B7148" s="38" t="s">
        <v>3</v>
      </c>
      <c r="C7148" s="38" t="s">
        <v>13780</v>
      </c>
      <c r="D7148" s="38" t="s">
        <v>48</v>
      </c>
      <c r="E7148" s="38" t="s">
        <v>48</v>
      </c>
      <c r="F7148" s="38" t="s">
        <v>48</v>
      </c>
      <c r="G7148" s="39">
        <v>0</v>
      </c>
    </row>
    <row r="7149" spans="1:7" ht="15" x14ac:dyDescent="0.2">
      <c r="A7149" s="38" t="s">
        <v>13781</v>
      </c>
      <c r="B7149" s="38" t="s">
        <v>3</v>
      </c>
      <c r="C7149" s="38" t="s">
        <v>13782</v>
      </c>
      <c r="D7149" s="38" t="s">
        <v>48</v>
      </c>
      <c r="E7149" s="38" t="s">
        <v>48</v>
      </c>
      <c r="F7149" s="38" t="s">
        <v>48</v>
      </c>
      <c r="G7149" s="39">
        <v>0</v>
      </c>
    </row>
    <row r="7150" spans="1:7" ht="15" x14ac:dyDescent="0.2">
      <c r="A7150" s="38" t="s">
        <v>13783</v>
      </c>
      <c r="B7150" s="38" t="s">
        <v>46</v>
      </c>
      <c r="C7150" s="38" t="s">
        <v>13675</v>
      </c>
      <c r="D7150" s="38" t="s">
        <v>48</v>
      </c>
      <c r="E7150" s="38" t="s">
        <v>48</v>
      </c>
      <c r="F7150" s="38" t="s">
        <v>48</v>
      </c>
      <c r="G7150" s="39">
        <v>0</v>
      </c>
    </row>
    <row r="7151" spans="1:7" ht="30" x14ac:dyDescent="0.2">
      <c r="A7151" s="38" t="s">
        <v>13784</v>
      </c>
      <c r="B7151" s="38" t="s">
        <v>55</v>
      </c>
      <c r="C7151" s="38" t="s">
        <v>13695</v>
      </c>
      <c r="D7151" s="38" t="s">
        <v>48</v>
      </c>
      <c r="E7151" s="38" t="s">
        <v>48</v>
      </c>
      <c r="F7151" s="38" t="s">
        <v>501</v>
      </c>
      <c r="G7151" s="39">
        <v>1</v>
      </c>
    </row>
    <row r="7152" spans="1:7" ht="30" x14ac:dyDescent="0.2">
      <c r="A7152" s="38" t="s">
        <v>13785</v>
      </c>
      <c r="B7152" s="38" t="s">
        <v>3</v>
      </c>
      <c r="C7152" s="38" t="s">
        <v>13695</v>
      </c>
      <c r="D7152" s="38" t="s">
        <v>48</v>
      </c>
      <c r="E7152" s="38" t="s">
        <v>48</v>
      </c>
      <c r="F7152" s="38" t="s">
        <v>501</v>
      </c>
      <c r="G7152" s="39">
        <v>1</v>
      </c>
    </row>
    <row r="7153" spans="1:7" ht="30" x14ac:dyDescent="0.2">
      <c r="A7153" s="38" t="s">
        <v>13786</v>
      </c>
      <c r="B7153" s="38" t="s">
        <v>177</v>
      </c>
      <c r="C7153" s="38" t="s">
        <v>13695</v>
      </c>
      <c r="D7153" s="38" t="s">
        <v>48</v>
      </c>
      <c r="E7153" s="38" t="s">
        <v>48</v>
      </c>
      <c r="F7153" s="38" t="s">
        <v>501</v>
      </c>
      <c r="G7153" s="39">
        <v>1</v>
      </c>
    </row>
    <row r="7154" spans="1:7" ht="30" x14ac:dyDescent="0.2">
      <c r="A7154" s="38" t="s">
        <v>13787</v>
      </c>
      <c r="B7154" s="38" t="s">
        <v>24</v>
      </c>
      <c r="C7154" s="38" t="s">
        <v>13695</v>
      </c>
      <c r="D7154" s="38" t="s">
        <v>48</v>
      </c>
      <c r="E7154" s="38" t="s">
        <v>48</v>
      </c>
      <c r="F7154" s="38" t="s">
        <v>501</v>
      </c>
      <c r="G7154" s="39">
        <v>1</v>
      </c>
    </row>
    <row r="7155" spans="1:7" ht="30" x14ac:dyDescent="0.2">
      <c r="A7155" s="38" t="s">
        <v>13788</v>
      </c>
      <c r="B7155" s="38" t="s">
        <v>46</v>
      </c>
      <c r="C7155" s="38" t="s">
        <v>13695</v>
      </c>
      <c r="D7155" s="38" t="s">
        <v>48</v>
      </c>
      <c r="E7155" s="38" t="s">
        <v>48</v>
      </c>
      <c r="F7155" s="38" t="s">
        <v>501</v>
      </c>
      <c r="G7155" s="39">
        <v>1</v>
      </c>
    </row>
    <row r="7156" spans="1:7" ht="30" x14ac:dyDescent="0.2">
      <c r="A7156" s="38" t="s">
        <v>13789</v>
      </c>
      <c r="B7156" s="38" t="s">
        <v>715</v>
      </c>
      <c r="C7156" s="38" t="s">
        <v>13695</v>
      </c>
      <c r="D7156" s="38" t="s">
        <v>48</v>
      </c>
      <c r="E7156" s="38" t="s">
        <v>48</v>
      </c>
      <c r="F7156" s="38" t="s">
        <v>501</v>
      </c>
      <c r="G7156" s="39">
        <v>1</v>
      </c>
    </row>
    <row r="7157" spans="1:7" ht="30" x14ac:dyDescent="0.2">
      <c r="A7157" s="38" t="s">
        <v>13790</v>
      </c>
      <c r="B7157" s="38" t="s">
        <v>589</v>
      </c>
      <c r="C7157" s="38" t="s">
        <v>13695</v>
      </c>
      <c r="D7157" s="38" t="s">
        <v>48</v>
      </c>
      <c r="E7157" s="38" t="s">
        <v>48</v>
      </c>
      <c r="F7157" s="38" t="s">
        <v>501</v>
      </c>
      <c r="G7157" s="39">
        <v>1</v>
      </c>
    </row>
    <row r="7158" spans="1:7" ht="30" x14ac:dyDescent="0.2">
      <c r="A7158" s="38" t="s">
        <v>13791</v>
      </c>
      <c r="B7158" s="38" t="s">
        <v>33</v>
      </c>
      <c r="C7158" s="38" t="s">
        <v>13695</v>
      </c>
      <c r="D7158" s="38" t="s">
        <v>48</v>
      </c>
      <c r="E7158" s="38" t="s">
        <v>48</v>
      </c>
      <c r="F7158" s="38" t="s">
        <v>501</v>
      </c>
      <c r="G7158" s="39">
        <v>1</v>
      </c>
    </row>
    <row r="7159" spans="1:7" ht="30" x14ac:dyDescent="0.2">
      <c r="A7159" s="38" t="s">
        <v>13792</v>
      </c>
      <c r="B7159" s="38" t="s">
        <v>576</v>
      </c>
      <c r="C7159" s="38" t="s">
        <v>13695</v>
      </c>
      <c r="D7159" s="38" t="s">
        <v>48</v>
      </c>
      <c r="E7159" s="38" t="s">
        <v>48</v>
      </c>
      <c r="F7159" s="38" t="s">
        <v>501</v>
      </c>
      <c r="G7159" s="39">
        <v>1</v>
      </c>
    </row>
    <row r="7160" spans="1:7" ht="30" x14ac:dyDescent="0.2">
      <c r="A7160" s="38" t="s">
        <v>13793</v>
      </c>
      <c r="B7160" s="38" t="s">
        <v>922</v>
      </c>
      <c r="C7160" s="38" t="s">
        <v>13695</v>
      </c>
      <c r="D7160" s="38" t="s">
        <v>48</v>
      </c>
      <c r="E7160" s="38" t="s">
        <v>48</v>
      </c>
      <c r="F7160" s="38" t="s">
        <v>501</v>
      </c>
      <c r="G7160" s="39">
        <v>1</v>
      </c>
    </row>
    <row r="7161" spans="1:7" ht="30" x14ac:dyDescent="0.2">
      <c r="A7161" s="38" t="s">
        <v>13794</v>
      </c>
      <c r="B7161" s="38" t="s">
        <v>13267</v>
      </c>
      <c r="C7161" s="38" t="s">
        <v>13695</v>
      </c>
      <c r="D7161" s="38" t="s">
        <v>48</v>
      </c>
      <c r="E7161" s="38" t="s">
        <v>48</v>
      </c>
      <c r="F7161" s="38" t="s">
        <v>501</v>
      </c>
      <c r="G7161" s="39">
        <v>1</v>
      </c>
    </row>
    <row r="7162" spans="1:7" ht="30" x14ac:dyDescent="0.2">
      <c r="A7162" s="38" t="s">
        <v>13795</v>
      </c>
      <c r="B7162" s="38" t="s">
        <v>609</v>
      </c>
      <c r="C7162" s="38" t="s">
        <v>13695</v>
      </c>
      <c r="D7162" s="38" t="s">
        <v>48</v>
      </c>
      <c r="E7162" s="38" t="s">
        <v>48</v>
      </c>
      <c r="F7162" s="38" t="s">
        <v>501</v>
      </c>
      <c r="G7162" s="39">
        <v>1</v>
      </c>
    </row>
    <row r="7163" spans="1:7" ht="30" x14ac:dyDescent="0.2">
      <c r="A7163" s="38" t="s">
        <v>13796</v>
      </c>
      <c r="B7163" s="38" t="s">
        <v>2116</v>
      </c>
      <c r="C7163" s="38" t="s">
        <v>13695</v>
      </c>
      <c r="D7163" s="38" t="s">
        <v>48</v>
      </c>
      <c r="E7163" s="38" t="s">
        <v>48</v>
      </c>
      <c r="F7163" s="38" t="s">
        <v>501</v>
      </c>
      <c r="G7163" s="39">
        <v>1</v>
      </c>
    </row>
    <row r="7164" spans="1:7" ht="30" x14ac:dyDescent="0.2">
      <c r="A7164" s="38" t="s">
        <v>13797</v>
      </c>
      <c r="B7164" s="38" t="s">
        <v>6517</v>
      </c>
      <c r="C7164" s="38" t="s">
        <v>13695</v>
      </c>
      <c r="D7164" s="38" t="s">
        <v>48</v>
      </c>
      <c r="E7164" s="38" t="s">
        <v>48</v>
      </c>
      <c r="F7164" s="38" t="s">
        <v>501</v>
      </c>
      <c r="G7164" s="39">
        <v>1</v>
      </c>
    </row>
    <row r="7165" spans="1:7" ht="30" x14ac:dyDescent="0.2">
      <c r="A7165" s="38" t="s">
        <v>13798</v>
      </c>
      <c r="B7165" s="38" t="s">
        <v>156</v>
      </c>
      <c r="C7165" s="38" t="s">
        <v>13695</v>
      </c>
      <c r="D7165" s="38" t="s">
        <v>48</v>
      </c>
      <c r="E7165" s="38" t="s">
        <v>48</v>
      </c>
      <c r="F7165" s="38" t="s">
        <v>501</v>
      </c>
      <c r="G7165" s="39">
        <v>1</v>
      </c>
    </row>
    <row r="7166" spans="1:7" ht="30" x14ac:dyDescent="0.2">
      <c r="A7166" s="38" t="s">
        <v>13799</v>
      </c>
      <c r="B7166" s="38" t="s">
        <v>3319</v>
      </c>
      <c r="C7166" s="38" t="s">
        <v>13695</v>
      </c>
      <c r="D7166" s="38" t="s">
        <v>48</v>
      </c>
      <c r="E7166" s="38" t="s">
        <v>48</v>
      </c>
      <c r="F7166" s="38" t="s">
        <v>501</v>
      </c>
      <c r="G7166" s="39">
        <v>1</v>
      </c>
    </row>
    <row r="7167" spans="1:7" ht="30" x14ac:dyDescent="0.2">
      <c r="A7167" s="38" t="s">
        <v>13800</v>
      </c>
      <c r="B7167" s="38" t="s">
        <v>6084</v>
      </c>
      <c r="C7167" s="38" t="s">
        <v>13695</v>
      </c>
      <c r="D7167" s="38" t="s">
        <v>48</v>
      </c>
      <c r="E7167" s="38" t="s">
        <v>48</v>
      </c>
      <c r="F7167" s="38" t="s">
        <v>501</v>
      </c>
      <c r="G7167" s="39">
        <v>1</v>
      </c>
    </row>
    <row r="7168" spans="1:7" ht="30" x14ac:dyDescent="0.2">
      <c r="A7168" s="38" t="s">
        <v>13801</v>
      </c>
      <c r="B7168" s="38" t="s">
        <v>13183</v>
      </c>
      <c r="C7168" s="38" t="s">
        <v>13695</v>
      </c>
      <c r="D7168" s="38" t="s">
        <v>48</v>
      </c>
      <c r="E7168" s="38" t="s">
        <v>48</v>
      </c>
      <c r="F7168" s="38" t="s">
        <v>501</v>
      </c>
      <c r="G7168" s="39">
        <v>1</v>
      </c>
    </row>
    <row r="7169" spans="1:7" ht="30" x14ac:dyDescent="0.2">
      <c r="A7169" s="38" t="s">
        <v>13802</v>
      </c>
      <c r="B7169" s="38" t="s">
        <v>3330</v>
      </c>
      <c r="C7169" s="38" t="s">
        <v>13695</v>
      </c>
      <c r="D7169" s="38" t="s">
        <v>48</v>
      </c>
      <c r="E7169" s="38" t="s">
        <v>48</v>
      </c>
      <c r="F7169" s="38" t="s">
        <v>501</v>
      </c>
      <c r="G7169" s="39">
        <v>1</v>
      </c>
    </row>
    <row r="7170" spans="1:7" ht="30" x14ac:dyDescent="0.2">
      <c r="A7170" s="38" t="s">
        <v>13803</v>
      </c>
      <c r="B7170" s="38" t="s">
        <v>6072</v>
      </c>
      <c r="C7170" s="38" t="s">
        <v>13695</v>
      </c>
      <c r="D7170" s="38" t="s">
        <v>48</v>
      </c>
      <c r="E7170" s="38" t="s">
        <v>48</v>
      </c>
      <c r="F7170" s="38" t="s">
        <v>501</v>
      </c>
      <c r="G7170" s="39">
        <v>1</v>
      </c>
    </row>
    <row r="7171" spans="1:7" ht="30" x14ac:dyDescent="0.2">
      <c r="A7171" s="38" t="s">
        <v>13804</v>
      </c>
      <c r="B7171" s="38" t="s">
        <v>11126</v>
      </c>
      <c r="C7171" s="38" t="s">
        <v>13695</v>
      </c>
      <c r="D7171" s="38" t="s">
        <v>48</v>
      </c>
      <c r="E7171" s="38" t="s">
        <v>48</v>
      </c>
      <c r="F7171" s="38" t="s">
        <v>501</v>
      </c>
      <c r="G7171" s="39">
        <v>1</v>
      </c>
    </row>
    <row r="7172" spans="1:7" ht="15" x14ac:dyDescent="0.2">
      <c r="A7172" s="38" t="s">
        <v>13805</v>
      </c>
      <c r="B7172" s="38" t="s">
        <v>24</v>
      </c>
      <c r="C7172" s="38" t="s">
        <v>13806</v>
      </c>
      <c r="D7172" s="38" t="s">
        <v>48</v>
      </c>
      <c r="E7172" s="38" t="s">
        <v>48</v>
      </c>
      <c r="F7172" s="38" t="s">
        <v>48</v>
      </c>
      <c r="G7172" s="39">
        <v>0</v>
      </c>
    </row>
    <row r="7173" spans="1:7" ht="15" x14ac:dyDescent="0.2">
      <c r="A7173" s="38" t="s">
        <v>13807</v>
      </c>
      <c r="B7173" s="38" t="s">
        <v>13267</v>
      </c>
      <c r="C7173" s="38" t="s">
        <v>13808</v>
      </c>
      <c r="D7173" s="38" t="s">
        <v>48</v>
      </c>
      <c r="E7173" s="38" t="s">
        <v>48</v>
      </c>
      <c r="F7173" s="38" t="s">
        <v>711</v>
      </c>
      <c r="G7173" s="39">
        <v>0</v>
      </c>
    </row>
    <row r="7174" spans="1:7" ht="15" x14ac:dyDescent="0.2">
      <c r="A7174" s="38" t="s">
        <v>13809</v>
      </c>
      <c r="B7174" s="38" t="s">
        <v>13267</v>
      </c>
      <c r="C7174" s="38" t="s">
        <v>13810</v>
      </c>
      <c r="D7174" s="38" t="s">
        <v>48</v>
      </c>
      <c r="E7174" s="38" t="s">
        <v>48</v>
      </c>
      <c r="F7174" s="38" t="s">
        <v>711</v>
      </c>
      <c r="G7174" s="39">
        <v>0</v>
      </c>
    </row>
    <row r="7175" spans="1:7" ht="15" x14ac:dyDescent="0.2">
      <c r="A7175" s="38" t="s">
        <v>13811</v>
      </c>
      <c r="B7175" s="38" t="s">
        <v>715</v>
      </c>
      <c r="C7175" s="38" t="s">
        <v>13808</v>
      </c>
      <c r="D7175" s="38" t="s">
        <v>48</v>
      </c>
      <c r="E7175" s="38" t="s">
        <v>48</v>
      </c>
      <c r="F7175" s="38" t="s">
        <v>711</v>
      </c>
      <c r="G7175" s="39">
        <v>0</v>
      </c>
    </row>
    <row r="7176" spans="1:7" ht="15" x14ac:dyDescent="0.2">
      <c r="A7176" s="38" t="s">
        <v>13812</v>
      </c>
      <c r="B7176" s="38" t="s">
        <v>922</v>
      </c>
      <c r="C7176" s="38" t="s">
        <v>13808</v>
      </c>
      <c r="D7176" s="38" t="s">
        <v>48</v>
      </c>
      <c r="E7176" s="38" t="s">
        <v>48</v>
      </c>
      <c r="F7176" s="38" t="s">
        <v>711</v>
      </c>
      <c r="G7176" s="39">
        <v>0</v>
      </c>
    </row>
    <row r="7177" spans="1:7" ht="15" x14ac:dyDescent="0.2">
      <c r="A7177" s="38" t="s">
        <v>13813</v>
      </c>
      <c r="B7177" s="38" t="s">
        <v>922</v>
      </c>
      <c r="C7177" s="38" t="s">
        <v>13810</v>
      </c>
      <c r="D7177" s="38" t="s">
        <v>48</v>
      </c>
      <c r="E7177" s="38" t="s">
        <v>48</v>
      </c>
      <c r="F7177" s="38" t="s">
        <v>711</v>
      </c>
      <c r="G7177" s="39">
        <v>0</v>
      </c>
    </row>
    <row r="7178" spans="1:7" ht="30" x14ac:dyDescent="0.2">
      <c r="A7178" s="38" t="s">
        <v>13814</v>
      </c>
      <c r="B7178" s="38" t="s">
        <v>3</v>
      </c>
      <c r="C7178" s="38" t="s">
        <v>13815</v>
      </c>
      <c r="D7178" s="38" t="s">
        <v>48</v>
      </c>
      <c r="E7178" s="38" t="s">
        <v>48</v>
      </c>
      <c r="F7178" s="38" t="s">
        <v>711</v>
      </c>
      <c r="G7178" s="39">
        <v>0</v>
      </c>
    </row>
    <row r="7179" spans="1:7" ht="15" x14ac:dyDescent="0.2">
      <c r="A7179" s="38" t="s">
        <v>13816</v>
      </c>
      <c r="B7179" s="38" t="s">
        <v>715</v>
      </c>
      <c r="C7179" s="38" t="s">
        <v>13817</v>
      </c>
      <c r="D7179" s="38" t="s">
        <v>48</v>
      </c>
      <c r="E7179" s="38" t="s">
        <v>48</v>
      </c>
      <c r="F7179" s="38" t="s">
        <v>711</v>
      </c>
      <c r="G7179" s="39">
        <v>0</v>
      </c>
    </row>
    <row r="7180" spans="1:7" ht="15" x14ac:dyDescent="0.2">
      <c r="A7180" s="38" t="s">
        <v>13818</v>
      </c>
      <c r="B7180" s="38" t="s">
        <v>715</v>
      </c>
      <c r="C7180" s="38" t="s">
        <v>13819</v>
      </c>
      <c r="D7180" s="38" t="s">
        <v>48</v>
      </c>
      <c r="E7180" s="38" t="s">
        <v>48</v>
      </c>
      <c r="F7180" s="38" t="s">
        <v>711</v>
      </c>
      <c r="G7180" s="39">
        <v>0</v>
      </c>
    </row>
    <row r="7181" spans="1:7" ht="15" x14ac:dyDescent="0.2">
      <c r="A7181" s="38" t="s">
        <v>13820</v>
      </c>
      <c r="B7181" s="38" t="s">
        <v>156</v>
      </c>
      <c r="C7181" s="38" t="s">
        <v>13819</v>
      </c>
      <c r="D7181" s="38" t="s">
        <v>48</v>
      </c>
      <c r="E7181" s="38" t="s">
        <v>48</v>
      </c>
      <c r="F7181" s="38" t="s">
        <v>711</v>
      </c>
      <c r="G7181" s="39">
        <v>0</v>
      </c>
    </row>
    <row r="7182" spans="1:7" ht="15" x14ac:dyDescent="0.2">
      <c r="A7182" s="38" t="s">
        <v>13821</v>
      </c>
      <c r="B7182" s="38" t="s">
        <v>715</v>
      </c>
      <c r="C7182" s="38" t="s">
        <v>13822</v>
      </c>
      <c r="D7182" s="38" t="s">
        <v>48</v>
      </c>
      <c r="E7182" s="38" t="s">
        <v>48</v>
      </c>
      <c r="F7182" s="38" t="s">
        <v>711</v>
      </c>
      <c r="G7182" s="39">
        <v>0</v>
      </c>
    </row>
    <row r="7183" spans="1:7" ht="30" x14ac:dyDescent="0.2">
      <c r="A7183" s="38" t="s">
        <v>13823</v>
      </c>
      <c r="B7183" s="38" t="s">
        <v>715</v>
      </c>
      <c r="C7183" s="38" t="s">
        <v>13815</v>
      </c>
      <c r="D7183" s="38" t="s">
        <v>48</v>
      </c>
      <c r="E7183" s="38" t="s">
        <v>48</v>
      </c>
      <c r="F7183" s="38" t="s">
        <v>711</v>
      </c>
      <c r="G7183" s="39">
        <v>0</v>
      </c>
    </row>
    <row r="7184" spans="1:7" ht="30" x14ac:dyDescent="0.2">
      <c r="A7184" s="38" t="s">
        <v>13824</v>
      </c>
      <c r="B7184" s="38" t="s">
        <v>55</v>
      </c>
      <c r="C7184" s="38" t="s">
        <v>13825</v>
      </c>
      <c r="D7184" s="38" t="s">
        <v>48</v>
      </c>
      <c r="E7184" s="38" t="s">
        <v>48</v>
      </c>
      <c r="F7184" s="38" t="s">
        <v>711</v>
      </c>
      <c r="G7184" s="39">
        <v>0</v>
      </c>
    </row>
    <row r="7185" spans="1:7" ht="15" x14ac:dyDescent="0.2">
      <c r="A7185" s="38" t="s">
        <v>13826</v>
      </c>
      <c r="B7185" s="38" t="s">
        <v>922</v>
      </c>
      <c r="C7185" s="38" t="s">
        <v>13827</v>
      </c>
      <c r="D7185" s="38" t="s">
        <v>48</v>
      </c>
      <c r="E7185" s="38" t="s">
        <v>48</v>
      </c>
      <c r="F7185" s="38" t="s">
        <v>711</v>
      </c>
      <c r="G7185" s="39">
        <v>0</v>
      </c>
    </row>
    <row r="7186" spans="1:7" ht="15" x14ac:dyDescent="0.2">
      <c r="A7186" s="38" t="s">
        <v>13828</v>
      </c>
      <c r="B7186" s="38" t="s">
        <v>715</v>
      </c>
      <c r="C7186" s="38" t="s">
        <v>13829</v>
      </c>
      <c r="D7186" s="38" t="s">
        <v>48</v>
      </c>
      <c r="E7186" s="38" t="s">
        <v>48</v>
      </c>
      <c r="F7186" s="38" t="s">
        <v>711</v>
      </c>
      <c r="G7186" s="39">
        <v>0</v>
      </c>
    </row>
    <row r="7187" spans="1:7" ht="30" x14ac:dyDescent="0.2">
      <c r="A7187" s="38" t="s">
        <v>13830</v>
      </c>
      <c r="B7187" s="38" t="s">
        <v>922</v>
      </c>
      <c r="C7187" s="38" t="s">
        <v>13819</v>
      </c>
      <c r="D7187" s="38" t="s">
        <v>48</v>
      </c>
      <c r="E7187" s="38" t="s">
        <v>48</v>
      </c>
      <c r="F7187" s="38" t="s">
        <v>501</v>
      </c>
      <c r="G7187" s="39">
        <v>1</v>
      </c>
    </row>
    <row r="7188" spans="1:7" ht="30" x14ac:dyDescent="0.2">
      <c r="A7188" s="38" t="s">
        <v>13831</v>
      </c>
      <c r="B7188" s="38" t="s">
        <v>13267</v>
      </c>
      <c r="C7188" s="38" t="s">
        <v>13819</v>
      </c>
      <c r="D7188" s="38" t="s">
        <v>48</v>
      </c>
      <c r="E7188" s="38" t="s">
        <v>48</v>
      </c>
      <c r="F7188" s="38" t="s">
        <v>501</v>
      </c>
      <c r="G7188" s="39">
        <v>1</v>
      </c>
    </row>
    <row r="7189" spans="1:7" ht="30" x14ac:dyDescent="0.2">
      <c r="A7189" s="38" t="s">
        <v>13832</v>
      </c>
      <c r="B7189" s="38" t="s">
        <v>24</v>
      </c>
      <c r="C7189" s="38" t="s">
        <v>13819</v>
      </c>
      <c r="D7189" s="38" t="s">
        <v>48</v>
      </c>
      <c r="E7189" s="38" t="s">
        <v>48</v>
      </c>
      <c r="F7189" s="38" t="s">
        <v>501</v>
      </c>
      <c r="G7189" s="39">
        <v>1</v>
      </c>
    </row>
    <row r="7190" spans="1:7" ht="30" x14ac:dyDescent="0.2">
      <c r="A7190" s="38" t="s">
        <v>13833</v>
      </c>
      <c r="B7190" s="38" t="s">
        <v>715</v>
      </c>
      <c r="C7190" s="38" t="s">
        <v>13819</v>
      </c>
      <c r="D7190" s="38" t="s">
        <v>48</v>
      </c>
      <c r="E7190" s="38" t="s">
        <v>48</v>
      </c>
      <c r="F7190" s="38" t="s">
        <v>501</v>
      </c>
      <c r="G7190" s="39">
        <v>1</v>
      </c>
    </row>
    <row r="7191" spans="1:7" ht="15" x14ac:dyDescent="0.2">
      <c r="A7191" s="38" t="s">
        <v>13834</v>
      </c>
      <c r="B7191" s="38" t="s">
        <v>715</v>
      </c>
      <c r="C7191" s="38" t="s">
        <v>13835</v>
      </c>
      <c r="D7191" s="38" t="s">
        <v>48</v>
      </c>
      <c r="E7191" s="38" t="s">
        <v>48</v>
      </c>
      <c r="F7191" s="38" t="s">
        <v>711</v>
      </c>
      <c r="G7191" s="39">
        <v>0</v>
      </c>
    </row>
    <row r="7192" spans="1:7" ht="15" x14ac:dyDescent="0.2">
      <c r="A7192" s="38" t="s">
        <v>13836</v>
      </c>
      <c r="B7192" s="38" t="s">
        <v>13267</v>
      </c>
      <c r="C7192" s="38" t="s">
        <v>13835</v>
      </c>
      <c r="D7192" s="38" t="s">
        <v>48</v>
      </c>
      <c r="E7192" s="38" t="s">
        <v>48</v>
      </c>
      <c r="F7192" s="38" t="s">
        <v>711</v>
      </c>
      <c r="G7192" s="39">
        <v>0</v>
      </c>
    </row>
    <row r="7193" spans="1:7" ht="15" x14ac:dyDescent="0.2">
      <c r="A7193" s="38" t="s">
        <v>13837</v>
      </c>
      <c r="B7193" s="38" t="s">
        <v>46</v>
      </c>
      <c r="C7193" s="38" t="s">
        <v>13835</v>
      </c>
      <c r="D7193" s="38" t="s">
        <v>48</v>
      </c>
      <c r="E7193" s="38" t="s">
        <v>48</v>
      </c>
      <c r="F7193" s="38" t="s">
        <v>711</v>
      </c>
      <c r="G7193" s="39">
        <v>0</v>
      </c>
    </row>
    <row r="7194" spans="1:7" ht="15" x14ac:dyDescent="0.2">
      <c r="A7194" s="38" t="s">
        <v>13838</v>
      </c>
      <c r="B7194" s="38" t="s">
        <v>13183</v>
      </c>
      <c r="C7194" s="38" t="s">
        <v>13835</v>
      </c>
      <c r="D7194" s="38" t="s">
        <v>48</v>
      </c>
      <c r="E7194" s="38" t="s">
        <v>48</v>
      </c>
      <c r="F7194" s="38" t="s">
        <v>711</v>
      </c>
      <c r="G7194" s="39">
        <v>0</v>
      </c>
    </row>
    <row r="7195" spans="1:7" ht="15" x14ac:dyDescent="0.2">
      <c r="A7195" s="38" t="s">
        <v>13839</v>
      </c>
      <c r="B7195" s="38" t="s">
        <v>715</v>
      </c>
      <c r="C7195" s="38" t="s">
        <v>13840</v>
      </c>
      <c r="D7195" s="38" t="s">
        <v>48</v>
      </c>
      <c r="E7195" s="38" t="s">
        <v>48</v>
      </c>
      <c r="F7195" s="38" t="s">
        <v>711</v>
      </c>
      <c r="G7195" s="39">
        <v>0</v>
      </c>
    </row>
    <row r="7196" spans="1:7" ht="15" x14ac:dyDescent="0.2">
      <c r="A7196" s="38" t="s">
        <v>13841</v>
      </c>
      <c r="B7196" s="38" t="s">
        <v>13267</v>
      </c>
      <c r="C7196" s="38" t="s">
        <v>13840</v>
      </c>
      <c r="D7196" s="38" t="s">
        <v>48</v>
      </c>
      <c r="E7196" s="38" t="s">
        <v>48</v>
      </c>
      <c r="F7196" s="38" t="s">
        <v>711</v>
      </c>
      <c r="G7196" s="39">
        <v>0</v>
      </c>
    </row>
    <row r="7197" spans="1:7" ht="15" x14ac:dyDescent="0.2">
      <c r="A7197" s="38" t="s">
        <v>13842</v>
      </c>
      <c r="B7197" s="38" t="s">
        <v>46</v>
      </c>
      <c r="C7197" s="38" t="s">
        <v>13840</v>
      </c>
      <c r="D7197" s="38" t="s">
        <v>48</v>
      </c>
      <c r="E7197" s="38" t="s">
        <v>48</v>
      </c>
      <c r="F7197" s="38" t="s">
        <v>711</v>
      </c>
      <c r="G7197" s="39">
        <v>0</v>
      </c>
    </row>
    <row r="7198" spans="1:7" ht="15" x14ac:dyDescent="0.2">
      <c r="A7198" s="38" t="s">
        <v>13843</v>
      </c>
      <c r="B7198" s="38" t="s">
        <v>13183</v>
      </c>
      <c r="C7198" s="38" t="s">
        <v>13840</v>
      </c>
      <c r="D7198" s="38" t="s">
        <v>48</v>
      </c>
      <c r="E7198" s="38" t="s">
        <v>48</v>
      </c>
      <c r="F7198" s="38" t="s">
        <v>711</v>
      </c>
      <c r="G7198" s="39">
        <v>0</v>
      </c>
    </row>
    <row r="7199" spans="1:7" ht="15" x14ac:dyDescent="0.2">
      <c r="A7199" s="38" t="s">
        <v>13844</v>
      </c>
      <c r="B7199" s="38" t="s">
        <v>715</v>
      </c>
      <c r="C7199" s="38" t="s">
        <v>13845</v>
      </c>
      <c r="D7199" s="38" t="s">
        <v>48</v>
      </c>
      <c r="E7199" s="38" t="s">
        <v>48</v>
      </c>
      <c r="F7199" s="38" t="s">
        <v>711</v>
      </c>
      <c r="G7199" s="39">
        <v>0</v>
      </c>
    </row>
    <row r="7200" spans="1:7" ht="15" x14ac:dyDescent="0.2">
      <c r="A7200" s="38" t="s">
        <v>13846</v>
      </c>
      <c r="B7200" s="38" t="s">
        <v>13267</v>
      </c>
      <c r="C7200" s="38" t="s">
        <v>13845</v>
      </c>
      <c r="D7200" s="38" t="s">
        <v>48</v>
      </c>
      <c r="E7200" s="38" t="s">
        <v>48</v>
      </c>
      <c r="F7200" s="38" t="s">
        <v>711</v>
      </c>
      <c r="G7200" s="39">
        <v>0</v>
      </c>
    </row>
    <row r="7201" spans="1:7" ht="15" x14ac:dyDescent="0.2">
      <c r="A7201" s="38" t="s">
        <v>13847</v>
      </c>
      <c r="B7201" s="38" t="s">
        <v>46</v>
      </c>
      <c r="C7201" s="38" t="s">
        <v>13845</v>
      </c>
      <c r="D7201" s="38" t="s">
        <v>48</v>
      </c>
      <c r="E7201" s="38" t="s">
        <v>48</v>
      </c>
      <c r="F7201" s="38" t="s">
        <v>711</v>
      </c>
      <c r="G7201" s="39">
        <v>0</v>
      </c>
    </row>
    <row r="7202" spans="1:7" ht="15" x14ac:dyDescent="0.2">
      <c r="A7202" s="38" t="s">
        <v>13848</v>
      </c>
      <c r="B7202" s="38" t="s">
        <v>13183</v>
      </c>
      <c r="C7202" s="38" t="s">
        <v>13845</v>
      </c>
      <c r="D7202" s="38" t="s">
        <v>48</v>
      </c>
      <c r="E7202" s="38" t="s">
        <v>48</v>
      </c>
      <c r="F7202" s="38" t="s">
        <v>711</v>
      </c>
      <c r="G7202" s="39">
        <v>0</v>
      </c>
    </row>
    <row r="7203" spans="1:7" ht="15" x14ac:dyDescent="0.2">
      <c r="A7203" s="38" t="s">
        <v>13849</v>
      </c>
      <c r="B7203" s="38" t="s">
        <v>715</v>
      </c>
      <c r="C7203" s="38" t="s">
        <v>13850</v>
      </c>
      <c r="D7203" s="38" t="s">
        <v>48</v>
      </c>
      <c r="E7203" s="38" t="s">
        <v>48</v>
      </c>
      <c r="F7203" s="38" t="s">
        <v>711</v>
      </c>
      <c r="G7203" s="39">
        <v>0</v>
      </c>
    </row>
    <row r="7204" spans="1:7" ht="15" x14ac:dyDescent="0.2">
      <c r="A7204" s="38" t="s">
        <v>13851</v>
      </c>
      <c r="B7204" s="38" t="s">
        <v>46</v>
      </c>
      <c r="C7204" s="38" t="s">
        <v>13850</v>
      </c>
      <c r="D7204" s="38" t="s">
        <v>48</v>
      </c>
      <c r="E7204" s="38" t="s">
        <v>48</v>
      </c>
      <c r="F7204" s="38" t="s">
        <v>711</v>
      </c>
      <c r="G7204" s="39">
        <v>0</v>
      </c>
    </row>
    <row r="7205" spans="1:7" ht="15" x14ac:dyDescent="0.2">
      <c r="A7205" s="38" t="s">
        <v>13852</v>
      </c>
      <c r="B7205" s="38" t="s">
        <v>13267</v>
      </c>
      <c r="C7205" s="38" t="s">
        <v>13850</v>
      </c>
      <c r="D7205" s="38" t="s">
        <v>48</v>
      </c>
      <c r="E7205" s="38" t="s">
        <v>48</v>
      </c>
      <c r="F7205" s="38" t="s">
        <v>711</v>
      </c>
      <c r="G7205" s="39">
        <v>0</v>
      </c>
    </row>
    <row r="7206" spans="1:7" ht="15" x14ac:dyDescent="0.2">
      <c r="A7206" s="38" t="s">
        <v>13853</v>
      </c>
      <c r="B7206" s="38" t="s">
        <v>715</v>
      </c>
      <c r="C7206" s="38" t="s">
        <v>13854</v>
      </c>
      <c r="D7206" s="38" t="s">
        <v>48</v>
      </c>
      <c r="E7206" s="38" t="s">
        <v>48</v>
      </c>
      <c r="F7206" s="38" t="s">
        <v>711</v>
      </c>
      <c r="G7206" s="39">
        <v>0</v>
      </c>
    </row>
    <row r="7207" spans="1:7" ht="15" x14ac:dyDescent="0.2">
      <c r="A7207" s="38" t="s">
        <v>13855</v>
      </c>
      <c r="B7207" s="38" t="s">
        <v>13267</v>
      </c>
      <c r="C7207" s="38" t="s">
        <v>13854</v>
      </c>
      <c r="D7207" s="38" t="s">
        <v>48</v>
      </c>
      <c r="E7207" s="38" t="s">
        <v>48</v>
      </c>
      <c r="F7207" s="38" t="s">
        <v>711</v>
      </c>
      <c r="G7207" s="39">
        <v>0</v>
      </c>
    </row>
    <row r="7208" spans="1:7" ht="15" x14ac:dyDescent="0.2">
      <c r="A7208" s="38" t="s">
        <v>13856</v>
      </c>
      <c r="B7208" s="38" t="s">
        <v>715</v>
      </c>
      <c r="C7208" s="38" t="s">
        <v>13857</v>
      </c>
      <c r="D7208" s="38" t="s">
        <v>48</v>
      </c>
      <c r="E7208" s="38" t="s">
        <v>48</v>
      </c>
      <c r="F7208" s="38" t="s">
        <v>711</v>
      </c>
      <c r="G7208" s="39">
        <v>0</v>
      </c>
    </row>
    <row r="7209" spans="1:7" ht="15" x14ac:dyDescent="0.2">
      <c r="A7209" s="38" t="s">
        <v>13858</v>
      </c>
      <c r="B7209" s="38" t="s">
        <v>13267</v>
      </c>
      <c r="C7209" s="38" t="s">
        <v>13857</v>
      </c>
      <c r="D7209" s="38" t="s">
        <v>48</v>
      </c>
      <c r="E7209" s="38" t="s">
        <v>48</v>
      </c>
      <c r="F7209" s="38" t="s">
        <v>711</v>
      </c>
      <c r="G7209" s="39">
        <v>0</v>
      </c>
    </row>
    <row r="7210" spans="1:7" ht="15" x14ac:dyDescent="0.2">
      <c r="A7210" s="38" t="s">
        <v>13859</v>
      </c>
      <c r="B7210" s="38" t="s">
        <v>715</v>
      </c>
      <c r="C7210" s="38" t="s">
        <v>13860</v>
      </c>
      <c r="D7210" s="38" t="s">
        <v>48</v>
      </c>
      <c r="E7210" s="38" t="s">
        <v>48</v>
      </c>
      <c r="F7210" s="38" t="s">
        <v>711</v>
      </c>
      <c r="G7210" s="39">
        <v>0</v>
      </c>
    </row>
    <row r="7211" spans="1:7" ht="15" x14ac:dyDescent="0.2">
      <c r="A7211" s="38" t="s">
        <v>13861</v>
      </c>
      <c r="B7211" s="38" t="s">
        <v>13267</v>
      </c>
      <c r="C7211" s="38" t="s">
        <v>13860</v>
      </c>
      <c r="D7211" s="38" t="s">
        <v>48</v>
      </c>
      <c r="E7211" s="38" t="s">
        <v>48</v>
      </c>
      <c r="F7211" s="38" t="s">
        <v>711</v>
      </c>
      <c r="G7211" s="39">
        <v>0</v>
      </c>
    </row>
    <row r="7212" spans="1:7" ht="15" x14ac:dyDescent="0.2">
      <c r="A7212" s="38" t="s">
        <v>13862</v>
      </c>
      <c r="B7212" s="38" t="s">
        <v>13863</v>
      </c>
      <c r="C7212" s="38" t="s">
        <v>13864</v>
      </c>
      <c r="D7212" s="38" t="s">
        <v>48</v>
      </c>
      <c r="E7212" s="38" t="s">
        <v>48</v>
      </c>
      <c r="F7212" s="38" t="s">
        <v>711</v>
      </c>
      <c r="G7212" s="39">
        <v>0</v>
      </c>
    </row>
    <row r="7213" spans="1:7" ht="15" x14ac:dyDescent="0.2">
      <c r="A7213" s="38" t="s">
        <v>13865</v>
      </c>
      <c r="B7213" s="38" t="s">
        <v>13267</v>
      </c>
      <c r="C7213" s="38" t="s">
        <v>13864</v>
      </c>
      <c r="D7213" s="38" t="s">
        <v>48</v>
      </c>
      <c r="E7213" s="38" t="s">
        <v>48</v>
      </c>
      <c r="F7213" s="38" t="s">
        <v>711</v>
      </c>
      <c r="G7213" s="39">
        <v>0</v>
      </c>
    </row>
    <row r="7214" spans="1:7" ht="15" x14ac:dyDescent="0.2">
      <c r="A7214" s="38" t="s">
        <v>13866</v>
      </c>
      <c r="B7214" s="38" t="s">
        <v>13267</v>
      </c>
      <c r="C7214" s="38" t="s">
        <v>13867</v>
      </c>
      <c r="D7214" s="38" t="s">
        <v>48</v>
      </c>
      <c r="E7214" s="38" t="s">
        <v>48</v>
      </c>
      <c r="F7214" s="38" t="s">
        <v>711</v>
      </c>
      <c r="G7214" s="39">
        <v>0</v>
      </c>
    </row>
    <row r="7215" spans="1:7" ht="15" x14ac:dyDescent="0.2">
      <c r="A7215" s="38" t="s">
        <v>13868</v>
      </c>
      <c r="B7215" s="38" t="s">
        <v>13267</v>
      </c>
      <c r="C7215" s="38" t="s">
        <v>13869</v>
      </c>
      <c r="D7215" s="38" t="s">
        <v>48</v>
      </c>
      <c r="E7215" s="38" t="s">
        <v>48</v>
      </c>
      <c r="F7215" s="38" t="s">
        <v>711</v>
      </c>
      <c r="G7215" s="39">
        <v>0</v>
      </c>
    </row>
    <row r="7216" spans="1:7" ht="15" x14ac:dyDescent="0.2">
      <c r="A7216" s="38" t="s">
        <v>13870</v>
      </c>
      <c r="B7216" s="38" t="s">
        <v>13267</v>
      </c>
      <c r="C7216" s="38" t="s">
        <v>13871</v>
      </c>
      <c r="D7216" s="38" t="s">
        <v>48</v>
      </c>
      <c r="E7216" s="38" t="s">
        <v>48</v>
      </c>
      <c r="F7216" s="38" t="s">
        <v>48</v>
      </c>
      <c r="G7216" s="39">
        <v>0</v>
      </c>
    </row>
    <row r="7217" spans="1:7" ht="15" x14ac:dyDescent="0.2">
      <c r="A7217" s="38" t="s">
        <v>13872</v>
      </c>
      <c r="B7217" s="38" t="s">
        <v>715</v>
      </c>
      <c r="C7217" s="38" t="s">
        <v>13873</v>
      </c>
      <c r="D7217" s="38" t="s">
        <v>48</v>
      </c>
      <c r="E7217" s="38" t="s">
        <v>48</v>
      </c>
      <c r="F7217" s="38" t="s">
        <v>48</v>
      </c>
      <c r="G7217" s="39">
        <v>0</v>
      </c>
    </row>
    <row r="7218" spans="1:7" ht="15" x14ac:dyDescent="0.2">
      <c r="A7218" s="38" t="s">
        <v>13874</v>
      </c>
      <c r="B7218" s="38" t="s">
        <v>715</v>
      </c>
      <c r="C7218" s="38" t="s">
        <v>13875</v>
      </c>
      <c r="D7218" s="38" t="s">
        <v>48</v>
      </c>
      <c r="E7218" s="38" t="s">
        <v>48</v>
      </c>
      <c r="F7218" s="38" t="s">
        <v>48</v>
      </c>
      <c r="G7218" s="39">
        <v>0</v>
      </c>
    </row>
    <row r="7219" spans="1:7" ht="30" x14ac:dyDescent="0.2">
      <c r="A7219" s="38" t="s">
        <v>13876</v>
      </c>
      <c r="B7219" s="38" t="s">
        <v>715</v>
      </c>
      <c r="C7219" s="38" t="s">
        <v>13877</v>
      </c>
      <c r="D7219" s="38" t="s">
        <v>48</v>
      </c>
      <c r="E7219" s="38" t="s">
        <v>48</v>
      </c>
      <c r="F7219" s="38" t="s">
        <v>501</v>
      </c>
      <c r="G7219" s="39">
        <v>1</v>
      </c>
    </row>
    <row r="7220" spans="1:7" ht="30" x14ac:dyDescent="0.2">
      <c r="A7220" s="38" t="s">
        <v>13878</v>
      </c>
      <c r="B7220" s="38" t="s">
        <v>13267</v>
      </c>
      <c r="C7220" s="38" t="s">
        <v>13877</v>
      </c>
      <c r="D7220" s="38" t="s">
        <v>48</v>
      </c>
      <c r="E7220" s="38" t="s">
        <v>48</v>
      </c>
      <c r="F7220" s="38" t="s">
        <v>501</v>
      </c>
      <c r="G7220" s="39">
        <v>1</v>
      </c>
    </row>
    <row r="7221" spans="1:7" ht="30" x14ac:dyDescent="0.2">
      <c r="A7221" s="38" t="s">
        <v>13879</v>
      </c>
      <c r="B7221" s="38" t="s">
        <v>55</v>
      </c>
      <c r="C7221" s="38" t="s">
        <v>13877</v>
      </c>
      <c r="D7221" s="38" t="s">
        <v>48</v>
      </c>
      <c r="E7221" s="38" t="s">
        <v>48</v>
      </c>
      <c r="F7221" s="38" t="s">
        <v>501</v>
      </c>
      <c r="G7221" s="39">
        <v>1</v>
      </c>
    </row>
    <row r="7222" spans="1:7" ht="30" x14ac:dyDescent="0.2">
      <c r="A7222" s="38" t="s">
        <v>13880</v>
      </c>
      <c r="B7222" s="38" t="s">
        <v>46</v>
      </c>
      <c r="C7222" s="38" t="s">
        <v>13877</v>
      </c>
      <c r="D7222" s="38" t="s">
        <v>48</v>
      </c>
      <c r="E7222" s="38" t="s">
        <v>48</v>
      </c>
      <c r="F7222" s="38" t="s">
        <v>501</v>
      </c>
      <c r="G7222" s="39">
        <v>1</v>
      </c>
    </row>
    <row r="7223" spans="1:7" ht="15" x14ac:dyDescent="0.2">
      <c r="A7223" s="38" t="s">
        <v>13881</v>
      </c>
      <c r="B7223" s="38" t="s">
        <v>33</v>
      </c>
      <c r="C7223" s="38" t="s">
        <v>13882</v>
      </c>
      <c r="D7223" s="38" t="s">
        <v>48</v>
      </c>
      <c r="E7223" s="38" t="s">
        <v>48</v>
      </c>
      <c r="F7223" s="38" t="s">
        <v>48</v>
      </c>
      <c r="G7223" s="39">
        <v>0</v>
      </c>
    </row>
    <row r="7224" spans="1:7" ht="15" x14ac:dyDescent="0.2">
      <c r="A7224" s="38" t="s">
        <v>13883</v>
      </c>
      <c r="B7224" s="38" t="s">
        <v>33</v>
      </c>
      <c r="C7224" s="38" t="s">
        <v>13884</v>
      </c>
      <c r="D7224" s="38" t="s">
        <v>48</v>
      </c>
      <c r="E7224" s="38" t="s">
        <v>48</v>
      </c>
      <c r="F7224" s="38" t="s">
        <v>48</v>
      </c>
      <c r="G7224" s="39">
        <v>0</v>
      </c>
    </row>
    <row r="7225" spans="1:7" ht="15" x14ac:dyDescent="0.2">
      <c r="A7225" s="38" t="s">
        <v>13885</v>
      </c>
      <c r="B7225" s="38" t="s">
        <v>3</v>
      </c>
      <c r="C7225" s="38" t="s">
        <v>13886</v>
      </c>
      <c r="D7225" s="38" t="s">
        <v>48</v>
      </c>
      <c r="E7225" s="38" t="s">
        <v>48</v>
      </c>
      <c r="F7225" s="38" t="s">
        <v>48</v>
      </c>
      <c r="G7225" s="39">
        <v>0</v>
      </c>
    </row>
    <row r="7226" spans="1:7" ht="15" x14ac:dyDescent="0.2">
      <c r="A7226" s="38" t="s">
        <v>13887</v>
      </c>
      <c r="B7226" s="38" t="s">
        <v>3</v>
      </c>
      <c r="C7226" s="38" t="s">
        <v>13888</v>
      </c>
      <c r="D7226" s="38" t="s">
        <v>48</v>
      </c>
      <c r="E7226" s="38" t="s">
        <v>48</v>
      </c>
      <c r="F7226" s="38" t="s">
        <v>48</v>
      </c>
      <c r="G7226" s="39">
        <v>0</v>
      </c>
    </row>
    <row r="7227" spans="1:7" ht="15" x14ac:dyDescent="0.2">
      <c r="A7227" s="38" t="s">
        <v>13889</v>
      </c>
      <c r="B7227" s="38" t="s">
        <v>3</v>
      </c>
      <c r="C7227" s="38" t="s">
        <v>13890</v>
      </c>
      <c r="D7227" s="38" t="s">
        <v>48</v>
      </c>
      <c r="E7227" s="38" t="s">
        <v>48</v>
      </c>
      <c r="F7227" s="38" t="s">
        <v>48</v>
      </c>
      <c r="G7227" s="39">
        <v>0</v>
      </c>
    </row>
    <row r="7228" spans="1:7" ht="15" x14ac:dyDescent="0.2">
      <c r="A7228" s="38" t="s">
        <v>13891</v>
      </c>
      <c r="B7228" s="38" t="s">
        <v>3</v>
      </c>
      <c r="C7228" s="38" t="s">
        <v>13892</v>
      </c>
      <c r="D7228" s="38" t="s">
        <v>48</v>
      </c>
      <c r="E7228" s="38" t="s">
        <v>48</v>
      </c>
      <c r="F7228" s="38" t="s">
        <v>48</v>
      </c>
      <c r="G7228" s="39">
        <v>0</v>
      </c>
    </row>
    <row r="7229" spans="1:7" ht="15" x14ac:dyDescent="0.2">
      <c r="A7229" s="38" t="s">
        <v>13893</v>
      </c>
      <c r="B7229" s="38" t="s">
        <v>3</v>
      </c>
      <c r="C7229" s="38" t="s">
        <v>13894</v>
      </c>
      <c r="D7229" s="38" t="s">
        <v>48</v>
      </c>
      <c r="E7229" s="38" t="s">
        <v>48</v>
      </c>
      <c r="F7229" s="38" t="s">
        <v>48</v>
      </c>
      <c r="G7229" s="39">
        <v>0</v>
      </c>
    </row>
    <row r="7230" spans="1:7" ht="15" x14ac:dyDescent="0.2">
      <c r="A7230" s="38" t="s">
        <v>13895</v>
      </c>
      <c r="B7230" s="38" t="s">
        <v>3</v>
      </c>
      <c r="C7230" s="38" t="s">
        <v>13896</v>
      </c>
      <c r="D7230" s="38" t="s">
        <v>48</v>
      </c>
      <c r="E7230" s="38" t="s">
        <v>48</v>
      </c>
      <c r="F7230" s="38" t="s">
        <v>48</v>
      </c>
      <c r="G7230" s="39">
        <v>0</v>
      </c>
    </row>
    <row r="7231" spans="1:7" ht="15" x14ac:dyDescent="0.2">
      <c r="A7231" s="38" t="s">
        <v>13897</v>
      </c>
      <c r="B7231" s="38" t="s">
        <v>3</v>
      </c>
      <c r="C7231" s="38" t="s">
        <v>13898</v>
      </c>
      <c r="D7231" s="38" t="s">
        <v>48</v>
      </c>
      <c r="E7231" s="38" t="s">
        <v>48</v>
      </c>
      <c r="F7231" s="38" t="s">
        <v>48</v>
      </c>
      <c r="G7231" s="39">
        <v>0</v>
      </c>
    </row>
    <row r="7232" spans="1:7" ht="15" x14ac:dyDescent="0.2">
      <c r="A7232" s="38" t="s">
        <v>13899</v>
      </c>
      <c r="B7232" s="38" t="s">
        <v>3</v>
      </c>
      <c r="C7232" s="38" t="s">
        <v>13900</v>
      </c>
      <c r="D7232" s="38" t="s">
        <v>48</v>
      </c>
      <c r="E7232" s="38" t="s">
        <v>48</v>
      </c>
      <c r="F7232" s="38" t="s">
        <v>48</v>
      </c>
      <c r="G7232" s="39">
        <v>0</v>
      </c>
    </row>
    <row r="7233" spans="1:7" ht="15" x14ac:dyDescent="0.2">
      <c r="A7233" s="38" t="s">
        <v>13901</v>
      </c>
      <c r="B7233" s="38" t="s">
        <v>3</v>
      </c>
      <c r="C7233" s="38" t="s">
        <v>13902</v>
      </c>
      <c r="D7233" s="38" t="s">
        <v>48</v>
      </c>
      <c r="E7233" s="38" t="s">
        <v>48</v>
      </c>
      <c r="F7233" s="38" t="s">
        <v>48</v>
      </c>
      <c r="G7233" s="39">
        <v>0</v>
      </c>
    </row>
    <row r="7234" spans="1:7" ht="15" x14ac:dyDescent="0.2">
      <c r="A7234" s="38" t="s">
        <v>13903</v>
      </c>
      <c r="B7234" s="38" t="s">
        <v>3</v>
      </c>
      <c r="C7234" s="38" t="s">
        <v>13904</v>
      </c>
      <c r="D7234" s="38" t="s">
        <v>48</v>
      </c>
      <c r="E7234" s="38" t="s">
        <v>48</v>
      </c>
      <c r="F7234" s="38" t="s">
        <v>48</v>
      </c>
      <c r="G7234" s="39">
        <v>0</v>
      </c>
    </row>
    <row r="7235" spans="1:7" ht="15" x14ac:dyDescent="0.2">
      <c r="A7235" s="38" t="s">
        <v>13905</v>
      </c>
      <c r="B7235" s="38" t="s">
        <v>3</v>
      </c>
      <c r="C7235" s="38" t="s">
        <v>13906</v>
      </c>
      <c r="D7235" s="38" t="s">
        <v>48</v>
      </c>
      <c r="E7235" s="38" t="s">
        <v>48</v>
      </c>
      <c r="F7235" s="38" t="s">
        <v>48</v>
      </c>
      <c r="G7235" s="39">
        <v>0</v>
      </c>
    </row>
    <row r="7236" spans="1:7" ht="15" x14ac:dyDescent="0.2">
      <c r="A7236" s="38" t="s">
        <v>13907</v>
      </c>
      <c r="B7236" s="38" t="s">
        <v>3</v>
      </c>
      <c r="C7236" s="38" t="s">
        <v>13908</v>
      </c>
      <c r="D7236" s="38" t="s">
        <v>48</v>
      </c>
      <c r="E7236" s="38" t="s">
        <v>48</v>
      </c>
      <c r="F7236" s="38" t="s">
        <v>48</v>
      </c>
      <c r="G7236" s="39">
        <v>0</v>
      </c>
    </row>
    <row r="7237" spans="1:7" ht="15" x14ac:dyDescent="0.2">
      <c r="A7237" s="38" t="s">
        <v>13909</v>
      </c>
      <c r="B7237" s="38" t="s">
        <v>3</v>
      </c>
      <c r="C7237" s="38" t="s">
        <v>13910</v>
      </c>
      <c r="D7237" s="38" t="s">
        <v>48</v>
      </c>
      <c r="E7237" s="38" t="s">
        <v>48</v>
      </c>
      <c r="F7237" s="38" t="s">
        <v>48</v>
      </c>
      <c r="G7237" s="39">
        <v>0</v>
      </c>
    </row>
    <row r="7238" spans="1:7" ht="15" x14ac:dyDescent="0.2">
      <c r="A7238" s="38" t="s">
        <v>13911</v>
      </c>
      <c r="B7238" s="38" t="s">
        <v>3</v>
      </c>
      <c r="C7238" s="38" t="s">
        <v>13912</v>
      </c>
      <c r="D7238" s="38" t="s">
        <v>48</v>
      </c>
      <c r="E7238" s="38" t="s">
        <v>48</v>
      </c>
      <c r="F7238" s="38" t="s">
        <v>48</v>
      </c>
      <c r="G7238" s="39">
        <v>0</v>
      </c>
    </row>
    <row r="7239" spans="1:7" ht="15" x14ac:dyDescent="0.2">
      <c r="A7239" s="38" t="s">
        <v>13913</v>
      </c>
      <c r="B7239" s="38" t="s">
        <v>3</v>
      </c>
      <c r="C7239" s="38" t="s">
        <v>13914</v>
      </c>
      <c r="D7239" s="38" t="s">
        <v>48</v>
      </c>
      <c r="E7239" s="38" t="s">
        <v>48</v>
      </c>
      <c r="F7239" s="38" t="s">
        <v>48</v>
      </c>
      <c r="G7239" s="39">
        <v>0</v>
      </c>
    </row>
    <row r="7240" spans="1:7" ht="15" x14ac:dyDescent="0.2">
      <c r="A7240" s="38" t="s">
        <v>13915</v>
      </c>
      <c r="B7240" s="38" t="s">
        <v>3</v>
      </c>
      <c r="C7240" s="38" t="s">
        <v>13916</v>
      </c>
      <c r="D7240" s="38" t="s">
        <v>48</v>
      </c>
      <c r="E7240" s="38" t="s">
        <v>48</v>
      </c>
      <c r="F7240" s="38" t="s">
        <v>48</v>
      </c>
      <c r="G7240" s="39">
        <v>0</v>
      </c>
    </row>
    <row r="7241" spans="1:7" ht="15" x14ac:dyDescent="0.2">
      <c r="A7241" s="38" t="s">
        <v>13917</v>
      </c>
      <c r="B7241" s="38" t="s">
        <v>3</v>
      </c>
      <c r="C7241" s="38" t="s">
        <v>13918</v>
      </c>
      <c r="D7241" s="38" t="s">
        <v>48</v>
      </c>
      <c r="E7241" s="38" t="s">
        <v>48</v>
      </c>
      <c r="F7241" s="38" t="s">
        <v>48</v>
      </c>
      <c r="G7241" s="39">
        <v>0</v>
      </c>
    </row>
    <row r="7242" spans="1:7" ht="15" x14ac:dyDescent="0.2">
      <c r="A7242" s="38" t="s">
        <v>13919</v>
      </c>
      <c r="B7242" s="38" t="s">
        <v>3</v>
      </c>
      <c r="C7242" s="38" t="s">
        <v>13920</v>
      </c>
      <c r="D7242" s="38" t="s">
        <v>48</v>
      </c>
      <c r="E7242" s="38" t="s">
        <v>48</v>
      </c>
      <c r="F7242" s="38" t="s">
        <v>48</v>
      </c>
      <c r="G7242" s="39">
        <v>0</v>
      </c>
    </row>
    <row r="7243" spans="1:7" ht="15" x14ac:dyDescent="0.2">
      <c r="A7243" s="38" t="s">
        <v>13921</v>
      </c>
      <c r="B7243" s="38" t="s">
        <v>3</v>
      </c>
      <c r="C7243" s="38" t="s">
        <v>13922</v>
      </c>
      <c r="D7243" s="38" t="s">
        <v>48</v>
      </c>
      <c r="E7243" s="38" t="s">
        <v>48</v>
      </c>
      <c r="F7243" s="38" t="s">
        <v>48</v>
      </c>
      <c r="G7243" s="39">
        <v>0</v>
      </c>
    </row>
    <row r="7244" spans="1:7" ht="15" x14ac:dyDescent="0.2">
      <c r="A7244" s="38" t="s">
        <v>13923</v>
      </c>
      <c r="B7244" s="38" t="s">
        <v>3</v>
      </c>
      <c r="C7244" s="38" t="s">
        <v>13924</v>
      </c>
      <c r="D7244" s="38" t="s">
        <v>48</v>
      </c>
      <c r="E7244" s="38" t="s">
        <v>48</v>
      </c>
      <c r="F7244" s="38" t="s">
        <v>48</v>
      </c>
      <c r="G7244" s="39">
        <v>0</v>
      </c>
    </row>
    <row r="7245" spans="1:7" ht="15" x14ac:dyDescent="0.2">
      <c r="A7245" s="38" t="s">
        <v>13925</v>
      </c>
      <c r="B7245" s="38" t="s">
        <v>3</v>
      </c>
      <c r="C7245" s="38" t="s">
        <v>13926</v>
      </c>
      <c r="D7245" s="38" t="s">
        <v>48</v>
      </c>
      <c r="E7245" s="38" t="s">
        <v>48</v>
      </c>
      <c r="F7245" s="38" t="s">
        <v>48</v>
      </c>
      <c r="G7245" s="39">
        <v>0</v>
      </c>
    </row>
    <row r="7246" spans="1:7" ht="15" x14ac:dyDescent="0.2">
      <c r="A7246" s="38" t="s">
        <v>13927</v>
      </c>
      <c r="B7246" s="38" t="s">
        <v>3</v>
      </c>
      <c r="C7246" s="38" t="s">
        <v>13928</v>
      </c>
      <c r="D7246" s="38" t="s">
        <v>48</v>
      </c>
      <c r="E7246" s="38" t="s">
        <v>48</v>
      </c>
      <c r="F7246" s="38" t="s">
        <v>48</v>
      </c>
      <c r="G7246" s="39">
        <v>0</v>
      </c>
    </row>
    <row r="7247" spans="1:7" ht="15" x14ac:dyDescent="0.2">
      <c r="A7247" s="38" t="s">
        <v>13929</v>
      </c>
      <c r="B7247" s="38" t="s">
        <v>3</v>
      </c>
      <c r="C7247" s="38" t="s">
        <v>13930</v>
      </c>
      <c r="D7247" s="38" t="s">
        <v>48</v>
      </c>
      <c r="E7247" s="38" t="s">
        <v>48</v>
      </c>
      <c r="F7247" s="38" t="s">
        <v>48</v>
      </c>
      <c r="G7247" s="39">
        <v>0</v>
      </c>
    </row>
    <row r="7248" spans="1:7" ht="15" x14ac:dyDescent="0.2">
      <c r="A7248" s="38" t="s">
        <v>13931</v>
      </c>
      <c r="B7248" s="38" t="s">
        <v>3</v>
      </c>
      <c r="C7248" s="38" t="s">
        <v>13932</v>
      </c>
      <c r="D7248" s="38" t="s">
        <v>48</v>
      </c>
      <c r="E7248" s="38" t="s">
        <v>48</v>
      </c>
      <c r="F7248" s="38" t="s">
        <v>48</v>
      </c>
      <c r="G7248" s="39">
        <v>0</v>
      </c>
    </row>
    <row r="7249" spans="1:7" ht="15" x14ac:dyDescent="0.2">
      <c r="A7249" s="38" t="s">
        <v>13933</v>
      </c>
      <c r="B7249" s="38" t="s">
        <v>3</v>
      </c>
      <c r="C7249" s="38" t="s">
        <v>13934</v>
      </c>
      <c r="D7249" s="38" t="s">
        <v>48</v>
      </c>
      <c r="E7249" s="38" t="s">
        <v>48</v>
      </c>
      <c r="F7249" s="38" t="s">
        <v>48</v>
      </c>
      <c r="G7249" s="39">
        <v>0</v>
      </c>
    </row>
    <row r="7250" spans="1:7" ht="15" x14ac:dyDescent="0.2">
      <c r="A7250" s="38" t="s">
        <v>13935</v>
      </c>
      <c r="B7250" s="38" t="s">
        <v>3</v>
      </c>
      <c r="C7250" s="38" t="s">
        <v>13936</v>
      </c>
      <c r="D7250" s="38" t="s">
        <v>48</v>
      </c>
      <c r="E7250" s="38" t="s">
        <v>48</v>
      </c>
      <c r="F7250" s="38" t="s">
        <v>48</v>
      </c>
      <c r="G7250" s="39">
        <v>0</v>
      </c>
    </row>
    <row r="7251" spans="1:7" ht="15" x14ac:dyDescent="0.2">
      <c r="A7251" s="38" t="s">
        <v>13937</v>
      </c>
      <c r="B7251" s="38" t="s">
        <v>3</v>
      </c>
      <c r="C7251" s="38" t="s">
        <v>13938</v>
      </c>
      <c r="D7251" s="38" t="s">
        <v>48</v>
      </c>
      <c r="E7251" s="38" t="s">
        <v>48</v>
      </c>
      <c r="F7251" s="38" t="s">
        <v>48</v>
      </c>
      <c r="G7251" s="39">
        <v>0</v>
      </c>
    </row>
    <row r="7252" spans="1:7" ht="15" x14ac:dyDescent="0.2">
      <c r="A7252" s="38" t="s">
        <v>13939</v>
      </c>
      <c r="B7252" s="38" t="s">
        <v>3</v>
      </c>
      <c r="C7252" s="38" t="s">
        <v>13940</v>
      </c>
      <c r="D7252" s="38" t="s">
        <v>48</v>
      </c>
      <c r="E7252" s="38" t="s">
        <v>48</v>
      </c>
      <c r="F7252" s="38" t="s">
        <v>48</v>
      </c>
      <c r="G7252" s="39">
        <v>0</v>
      </c>
    </row>
    <row r="7253" spans="1:7" ht="15" x14ac:dyDescent="0.2">
      <c r="A7253" s="38" t="s">
        <v>13941</v>
      </c>
      <c r="B7253" s="38" t="s">
        <v>3</v>
      </c>
      <c r="C7253" s="38" t="s">
        <v>13942</v>
      </c>
      <c r="D7253" s="38" t="s">
        <v>48</v>
      </c>
      <c r="E7253" s="38" t="s">
        <v>48</v>
      </c>
      <c r="F7253" s="38" t="s">
        <v>48</v>
      </c>
      <c r="G7253" s="39">
        <v>0</v>
      </c>
    </row>
    <row r="7254" spans="1:7" ht="15" x14ac:dyDescent="0.2">
      <c r="A7254" s="38" t="s">
        <v>13943</v>
      </c>
      <c r="B7254" s="38" t="s">
        <v>3</v>
      </c>
      <c r="C7254" s="38" t="s">
        <v>13944</v>
      </c>
      <c r="D7254" s="38" t="s">
        <v>48</v>
      </c>
      <c r="E7254" s="38" t="s">
        <v>48</v>
      </c>
      <c r="F7254" s="38" t="s">
        <v>48</v>
      </c>
      <c r="G7254" s="39">
        <v>0</v>
      </c>
    </row>
    <row r="7255" spans="1:7" ht="15" x14ac:dyDescent="0.2">
      <c r="A7255" s="38" t="s">
        <v>13945</v>
      </c>
      <c r="B7255" s="38" t="s">
        <v>3</v>
      </c>
      <c r="C7255" s="38" t="s">
        <v>13946</v>
      </c>
      <c r="D7255" s="38" t="s">
        <v>48</v>
      </c>
      <c r="E7255" s="38" t="s">
        <v>48</v>
      </c>
      <c r="F7255" s="38" t="s">
        <v>48</v>
      </c>
      <c r="G7255" s="39">
        <v>0</v>
      </c>
    </row>
    <row r="7256" spans="1:7" ht="15" x14ac:dyDescent="0.2">
      <c r="A7256" s="38" t="s">
        <v>13947</v>
      </c>
      <c r="B7256" s="38" t="s">
        <v>3</v>
      </c>
      <c r="C7256" s="38" t="s">
        <v>13948</v>
      </c>
      <c r="D7256" s="38" t="s">
        <v>48</v>
      </c>
      <c r="E7256" s="38" t="s">
        <v>48</v>
      </c>
      <c r="F7256" s="38" t="s">
        <v>48</v>
      </c>
      <c r="G7256" s="39">
        <v>0</v>
      </c>
    </row>
    <row r="7257" spans="1:7" ht="15" x14ac:dyDescent="0.2">
      <c r="A7257" s="38" t="s">
        <v>13949</v>
      </c>
      <c r="B7257" s="38" t="s">
        <v>3</v>
      </c>
      <c r="C7257" s="38" t="s">
        <v>13950</v>
      </c>
      <c r="D7257" s="38" t="s">
        <v>48</v>
      </c>
      <c r="E7257" s="38" t="s">
        <v>48</v>
      </c>
      <c r="F7257" s="38" t="s">
        <v>48</v>
      </c>
      <c r="G7257" s="39">
        <v>0</v>
      </c>
    </row>
    <row r="7258" spans="1:7" ht="15" x14ac:dyDescent="0.2">
      <c r="A7258" s="38" t="s">
        <v>13951</v>
      </c>
      <c r="B7258" s="38" t="s">
        <v>3</v>
      </c>
      <c r="C7258" s="38" t="s">
        <v>13952</v>
      </c>
      <c r="D7258" s="38" t="s">
        <v>48</v>
      </c>
      <c r="E7258" s="38" t="s">
        <v>48</v>
      </c>
      <c r="F7258" s="38" t="s">
        <v>48</v>
      </c>
      <c r="G7258" s="39">
        <v>0</v>
      </c>
    </row>
    <row r="7259" spans="1:7" ht="15" x14ac:dyDescent="0.2">
      <c r="A7259" s="38" t="s">
        <v>13953</v>
      </c>
      <c r="B7259" s="38" t="s">
        <v>3</v>
      </c>
      <c r="C7259" s="38" t="s">
        <v>13954</v>
      </c>
      <c r="D7259" s="38" t="s">
        <v>48</v>
      </c>
      <c r="E7259" s="38" t="s">
        <v>48</v>
      </c>
      <c r="F7259" s="38" t="s">
        <v>48</v>
      </c>
      <c r="G7259" s="39">
        <v>0</v>
      </c>
    </row>
    <row r="7260" spans="1:7" ht="15" x14ac:dyDescent="0.2">
      <c r="A7260" s="38" t="s">
        <v>13955</v>
      </c>
      <c r="B7260" s="38" t="s">
        <v>55</v>
      </c>
      <c r="C7260" s="38" t="s">
        <v>13956</v>
      </c>
      <c r="D7260" s="38" t="s">
        <v>48</v>
      </c>
      <c r="E7260" s="38" t="s">
        <v>48</v>
      </c>
      <c r="F7260" s="38" t="s">
        <v>48</v>
      </c>
      <c r="G7260" s="39">
        <v>0</v>
      </c>
    </row>
    <row r="7261" spans="1:7" ht="15" x14ac:dyDescent="0.2">
      <c r="A7261" s="38" t="s">
        <v>13957</v>
      </c>
      <c r="B7261" s="38" t="s">
        <v>55</v>
      </c>
      <c r="C7261" s="38" t="s">
        <v>13958</v>
      </c>
      <c r="D7261" s="38" t="s">
        <v>48</v>
      </c>
      <c r="E7261" s="38" t="s">
        <v>48</v>
      </c>
      <c r="F7261" s="38" t="s">
        <v>48</v>
      </c>
      <c r="G7261" s="39">
        <v>0</v>
      </c>
    </row>
    <row r="7262" spans="1:7" ht="15" x14ac:dyDescent="0.2">
      <c r="A7262" s="38" t="s">
        <v>13959</v>
      </c>
      <c r="B7262" s="38" t="s">
        <v>55</v>
      </c>
      <c r="C7262" s="38" t="s">
        <v>13960</v>
      </c>
      <c r="D7262" s="38" t="s">
        <v>48</v>
      </c>
      <c r="E7262" s="38" t="s">
        <v>48</v>
      </c>
      <c r="F7262" s="38" t="s">
        <v>48</v>
      </c>
      <c r="G7262" s="39">
        <v>0</v>
      </c>
    </row>
    <row r="7263" spans="1:7" ht="15" x14ac:dyDescent="0.2">
      <c r="A7263" s="38" t="s">
        <v>13961</v>
      </c>
      <c r="B7263" s="38" t="s">
        <v>55</v>
      </c>
      <c r="C7263" s="38" t="s">
        <v>13962</v>
      </c>
      <c r="D7263" s="38" t="s">
        <v>48</v>
      </c>
      <c r="E7263" s="38" t="s">
        <v>48</v>
      </c>
      <c r="F7263" s="38" t="s">
        <v>48</v>
      </c>
      <c r="G7263" s="39">
        <v>0</v>
      </c>
    </row>
    <row r="7264" spans="1:7" ht="15" x14ac:dyDescent="0.2">
      <c r="A7264" s="38" t="s">
        <v>13963</v>
      </c>
      <c r="B7264" s="38" t="s">
        <v>55</v>
      </c>
      <c r="C7264" s="38" t="s">
        <v>13964</v>
      </c>
      <c r="D7264" s="38" t="s">
        <v>48</v>
      </c>
      <c r="E7264" s="38" t="s">
        <v>48</v>
      </c>
      <c r="F7264" s="38" t="s">
        <v>48</v>
      </c>
      <c r="G7264" s="39">
        <v>0</v>
      </c>
    </row>
    <row r="7265" spans="1:7" ht="15" x14ac:dyDescent="0.2">
      <c r="A7265" s="38" t="s">
        <v>13965</v>
      </c>
      <c r="B7265" s="38" t="s">
        <v>55</v>
      </c>
      <c r="C7265" s="38" t="s">
        <v>13966</v>
      </c>
      <c r="D7265" s="38" t="s">
        <v>48</v>
      </c>
      <c r="E7265" s="38" t="s">
        <v>48</v>
      </c>
      <c r="F7265" s="38" t="s">
        <v>48</v>
      </c>
      <c r="G7265" s="39">
        <v>0</v>
      </c>
    </row>
    <row r="7266" spans="1:7" ht="15" x14ac:dyDescent="0.2">
      <c r="A7266" s="38" t="s">
        <v>13967</v>
      </c>
      <c r="B7266" s="38" t="s">
        <v>55</v>
      </c>
      <c r="C7266" s="38" t="s">
        <v>13968</v>
      </c>
      <c r="D7266" s="38" t="s">
        <v>48</v>
      </c>
      <c r="E7266" s="38" t="s">
        <v>48</v>
      </c>
      <c r="F7266" s="38" t="s">
        <v>48</v>
      </c>
      <c r="G7266" s="39">
        <v>0</v>
      </c>
    </row>
    <row r="7267" spans="1:7" ht="15" x14ac:dyDescent="0.2">
      <c r="A7267" s="38" t="s">
        <v>13969</v>
      </c>
      <c r="B7267" s="38" t="s">
        <v>55</v>
      </c>
      <c r="C7267" s="38" t="s">
        <v>13970</v>
      </c>
      <c r="D7267" s="38" t="s">
        <v>48</v>
      </c>
      <c r="E7267" s="38" t="s">
        <v>48</v>
      </c>
      <c r="F7267" s="38" t="s">
        <v>48</v>
      </c>
      <c r="G7267" s="39">
        <v>0</v>
      </c>
    </row>
    <row r="7268" spans="1:7" ht="15" x14ac:dyDescent="0.2">
      <c r="A7268" s="38" t="s">
        <v>13971</v>
      </c>
      <c r="B7268" s="38" t="s">
        <v>55</v>
      </c>
      <c r="C7268" s="38" t="s">
        <v>13972</v>
      </c>
      <c r="D7268" s="38" t="s">
        <v>48</v>
      </c>
      <c r="E7268" s="38" t="s">
        <v>48</v>
      </c>
      <c r="F7268" s="38" t="s">
        <v>48</v>
      </c>
      <c r="G7268" s="39">
        <v>0</v>
      </c>
    </row>
    <row r="7269" spans="1:7" ht="15" x14ac:dyDescent="0.2">
      <c r="A7269" s="38" t="s">
        <v>13973</v>
      </c>
      <c r="B7269" s="38" t="s">
        <v>55</v>
      </c>
      <c r="C7269" s="38" t="s">
        <v>13974</v>
      </c>
      <c r="D7269" s="38" t="s">
        <v>48</v>
      </c>
      <c r="E7269" s="38" t="s">
        <v>48</v>
      </c>
      <c r="F7269" s="38" t="s">
        <v>48</v>
      </c>
      <c r="G7269" s="39">
        <v>0</v>
      </c>
    </row>
    <row r="7270" spans="1:7" ht="15" x14ac:dyDescent="0.2">
      <c r="A7270" s="38" t="s">
        <v>13975</v>
      </c>
      <c r="B7270" s="38" t="s">
        <v>55</v>
      </c>
      <c r="C7270" s="38" t="s">
        <v>13976</v>
      </c>
      <c r="D7270" s="38" t="s">
        <v>48</v>
      </c>
      <c r="E7270" s="38" t="s">
        <v>48</v>
      </c>
      <c r="F7270" s="38" t="s">
        <v>48</v>
      </c>
      <c r="G7270" s="39">
        <v>0</v>
      </c>
    </row>
    <row r="7271" spans="1:7" ht="15" x14ac:dyDescent="0.2">
      <c r="A7271" s="38" t="s">
        <v>13977</v>
      </c>
      <c r="B7271" s="38" t="s">
        <v>55</v>
      </c>
      <c r="C7271" s="38" t="s">
        <v>13978</v>
      </c>
      <c r="D7271" s="38" t="s">
        <v>48</v>
      </c>
      <c r="E7271" s="38" t="s">
        <v>48</v>
      </c>
      <c r="F7271" s="38" t="s">
        <v>48</v>
      </c>
      <c r="G7271" s="39">
        <v>0</v>
      </c>
    </row>
    <row r="7272" spans="1:7" ht="15" x14ac:dyDescent="0.2">
      <c r="A7272" s="38" t="s">
        <v>13979</v>
      </c>
      <c r="B7272" s="38" t="s">
        <v>55</v>
      </c>
      <c r="C7272" s="38" t="s">
        <v>13980</v>
      </c>
      <c r="D7272" s="38" t="s">
        <v>48</v>
      </c>
      <c r="E7272" s="38" t="s">
        <v>48</v>
      </c>
      <c r="F7272" s="38" t="s">
        <v>48</v>
      </c>
      <c r="G7272" s="39">
        <v>0</v>
      </c>
    </row>
    <row r="7273" spans="1:7" ht="15" x14ac:dyDescent="0.2">
      <c r="A7273" s="38" t="s">
        <v>13981</v>
      </c>
      <c r="B7273" s="38" t="s">
        <v>3</v>
      </c>
      <c r="C7273" s="38" t="s">
        <v>13968</v>
      </c>
      <c r="D7273" s="38" t="s">
        <v>48</v>
      </c>
      <c r="E7273" s="38" t="s">
        <v>48</v>
      </c>
      <c r="F7273" s="38" t="s">
        <v>48</v>
      </c>
      <c r="G7273" s="39">
        <v>0</v>
      </c>
    </row>
    <row r="7274" spans="1:7" ht="15" x14ac:dyDescent="0.2">
      <c r="A7274" s="38" t="s">
        <v>13982</v>
      </c>
      <c r="B7274" s="38" t="s">
        <v>3</v>
      </c>
      <c r="C7274" s="38" t="s">
        <v>13970</v>
      </c>
      <c r="D7274" s="38" t="s">
        <v>48</v>
      </c>
      <c r="E7274" s="38" t="s">
        <v>48</v>
      </c>
      <c r="F7274" s="38" t="s">
        <v>48</v>
      </c>
      <c r="G7274" s="39">
        <v>0</v>
      </c>
    </row>
    <row r="7275" spans="1:7" ht="15" x14ac:dyDescent="0.2">
      <c r="A7275" s="38" t="s">
        <v>13983</v>
      </c>
      <c r="B7275" s="38" t="s">
        <v>3</v>
      </c>
      <c r="C7275" s="38" t="s">
        <v>13972</v>
      </c>
      <c r="D7275" s="38" t="s">
        <v>48</v>
      </c>
      <c r="E7275" s="38" t="s">
        <v>48</v>
      </c>
      <c r="F7275" s="38" t="s">
        <v>48</v>
      </c>
      <c r="G7275" s="39">
        <v>0</v>
      </c>
    </row>
    <row r="7276" spans="1:7" ht="15" x14ac:dyDescent="0.2">
      <c r="A7276" s="38" t="s">
        <v>13984</v>
      </c>
      <c r="B7276" s="38" t="s">
        <v>3</v>
      </c>
      <c r="C7276" s="38" t="s">
        <v>13976</v>
      </c>
      <c r="D7276" s="38" t="s">
        <v>48</v>
      </c>
      <c r="E7276" s="38" t="s">
        <v>48</v>
      </c>
      <c r="F7276" s="38" t="s">
        <v>711</v>
      </c>
      <c r="G7276" s="39">
        <v>0</v>
      </c>
    </row>
    <row r="7277" spans="1:7" ht="15" x14ac:dyDescent="0.2">
      <c r="A7277" s="38" t="s">
        <v>13985</v>
      </c>
      <c r="B7277" s="38" t="s">
        <v>3</v>
      </c>
      <c r="C7277" s="38" t="s">
        <v>13978</v>
      </c>
      <c r="D7277" s="38" t="s">
        <v>48</v>
      </c>
      <c r="E7277" s="38" t="s">
        <v>48</v>
      </c>
      <c r="F7277" s="38" t="s">
        <v>48</v>
      </c>
      <c r="G7277" s="39">
        <v>0</v>
      </c>
    </row>
    <row r="7278" spans="1:7" ht="15" x14ac:dyDescent="0.2">
      <c r="A7278" s="38" t="s">
        <v>13986</v>
      </c>
      <c r="B7278" s="38" t="s">
        <v>3</v>
      </c>
      <c r="C7278" s="38" t="s">
        <v>13980</v>
      </c>
      <c r="D7278" s="38" t="s">
        <v>48</v>
      </c>
      <c r="E7278" s="38" t="s">
        <v>48</v>
      </c>
      <c r="F7278" s="38" t="s">
        <v>48</v>
      </c>
      <c r="G7278" s="39">
        <v>0</v>
      </c>
    </row>
    <row r="7279" spans="1:7" ht="15" x14ac:dyDescent="0.2">
      <c r="A7279" s="38" t="s">
        <v>13987</v>
      </c>
      <c r="B7279" s="38" t="s">
        <v>55</v>
      </c>
      <c r="C7279" s="38" t="s">
        <v>13988</v>
      </c>
      <c r="D7279" s="38" t="s">
        <v>48</v>
      </c>
      <c r="E7279" s="38" t="s">
        <v>48</v>
      </c>
      <c r="F7279" s="38" t="s">
        <v>48</v>
      </c>
      <c r="G7279" s="39">
        <v>0</v>
      </c>
    </row>
    <row r="7280" spans="1:7" ht="15" x14ac:dyDescent="0.2">
      <c r="A7280" s="38" t="s">
        <v>13989</v>
      </c>
      <c r="B7280" s="38" t="s">
        <v>55</v>
      </c>
      <c r="C7280" s="38" t="s">
        <v>13990</v>
      </c>
      <c r="D7280" s="38" t="s">
        <v>48</v>
      </c>
      <c r="E7280" s="38" t="s">
        <v>48</v>
      </c>
      <c r="F7280" s="38" t="s">
        <v>48</v>
      </c>
      <c r="G7280" s="39">
        <v>0</v>
      </c>
    </row>
    <row r="7281" spans="1:7" ht="15" x14ac:dyDescent="0.2">
      <c r="A7281" s="38" t="s">
        <v>13991</v>
      </c>
      <c r="B7281" s="38" t="s">
        <v>55</v>
      </c>
      <c r="C7281" s="38" t="s">
        <v>13992</v>
      </c>
      <c r="D7281" s="38" t="s">
        <v>48</v>
      </c>
      <c r="E7281" s="38" t="s">
        <v>48</v>
      </c>
      <c r="F7281" s="38" t="s">
        <v>48</v>
      </c>
      <c r="G7281" s="39">
        <v>0</v>
      </c>
    </row>
    <row r="7282" spans="1:7" ht="15" x14ac:dyDescent="0.2">
      <c r="A7282" s="38" t="s">
        <v>13993</v>
      </c>
      <c r="B7282" s="38" t="s">
        <v>55</v>
      </c>
      <c r="C7282" s="38" t="s">
        <v>13994</v>
      </c>
      <c r="D7282" s="38" t="s">
        <v>48</v>
      </c>
      <c r="E7282" s="38" t="s">
        <v>48</v>
      </c>
      <c r="F7282" s="38" t="s">
        <v>48</v>
      </c>
      <c r="G7282" s="39">
        <v>0</v>
      </c>
    </row>
    <row r="7283" spans="1:7" ht="15" x14ac:dyDescent="0.2">
      <c r="A7283" s="38" t="s">
        <v>13995</v>
      </c>
      <c r="B7283" s="38" t="s">
        <v>55</v>
      </c>
      <c r="C7283" s="38" t="s">
        <v>13996</v>
      </c>
      <c r="D7283" s="38" t="s">
        <v>48</v>
      </c>
      <c r="E7283" s="38" t="s">
        <v>48</v>
      </c>
      <c r="F7283" s="38" t="s">
        <v>48</v>
      </c>
      <c r="G7283" s="39">
        <v>0</v>
      </c>
    </row>
    <row r="7284" spans="1:7" ht="15" x14ac:dyDescent="0.2">
      <c r="A7284" s="38" t="s">
        <v>13997</v>
      </c>
      <c r="B7284" s="38" t="s">
        <v>55</v>
      </c>
      <c r="C7284" s="38" t="s">
        <v>13998</v>
      </c>
      <c r="D7284" s="38" t="s">
        <v>48</v>
      </c>
      <c r="E7284" s="38" t="s">
        <v>48</v>
      </c>
      <c r="F7284" s="38" t="s">
        <v>48</v>
      </c>
      <c r="G7284" s="39">
        <v>0</v>
      </c>
    </row>
    <row r="7285" spans="1:7" ht="15" x14ac:dyDescent="0.2">
      <c r="A7285" s="38" t="s">
        <v>13999</v>
      </c>
      <c r="B7285" s="38" t="s">
        <v>55</v>
      </c>
      <c r="C7285" s="38" t="s">
        <v>14000</v>
      </c>
      <c r="D7285" s="38" t="s">
        <v>48</v>
      </c>
      <c r="E7285" s="38" t="s">
        <v>48</v>
      </c>
      <c r="F7285" s="38" t="s">
        <v>48</v>
      </c>
      <c r="G7285" s="39">
        <v>0</v>
      </c>
    </row>
    <row r="7286" spans="1:7" ht="15" x14ac:dyDescent="0.2">
      <c r="A7286" s="38" t="s">
        <v>14001</v>
      </c>
      <c r="B7286" s="38" t="s">
        <v>55</v>
      </c>
      <c r="C7286" s="38" t="s">
        <v>14002</v>
      </c>
      <c r="D7286" s="38" t="s">
        <v>48</v>
      </c>
      <c r="E7286" s="38" t="s">
        <v>48</v>
      </c>
      <c r="F7286" s="38" t="s">
        <v>48</v>
      </c>
      <c r="G7286" s="39">
        <v>0</v>
      </c>
    </row>
    <row r="7287" spans="1:7" ht="15" x14ac:dyDescent="0.2">
      <c r="A7287" s="38" t="s">
        <v>14003</v>
      </c>
      <c r="B7287" s="38" t="s">
        <v>55</v>
      </c>
      <c r="C7287" s="38" t="s">
        <v>14004</v>
      </c>
      <c r="D7287" s="38" t="s">
        <v>48</v>
      </c>
      <c r="E7287" s="38" t="s">
        <v>48</v>
      </c>
      <c r="F7287" s="38" t="s">
        <v>48</v>
      </c>
      <c r="G7287" s="39">
        <v>0</v>
      </c>
    </row>
    <row r="7288" spans="1:7" ht="15" x14ac:dyDescent="0.2">
      <c r="A7288" s="38" t="s">
        <v>14005</v>
      </c>
      <c r="B7288" s="38" t="s">
        <v>55</v>
      </c>
      <c r="C7288" s="38" t="s">
        <v>14006</v>
      </c>
      <c r="D7288" s="38" t="s">
        <v>48</v>
      </c>
      <c r="E7288" s="38" t="s">
        <v>48</v>
      </c>
      <c r="F7288" s="38" t="s">
        <v>48</v>
      </c>
      <c r="G7288" s="39">
        <v>0</v>
      </c>
    </row>
    <row r="7289" spans="1:7" ht="15" x14ac:dyDescent="0.2">
      <c r="A7289" s="38" t="s">
        <v>14007</v>
      </c>
      <c r="B7289" s="38" t="s">
        <v>55</v>
      </c>
      <c r="C7289" s="38" t="s">
        <v>14008</v>
      </c>
      <c r="D7289" s="38" t="s">
        <v>48</v>
      </c>
      <c r="E7289" s="38" t="s">
        <v>48</v>
      </c>
      <c r="F7289" s="38" t="s">
        <v>48</v>
      </c>
      <c r="G7289" s="39">
        <v>0</v>
      </c>
    </row>
    <row r="7290" spans="1:7" ht="15" x14ac:dyDescent="0.2">
      <c r="A7290" s="38" t="s">
        <v>14009</v>
      </c>
      <c r="B7290" s="38" t="s">
        <v>55</v>
      </c>
      <c r="C7290" s="38" t="s">
        <v>14010</v>
      </c>
      <c r="D7290" s="38" t="s">
        <v>48</v>
      </c>
      <c r="E7290" s="38" t="s">
        <v>48</v>
      </c>
      <c r="F7290" s="38" t="s">
        <v>48</v>
      </c>
      <c r="G7290" s="39">
        <v>0</v>
      </c>
    </row>
    <row r="7291" spans="1:7" ht="15" x14ac:dyDescent="0.2">
      <c r="A7291" s="38" t="s">
        <v>14011</v>
      </c>
      <c r="B7291" s="38" t="s">
        <v>55</v>
      </c>
      <c r="C7291" s="38" t="s">
        <v>14012</v>
      </c>
      <c r="D7291" s="38" t="s">
        <v>48</v>
      </c>
      <c r="E7291" s="38" t="s">
        <v>48</v>
      </c>
      <c r="F7291" s="38" t="s">
        <v>48</v>
      </c>
      <c r="G7291" s="39">
        <v>0</v>
      </c>
    </row>
    <row r="7292" spans="1:7" ht="15" x14ac:dyDescent="0.2">
      <c r="A7292" s="38" t="s">
        <v>14013</v>
      </c>
      <c r="B7292" s="38" t="s">
        <v>55</v>
      </c>
      <c r="C7292" s="38" t="s">
        <v>14014</v>
      </c>
      <c r="D7292" s="38" t="s">
        <v>48</v>
      </c>
      <c r="E7292" s="38" t="s">
        <v>48</v>
      </c>
      <c r="F7292" s="38" t="s">
        <v>48</v>
      </c>
      <c r="G7292" s="39">
        <v>0</v>
      </c>
    </row>
    <row r="7293" spans="1:7" ht="15" x14ac:dyDescent="0.2">
      <c r="A7293" s="38" t="s">
        <v>14015</v>
      </c>
      <c r="B7293" s="38" t="s">
        <v>55</v>
      </c>
      <c r="C7293" s="38" t="s">
        <v>14016</v>
      </c>
      <c r="D7293" s="38" t="s">
        <v>48</v>
      </c>
      <c r="E7293" s="38" t="s">
        <v>48</v>
      </c>
      <c r="F7293" s="38" t="s">
        <v>48</v>
      </c>
      <c r="G7293" s="39">
        <v>0</v>
      </c>
    </row>
    <row r="7294" spans="1:7" ht="15" x14ac:dyDescent="0.2">
      <c r="A7294" s="38" t="s">
        <v>14017</v>
      </c>
      <c r="B7294" s="38" t="s">
        <v>55</v>
      </c>
      <c r="C7294" s="38" t="s">
        <v>14018</v>
      </c>
      <c r="D7294" s="38" t="s">
        <v>48</v>
      </c>
      <c r="E7294" s="38" t="s">
        <v>48</v>
      </c>
      <c r="F7294" s="38" t="s">
        <v>48</v>
      </c>
      <c r="G7294" s="39">
        <v>0</v>
      </c>
    </row>
    <row r="7295" spans="1:7" ht="15" x14ac:dyDescent="0.2">
      <c r="A7295" s="38" t="s">
        <v>14019</v>
      </c>
      <c r="B7295" s="38" t="s">
        <v>55</v>
      </c>
      <c r="C7295" s="38" t="s">
        <v>14020</v>
      </c>
      <c r="D7295" s="38" t="s">
        <v>48</v>
      </c>
      <c r="E7295" s="38" t="s">
        <v>48</v>
      </c>
      <c r="F7295" s="38" t="s">
        <v>48</v>
      </c>
      <c r="G7295" s="39">
        <v>0</v>
      </c>
    </row>
    <row r="7296" spans="1:7" ht="15" x14ac:dyDescent="0.2">
      <c r="A7296" s="38" t="s">
        <v>14021</v>
      </c>
      <c r="B7296" s="38" t="s">
        <v>55</v>
      </c>
      <c r="C7296" s="38" t="s">
        <v>14022</v>
      </c>
      <c r="D7296" s="38" t="s">
        <v>48</v>
      </c>
      <c r="E7296" s="38" t="s">
        <v>48</v>
      </c>
      <c r="F7296" s="38" t="s">
        <v>48</v>
      </c>
      <c r="G7296" s="39">
        <v>0</v>
      </c>
    </row>
    <row r="7297" spans="1:7" ht="15" x14ac:dyDescent="0.2">
      <c r="A7297" s="38" t="s">
        <v>14023</v>
      </c>
      <c r="B7297" s="38" t="s">
        <v>55</v>
      </c>
      <c r="C7297" s="38" t="s">
        <v>14024</v>
      </c>
      <c r="D7297" s="38" t="s">
        <v>48</v>
      </c>
      <c r="E7297" s="38" t="s">
        <v>48</v>
      </c>
      <c r="F7297" s="38" t="s">
        <v>48</v>
      </c>
      <c r="G7297" s="39">
        <v>0</v>
      </c>
    </row>
    <row r="7298" spans="1:7" ht="15" x14ac:dyDescent="0.2">
      <c r="A7298" s="38" t="s">
        <v>14025</v>
      </c>
      <c r="B7298" s="38" t="s">
        <v>55</v>
      </c>
      <c r="C7298" s="38" t="s">
        <v>14026</v>
      </c>
      <c r="D7298" s="38" t="s">
        <v>48</v>
      </c>
      <c r="E7298" s="38" t="s">
        <v>48</v>
      </c>
      <c r="F7298" s="38" t="s">
        <v>48</v>
      </c>
      <c r="G7298" s="39">
        <v>0</v>
      </c>
    </row>
    <row r="7299" spans="1:7" ht="15" x14ac:dyDescent="0.2">
      <c r="A7299" s="38" t="s">
        <v>14027</v>
      </c>
      <c r="B7299" s="38" t="s">
        <v>55</v>
      </c>
      <c r="C7299" s="38" t="s">
        <v>14028</v>
      </c>
      <c r="D7299" s="38" t="s">
        <v>48</v>
      </c>
      <c r="E7299" s="38" t="s">
        <v>48</v>
      </c>
      <c r="F7299" s="38" t="s">
        <v>48</v>
      </c>
      <c r="G7299" s="39">
        <v>0</v>
      </c>
    </row>
    <row r="7300" spans="1:7" ht="15" x14ac:dyDescent="0.2">
      <c r="A7300" s="38" t="s">
        <v>14029</v>
      </c>
      <c r="B7300" s="38" t="s">
        <v>55</v>
      </c>
      <c r="C7300" s="38" t="s">
        <v>14030</v>
      </c>
      <c r="D7300" s="38" t="s">
        <v>48</v>
      </c>
      <c r="E7300" s="38" t="s">
        <v>48</v>
      </c>
      <c r="F7300" s="38" t="s">
        <v>48</v>
      </c>
      <c r="G7300" s="39">
        <v>0</v>
      </c>
    </row>
    <row r="7301" spans="1:7" ht="15" x14ac:dyDescent="0.2">
      <c r="A7301" s="38" t="s">
        <v>14031</v>
      </c>
      <c r="B7301" s="38" t="s">
        <v>55</v>
      </c>
      <c r="C7301" s="38" t="s">
        <v>14032</v>
      </c>
      <c r="D7301" s="38" t="s">
        <v>48</v>
      </c>
      <c r="E7301" s="38" t="s">
        <v>48</v>
      </c>
      <c r="F7301" s="38" t="s">
        <v>48</v>
      </c>
      <c r="G7301" s="39">
        <v>0</v>
      </c>
    </row>
    <row r="7302" spans="1:7" ht="15" x14ac:dyDescent="0.2">
      <c r="A7302" s="38" t="s">
        <v>14033</v>
      </c>
      <c r="B7302" s="38" t="s">
        <v>55</v>
      </c>
      <c r="C7302" s="38" t="s">
        <v>14034</v>
      </c>
      <c r="D7302" s="38" t="s">
        <v>48</v>
      </c>
      <c r="E7302" s="38" t="s">
        <v>48</v>
      </c>
      <c r="F7302" s="38" t="s">
        <v>48</v>
      </c>
      <c r="G7302" s="39">
        <v>0</v>
      </c>
    </row>
    <row r="7303" spans="1:7" ht="15" x14ac:dyDescent="0.2">
      <c r="A7303" s="38" t="s">
        <v>14035</v>
      </c>
      <c r="B7303" s="38" t="s">
        <v>55</v>
      </c>
      <c r="C7303" s="38" t="s">
        <v>14036</v>
      </c>
      <c r="D7303" s="38" t="s">
        <v>48</v>
      </c>
      <c r="E7303" s="38" t="s">
        <v>48</v>
      </c>
      <c r="F7303" s="38" t="s">
        <v>48</v>
      </c>
      <c r="G7303" s="39">
        <v>0</v>
      </c>
    </row>
    <row r="7304" spans="1:7" ht="15" x14ac:dyDescent="0.2">
      <c r="A7304" s="38" t="s">
        <v>14037</v>
      </c>
      <c r="B7304" s="38" t="s">
        <v>46</v>
      </c>
      <c r="C7304" s="38" t="s">
        <v>14038</v>
      </c>
      <c r="D7304" s="38" t="s">
        <v>48</v>
      </c>
      <c r="E7304" s="38" t="s">
        <v>48</v>
      </c>
      <c r="F7304" s="38" t="s">
        <v>48</v>
      </c>
      <c r="G7304" s="39">
        <v>0</v>
      </c>
    </row>
    <row r="7305" spans="1:7" ht="15" x14ac:dyDescent="0.2">
      <c r="A7305" s="38" t="s">
        <v>14039</v>
      </c>
      <c r="B7305" s="38" t="s">
        <v>46</v>
      </c>
      <c r="C7305" s="38" t="s">
        <v>14040</v>
      </c>
      <c r="D7305" s="38" t="s">
        <v>48</v>
      </c>
      <c r="E7305" s="38" t="s">
        <v>48</v>
      </c>
      <c r="F7305" s="38" t="s">
        <v>48</v>
      </c>
      <c r="G7305" s="39">
        <v>0</v>
      </c>
    </row>
    <row r="7306" spans="1:7" ht="15" x14ac:dyDescent="0.2">
      <c r="A7306" s="38" t="s">
        <v>14041</v>
      </c>
      <c r="B7306" s="38" t="s">
        <v>46</v>
      </c>
      <c r="C7306" s="38" t="s">
        <v>14042</v>
      </c>
      <c r="D7306" s="38" t="s">
        <v>48</v>
      </c>
      <c r="E7306" s="38" t="s">
        <v>48</v>
      </c>
      <c r="F7306" s="38" t="s">
        <v>48</v>
      </c>
      <c r="G7306" s="39">
        <v>0</v>
      </c>
    </row>
    <row r="7307" spans="1:7" ht="15" x14ac:dyDescent="0.2">
      <c r="A7307" s="38" t="s">
        <v>14043</v>
      </c>
      <c r="B7307" s="38" t="s">
        <v>55</v>
      </c>
      <c r="C7307" s="38" t="s">
        <v>14044</v>
      </c>
      <c r="D7307" s="38" t="s">
        <v>48</v>
      </c>
      <c r="E7307" s="38" t="s">
        <v>48</v>
      </c>
      <c r="F7307" s="38" t="s">
        <v>48</v>
      </c>
      <c r="G7307" s="39">
        <v>0</v>
      </c>
    </row>
    <row r="7308" spans="1:7" ht="15" x14ac:dyDescent="0.2">
      <c r="A7308" s="38" t="s">
        <v>14045</v>
      </c>
      <c r="B7308" s="38" t="s">
        <v>55</v>
      </c>
      <c r="C7308" s="38" t="s">
        <v>14046</v>
      </c>
      <c r="D7308" s="38" t="s">
        <v>48</v>
      </c>
      <c r="E7308" s="38" t="s">
        <v>48</v>
      </c>
      <c r="F7308" s="38" t="s">
        <v>48</v>
      </c>
      <c r="G7308" s="39">
        <v>0</v>
      </c>
    </row>
    <row r="7309" spans="1:7" ht="30" x14ac:dyDescent="0.2">
      <c r="A7309" s="38" t="s">
        <v>14047</v>
      </c>
      <c r="B7309" s="38" t="s">
        <v>3</v>
      </c>
      <c r="C7309" s="38" t="s">
        <v>14048</v>
      </c>
      <c r="D7309" s="38" t="s">
        <v>48</v>
      </c>
      <c r="E7309" s="38" t="s">
        <v>48</v>
      </c>
      <c r="F7309" s="38" t="s">
        <v>501</v>
      </c>
      <c r="G7309" s="39">
        <v>1</v>
      </c>
    </row>
    <row r="7310" spans="1:7" ht="30" x14ac:dyDescent="0.2">
      <c r="A7310" s="38" t="s">
        <v>14049</v>
      </c>
      <c r="B7310" s="38" t="s">
        <v>55</v>
      </c>
      <c r="C7310" s="38" t="s">
        <v>14048</v>
      </c>
      <c r="D7310" s="38" t="s">
        <v>48</v>
      </c>
      <c r="E7310" s="38" t="s">
        <v>48</v>
      </c>
      <c r="F7310" s="38" t="s">
        <v>501</v>
      </c>
      <c r="G7310" s="39">
        <v>1</v>
      </c>
    </row>
    <row r="7311" spans="1:7" ht="30" x14ac:dyDescent="0.2">
      <c r="A7311" s="38" t="s">
        <v>14050</v>
      </c>
      <c r="B7311" s="38" t="s">
        <v>46</v>
      </c>
      <c r="C7311" s="38" t="s">
        <v>14048</v>
      </c>
      <c r="D7311" s="38" t="s">
        <v>48</v>
      </c>
      <c r="E7311" s="38" t="s">
        <v>48</v>
      </c>
      <c r="F7311" s="38" t="s">
        <v>501</v>
      </c>
      <c r="G7311" s="39">
        <v>1</v>
      </c>
    </row>
    <row r="7312" spans="1:7" ht="15" x14ac:dyDescent="0.2">
      <c r="A7312" s="38" t="s">
        <v>14051</v>
      </c>
      <c r="B7312" s="38" t="s">
        <v>46</v>
      </c>
      <c r="C7312" s="38" t="s">
        <v>14052</v>
      </c>
      <c r="D7312" s="38" t="s">
        <v>48</v>
      </c>
      <c r="E7312" s="38" t="s">
        <v>48</v>
      </c>
      <c r="F7312" s="38" t="s">
        <v>61</v>
      </c>
      <c r="G7312" s="39">
        <v>0</v>
      </c>
    </row>
    <row r="7313" spans="1:7" ht="15" x14ac:dyDescent="0.2">
      <c r="A7313" s="38" t="s">
        <v>14053</v>
      </c>
      <c r="B7313" s="38" t="s">
        <v>55</v>
      </c>
      <c r="C7313" s="38" t="s">
        <v>14054</v>
      </c>
      <c r="D7313" s="38" t="s">
        <v>48</v>
      </c>
      <c r="E7313" s="38" t="s">
        <v>48</v>
      </c>
      <c r="F7313" s="38" t="s">
        <v>48</v>
      </c>
      <c r="G7313" s="39">
        <v>0</v>
      </c>
    </row>
    <row r="7314" spans="1:7" ht="15" x14ac:dyDescent="0.2">
      <c r="A7314" s="38" t="s">
        <v>14055</v>
      </c>
      <c r="B7314" s="38" t="s">
        <v>55</v>
      </c>
      <c r="C7314" s="38" t="s">
        <v>14056</v>
      </c>
      <c r="D7314" s="38" t="s">
        <v>48</v>
      </c>
      <c r="E7314" s="38" t="s">
        <v>48</v>
      </c>
      <c r="F7314" s="38" t="s">
        <v>48</v>
      </c>
      <c r="G7314" s="39">
        <v>0</v>
      </c>
    </row>
    <row r="7315" spans="1:7" ht="15" x14ac:dyDescent="0.2">
      <c r="A7315" s="38" t="s">
        <v>14057</v>
      </c>
      <c r="B7315" s="38" t="s">
        <v>715</v>
      </c>
      <c r="C7315" s="38" t="s">
        <v>14058</v>
      </c>
      <c r="D7315" s="38" t="s">
        <v>48</v>
      </c>
      <c r="E7315" s="38" t="s">
        <v>48</v>
      </c>
      <c r="F7315" s="38" t="s">
        <v>48</v>
      </c>
      <c r="G7315" s="39">
        <v>0</v>
      </c>
    </row>
    <row r="7316" spans="1:7" ht="15" x14ac:dyDescent="0.2">
      <c r="A7316" s="38" t="s">
        <v>14059</v>
      </c>
      <c r="B7316" s="38" t="s">
        <v>715</v>
      </c>
      <c r="C7316" s="38" t="s">
        <v>14060</v>
      </c>
      <c r="D7316" s="38" t="s">
        <v>48</v>
      </c>
      <c r="E7316" s="38" t="s">
        <v>48</v>
      </c>
      <c r="F7316" s="38" t="s">
        <v>48</v>
      </c>
      <c r="G7316" s="39">
        <v>0</v>
      </c>
    </row>
    <row r="7317" spans="1:7" ht="15" x14ac:dyDescent="0.2">
      <c r="A7317" s="38" t="s">
        <v>14061</v>
      </c>
      <c r="B7317" s="38" t="s">
        <v>715</v>
      </c>
      <c r="C7317" s="38" t="s">
        <v>14062</v>
      </c>
      <c r="D7317" s="38" t="s">
        <v>48</v>
      </c>
      <c r="E7317" s="38" t="s">
        <v>48</v>
      </c>
      <c r="F7317" s="38" t="s">
        <v>48</v>
      </c>
      <c r="G7317" s="39">
        <v>0</v>
      </c>
    </row>
    <row r="7318" spans="1:7" ht="15" x14ac:dyDescent="0.2">
      <c r="A7318" s="38" t="s">
        <v>14063</v>
      </c>
      <c r="B7318" s="38" t="s">
        <v>715</v>
      </c>
      <c r="C7318" s="38" t="s">
        <v>14064</v>
      </c>
      <c r="D7318" s="38" t="s">
        <v>48</v>
      </c>
      <c r="E7318" s="38" t="s">
        <v>48</v>
      </c>
      <c r="F7318" s="38" t="s">
        <v>48</v>
      </c>
      <c r="G7318" s="39">
        <v>0</v>
      </c>
    </row>
    <row r="7319" spans="1:7" ht="15" x14ac:dyDescent="0.2">
      <c r="A7319" s="38" t="s">
        <v>14065</v>
      </c>
      <c r="B7319" s="38" t="s">
        <v>715</v>
      </c>
      <c r="C7319" s="38" t="s">
        <v>14066</v>
      </c>
      <c r="D7319" s="38" t="s">
        <v>48</v>
      </c>
      <c r="E7319" s="38" t="s">
        <v>48</v>
      </c>
      <c r="F7319" s="38" t="s">
        <v>48</v>
      </c>
      <c r="G7319" s="39">
        <v>0</v>
      </c>
    </row>
    <row r="7320" spans="1:7" ht="15" x14ac:dyDescent="0.2">
      <c r="A7320" s="38" t="s">
        <v>14067</v>
      </c>
      <c r="B7320" s="38" t="s">
        <v>3</v>
      </c>
      <c r="C7320" s="38" t="s">
        <v>14068</v>
      </c>
      <c r="D7320" s="38" t="s">
        <v>48</v>
      </c>
      <c r="E7320" s="38" t="s">
        <v>48</v>
      </c>
      <c r="F7320" s="38" t="s">
        <v>48</v>
      </c>
      <c r="G7320" s="39">
        <v>0</v>
      </c>
    </row>
    <row r="7321" spans="1:7" ht="15" x14ac:dyDescent="0.2">
      <c r="A7321" s="38" t="s">
        <v>14069</v>
      </c>
      <c r="B7321" s="38" t="s">
        <v>3</v>
      </c>
      <c r="C7321" s="38" t="s">
        <v>14070</v>
      </c>
      <c r="D7321" s="38" t="s">
        <v>48</v>
      </c>
      <c r="E7321" s="38" t="s">
        <v>48</v>
      </c>
      <c r="F7321" s="38" t="s">
        <v>48</v>
      </c>
      <c r="G7321" s="39">
        <v>0</v>
      </c>
    </row>
    <row r="7322" spans="1:7" ht="15" x14ac:dyDescent="0.2">
      <c r="A7322" s="38" t="s">
        <v>14071</v>
      </c>
      <c r="B7322" s="38" t="s">
        <v>3</v>
      </c>
      <c r="C7322" s="38" t="s">
        <v>14072</v>
      </c>
      <c r="D7322" s="38" t="s">
        <v>48</v>
      </c>
      <c r="E7322" s="38" t="s">
        <v>48</v>
      </c>
      <c r="F7322" s="38" t="s">
        <v>48</v>
      </c>
      <c r="G7322" s="39">
        <v>0</v>
      </c>
    </row>
    <row r="7323" spans="1:7" ht="15" x14ac:dyDescent="0.2">
      <c r="A7323" s="38" t="s">
        <v>14073</v>
      </c>
      <c r="B7323" s="38" t="s">
        <v>3</v>
      </c>
      <c r="C7323" s="38" t="s">
        <v>14074</v>
      </c>
      <c r="D7323" s="38" t="s">
        <v>48</v>
      </c>
      <c r="E7323" s="38" t="s">
        <v>48</v>
      </c>
      <c r="F7323" s="38" t="s">
        <v>48</v>
      </c>
      <c r="G7323" s="39">
        <v>0</v>
      </c>
    </row>
    <row r="7324" spans="1:7" ht="15" x14ac:dyDescent="0.2">
      <c r="A7324" s="38" t="s">
        <v>14075</v>
      </c>
      <c r="B7324" s="38" t="s">
        <v>3</v>
      </c>
      <c r="C7324" s="38" t="s">
        <v>14076</v>
      </c>
      <c r="D7324" s="38" t="s">
        <v>48</v>
      </c>
      <c r="E7324" s="38" t="s">
        <v>48</v>
      </c>
      <c r="F7324" s="38" t="s">
        <v>48</v>
      </c>
      <c r="G7324" s="39">
        <v>0</v>
      </c>
    </row>
    <row r="7325" spans="1:7" ht="15" x14ac:dyDescent="0.2">
      <c r="A7325" s="38" t="s">
        <v>14077</v>
      </c>
      <c r="B7325" s="38" t="s">
        <v>3</v>
      </c>
      <c r="C7325" s="38" t="s">
        <v>14078</v>
      </c>
      <c r="D7325" s="38" t="s">
        <v>48</v>
      </c>
      <c r="E7325" s="38" t="s">
        <v>48</v>
      </c>
      <c r="F7325" s="38" t="s">
        <v>48</v>
      </c>
      <c r="G7325" s="39">
        <v>0</v>
      </c>
    </row>
    <row r="7326" spans="1:7" ht="15" x14ac:dyDescent="0.2">
      <c r="A7326" s="38" t="s">
        <v>14079</v>
      </c>
      <c r="B7326" s="38" t="s">
        <v>715</v>
      </c>
      <c r="C7326" s="38" t="s">
        <v>14080</v>
      </c>
      <c r="D7326" s="38" t="s">
        <v>48</v>
      </c>
      <c r="E7326" s="38" t="s">
        <v>48</v>
      </c>
      <c r="F7326" s="38" t="s">
        <v>48</v>
      </c>
      <c r="G7326" s="39">
        <v>0</v>
      </c>
    </row>
    <row r="7327" spans="1:7" ht="15" x14ac:dyDescent="0.2">
      <c r="A7327" s="38" t="s">
        <v>14081</v>
      </c>
      <c r="B7327" s="38" t="s">
        <v>715</v>
      </c>
      <c r="C7327" s="38" t="s">
        <v>14082</v>
      </c>
      <c r="D7327" s="38" t="s">
        <v>48</v>
      </c>
      <c r="E7327" s="38" t="s">
        <v>48</v>
      </c>
      <c r="F7327" s="38" t="s">
        <v>48</v>
      </c>
      <c r="G7327" s="39">
        <v>0</v>
      </c>
    </row>
    <row r="7328" spans="1:7" ht="15" x14ac:dyDescent="0.2">
      <c r="A7328" s="38" t="s">
        <v>14083</v>
      </c>
      <c r="B7328" s="38" t="s">
        <v>715</v>
      </c>
      <c r="C7328" s="38" t="s">
        <v>14084</v>
      </c>
      <c r="D7328" s="38" t="s">
        <v>48</v>
      </c>
      <c r="E7328" s="38" t="s">
        <v>48</v>
      </c>
      <c r="F7328" s="38" t="s">
        <v>48</v>
      </c>
      <c r="G7328" s="39">
        <v>0</v>
      </c>
    </row>
    <row r="7329" spans="1:7" ht="15" x14ac:dyDescent="0.2">
      <c r="A7329" s="38" t="s">
        <v>14085</v>
      </c>
      <c r="B7329" s="38" t="s">
        <v>715</v>
      </c>
      <c r="C7329" s="38" t="s">
        <v>14086</v>
      </c>
      <c r="D7329" s="38" t="s">
        <v>48</v>
      </c>
      <c r="E7329" s="38" t="s">
        <v>48</v>
      </c>
      <c r="F7329" s="38" t="s">
        <v>48</v>
      </c>
      <c r="G7329" s="39">
        <v>0</v>
      </c>
    </row>
    <row r="7330" spans="1:7" ht="15" x14ac:dyDescent="0.2">
      <c r="A7330" s="38" t="s">
        <v>14087</v>
      </c>
      <c r="B7330" s="38" t="s">
        <v>715</v>
      </c>
      <c r="C7330" s="38" t="s">
        <v>14088</v>
      </c>
      <c r="D7330" s="38" t="s">
        <v>48</v>
      </c>
      <c r="E7330" s="38" t="s">
        <v>48</v>
      </c>
      <c r="F7330" s="38" t="s">
        <v>48</v>
      </c>
      <c r="G7330" s="39">
        <v>0</v>
      </c>
    </row>
    <row r="7331" spans="1:7" ht="15" x14ac:dyDescent="0.2">
      <c r="A7331" s="38" t="s">
        <v>14089</v>
      </c>
      <c r="B7331" s="38" t="s">
        <v>3</v>
      </c>
      <c r="C7331" s="38" t="s">
        <v>14090</v>
      </c>
      <c r="D7331" s="38" t="s">
        <v>48</v>
      </c>
      <c r="E7331" s="38" t="s">
        <v>48</v>
      </c>
      <c r="F7331" s="38" t="s">
        <v>48</v>
      </c>
      <c r="G7331" s="39">
        <v>0</v>
      </c>
    </row>
    <row r="7332" spans="1:7" ht="15" x14ac:dyDescent="0.2">
      <c r="A7332" s="38" t="s">
        <v>14091</v>
      </c>
      <c r="B7332" s="38" t="s">
        <v>3</v>
      </c>
      <c r="C7332" s="38" t="s">
        <v>14092</v>
      </c>
      <c r="D7332" s="38" t="s">
        <v>48</v>
      </c>
      <c r="E7332" s="38" t="s">
        <v>48</v>
      </c>
      <c r="F7332" s="38" t="s">
        <v>48</v>
      </c>
      <c r="G7332" s="39">
        <v>0</v>
      </c>
    </row>
    <row r="7333" spans="1:7" ht="15" x14ac:dyDescent="0.2">
      <c r="A7333" s="38" t="s">
        <v>14093</v>
      </c>
      <c r="B7333" s="38" t="s">
        <v>3</v>
      </c>
      <c r="C7333" s="38" t="s">
        <v>14094</v>
      </c>
      <c r="D7333" s="38" t="s">
        <v>48</v>
      </c>
      <c r="E7333" s="38" t="s">
        <v>48</v>
      </c>
      <c r="F7333" s="38" t="s">
        <v>48</v>
      </c>
      <c r="G7333" s="39">
        <v>0</v>
      </c>
    </row>
    <row r="7334" spans="1:7" ht="15" x14ac:dyDescent="0.2">
      <c r="A7334" s="38" t="s">
        <v>14095</v>
      </c>
      <c r="B7334" s="38" t="s">
        <v>3</v>
      </c>
      <c r="C7334" s="38" t="s">
        <v>14096</v>
      </c>
      <c r="D7334" s="38" t="s">
        <v>48</v>
      </c>
      <c r="E7334" s="38" t="s">
        <v>48</v>
      </c>
      <c r="F7334" s="38" t="s">
        <v>48</v>
      </c>
      <c r="G7334" s="39">
        <v>0</v>
      </c>
    </row>
    <row r="7335" spans="1:7" ht="15" x14ac:dyDescent="0.2">
      <c r="A7335" s="38" t="s">
        <v>14097</v>
      </c>
      <c r="B7335" s="38" t="s">
        <v>3</v>
      </c>
      <c r="C7335" s="38" t="s">
        <v>14098</v>
      </c>
      <c r="D7335" s="38" t="s">
        <v>48</v>
      </c>
      <c r="E7335" s="38" t="s">
        <v>48</v>
      </c>
      <c r="F7335" s="38" t="s">
        <v>48</v>
      </c>
      <c r="G7335" s="39">
        <v>0</v>
      </c>
    </row>
    <row r="7336" spans="1:7" ht="15" x14ac:dyDescent="0.2">
      <c r="A7336" s="38" t="s">
        <v>14099</v>
      </c>
      <c r="B7336" s="38" t="s">
        <v>3</v>
      </c>
      <c r="C7336" s="38" t="s">
        <v>14100</v>
      </c>
      <c r="D7336" s="38" t="s">
        <v>48</v>
      </c>
      <c r="E7336" s="38" t="s">
        <v>48</v>
      </c>
      <c r="F7336" s="38" t="s">
        <v>48</v>
      </c>
      <c r="G7336" s="39">
        <v>0</v>
      </c>
    </row>
    <row r="7337" spans="1:7" ht="15" x14ac:dyDescent="0.2">
      <c r="A7337" s="38" t="s">
        <v>14101</v>
      </c>
      <c r="B7337" s="38" t="s">
        <v>715</v>
      </c>
      <c r="C7337" s="38" t="s">
        <v>14102</v>
      </c>
      <c r="D7337" s="38" t="s">
        <v>48</v>
      </c>
      <c r="E7337" s="38" t="s">
        <v>48</v>
      </c>
      <c r="F7337" s="38" t="s">
        <v>48</v>
      </c>
      <c r="G7337" s="39">
        <v>0</v>
      </c>
    </row>
    <row r="7338" spans="1:7" ht="15" x14ac:dyDescent="0.2">
      <c r="A7338" s="38" t="s">
        <v>14103</v>
      </c>
      <c r="B7338" s="38" t="s">
        <v>715</v>
      </c>
      <c r="C7338" s="38" t="s">
        <v>14104</v>
      </c>
      <c r="D7338" s="38" t="s">
        <v>48</v>
      </c>
      <c r="E7338" s="38" t="s">
        <v>48</v>
      </c>
      <c r="F7338" s="38" t="s">
        <v>48</v>
      </c>
      <c r="G7338" s="39">
        <v>0</v>
      </c>
    </row>
    <row r="7339" spans="1:7" ht="15" x14ac:dyDescent="0.2">
      <c r="A7339" s="38" t="s">
        <v>14105</v>
      </c>
      <c r="B7339" s="38" t="s">
        <v>715</v>
      </c>
      <c r="C7339" s="38" t="s">
        <v>14106</v>
      </c>
      <c r="D7339" s="38" t="s">
        <v>48</v>
      </c>
      <c r="E7339" s="38" t="s">
        <v>48</v>
      </c>
      <c r="F7339" s="38" t="s">
        <v>48</v>
      </c>
      <c r="G7339" s="39">
        <v>0</v>
      </c>
    </row>
    <row r="7340" spans="1:7" ht="15" x14ac:dyDescent="0.2">
      <c r="A7340" s="38" t="s">
        <v>14107</v>
      </c>
      <c r="B7340" s="38" t="s">
        <v>715</v>
      </c>
      <c r="C7340" s="38" t="s">
        <v>14108</v>
      </c>
      <c r="D7340" s="38" t="s">
        <v>48</v>
      </c>
      <c r="E7340" s="38" t="s">
        <v>48</v>
      </c>
      <c r="F7340" s="38" t="s">
        <v>48</v>
      </c>
      <c r="G7340" s="39">
        <v>0</v>
      </c>
    </row>
    <row r="7341" spans="1:7" ht="15" x14ac:dyDescent="0.2">
      <c r="A7341" s="38" t="s">
        <v>14109</v>
      </c>
      <c r="B7341" s="38" t="s">
        <v>715</v>
      </c>
      <c r="C7341" s="38" t="s">
        <v>14110</v>
      </c>
      <c r="D7341" s="38" t="s">
        <v>48</v>
      </c>
      <c r="E7341" s="38" t="s">
        <v>48</v>
      </c>
      <c r="F7341" s="38" t="s">
        <v>48</v>
      </c>
      <c r="G7341" s="39">
        <v>0</v>
      </c>
    </row>
    <row r="7342" spans="1:7" ht="15" x14ac:dyDescent="0.2">
      <c r="A7342" s="38" t="s">
        <v>14111</v>
      </c>
      <c r="B7342" s="38" t="s">
        <v>3</v>
      </c>
      <c r="C7342" s="38" t="s">
        <v>14112</v>
      </c>
      <c r="D7342" s="38" t="s">
        <v>48</v>
      </c>
      <c r="E7342" s="38" t="s">
        <v>48</v>
      </c>
      <c r="F7342" s="38" t="s">
        <v>48</v>
      </c>
      <c r="G7342" s="39">
        <v>0</v>
      </c>
    </row>
    <row r="7343" spans="1:7" ht="15" x14ac:dyDescent="0.2">
      <c r="A7343" s="38" t="s">
        <v>14113</v>
      </c>
      <c r="B7343" s="38" t="s">
        <v>3</v>
      </c>
      <c r="C7343" s="38" t="s">
        <v>14114</v>
      </c>
      <c r="D7343" s="38" t="s">
        <v>48</v>
      </c>
      <c r="E7343" s="38" t="s">
        <v>48</v>
      </c>
      <c r="F7343" s="38" t="s">
        <v>48</v>
      </c>
      <c r="G7343" s="39">
        <v>0</v>
      </c>
    </row>
    <row r="7344" spans="1:7" ht="15" x14ac:dyDescent="0.2">
      <c r="A7344" s="38" t="s">
        <v>14115</v>
      </c>
      <c r="B7344" s="38" t="s">
        <v>3</v>
      </c>
      <c r="C7344" s="38" t="s">
        <v>14116</v>
      </c>
      <c r="D7344" s="38" t="s">
        <v>48</v>
      </c>
      <c r="E7344" s="38" t="s">
        <v>48</v>
      </c>
      <c r="F7344" s="38" t="s">
        <v>48</v>
      </c>
      <c r="G7344" s="39">
        <v>0</v>
      </c>
    </row>
    <row r="7345" spans="1:7" ht="15" x14ac:dyDescent="0.2">
      <c r="A7345" s="38" t="s">
        <v>14117</v>
      </c>
      <c r="B7345" s="38" t="s">
        <v>3</v>
      </c>
      <c r="C7345" s="38" t="s">
        <v>14118</v>
      </c>
      <c r="D7345" s="38" t="s">
        <v>48</v>
      </c>
      <c r="E7345" s="38" t="s">
        <v>48</v>
      </c>
      <c r="F7345" s="38" t="s">
        <v>48</v>
      </c>
      <c r="G7345" s="39">
        <v>0</v>
      </c>
    </row>
    <row r="7346" spans="1:7" ht="15" x14ac:dyDescent="0.2">
      <c r="A7346" s="38" t="s">
        <v>14119</v>
      </c>
      <c r="B7346" s="38" t="s">
        <v>3</v>
      </c>
      <c r="C7346" s="38" t="s">
        <v>14120</v>
      </c>
      <c r="D7346" s="38" t="s">
        <v>48</v>
      </c>
      <c r="E7346" s="38" t="s">
        <v>48</v>
      </c>
      <c r="F7346" s="38" t="s">
        <v>48</v>
      </c>
      <c r="G7346" s="39">
        <v>0</v>
      </c>
    </row>
    <row r="7347" spans="1:7" ht="15" x14ac:dyDescent="0.2">
      <c r="A7347" s="38" t="s">
        <v>14121</v>
      </c>
      <c r="B7347" s="38" t="s">
        <v>3</v>
      </c>
      <c r="C7347" s="38" t="s">
        <v>14122</v>
      </c>
      <c r="D7347" s="38" t="s">
        <v>48</v>
      </c>
      <c r="E7347" s="38" t="s">
        <v>48</v>
      </c>
      <c r="F7347" s="38" t="s">
        <v>48</v>
      </c>
      <c r="G7347" s="39">
        <v>0</v>
      </c>
    </row>
    <row r="7348" spans="1:7" ht="15" x14ac:dyDescent="0.2">
      <c r="A7348" s="38" t="s">
        <v>14123</v>
      </c>
      <c r="B7348" s="38" t="s">
        <v>715</v>
      </c>
      <c r="C7348" s="38" t="s">
        <v>14124</v>
      </c>
      <c r="D7348" s="38" t="s">
        <v>48</v>
      </c>
      <c r="E7348" s="38" t="s">
        <v>48</v>
      </c>
      <c r="F7348" s="38" t="s">
        <v>48</v>
      </c>
      <c r="G7348" s="39">
        <v>0</v>
      </c>
    </row>
    <row r="7349" spans="1:7" ht="15" x14ac:dyDescent="0.2">
      <c r="A7349" s="38" t="s">
        <v>14125</v>
      </c>
      <c r="B7349" s="38" t="s">
        <v>715</v>
      </c>
      <c r="C7349" s="38" t="s">
        <v>14126</v>
      </c>
      <c r="D7349" s="38" t="s">
        <v>48</v>
      </c>
      <c r="E7349" s="38" t="s">
        <v>48</v>
      </c>
      <c r="F7349" s="38" t="s">
        <v>48</v>
      </c>
      <c r="G7349" s="39">
        <v>0</v>
      </c>
    </row>
    <row r="7350" spans="1:7" ht="15" x14ac:dyDescent="0.2">
      <c r="A7350" s="38" t="s">
        <v>14127</v>
      </c>
      <c r="B7350" s="38" t="s">
        <v>715</v>
      </c>
      <c r="C7350" s="38" t="s">
        <v>14128</v>
      </c>
      <c r="D7350" s="38" t="s">
        <v>48</v>
      </c>
      <c r="E7350" s="38" t="s">
        <v>48</v>
      </c>
      <c r="F7350" s="38" t="s">
        <v>48</v>
      </c>
      <c r="G7350" s="39">
        <v>0</v>
      </c>
    </row>
    <row r="7351" spans="1:7" ht="15" x14ac:dyDescent="0.2">
      <c r="A7351" s="38" t="s">
        <v>14129</v>
      </c>
      <c r="B7351" s="38" t="s">
        <v>715</v>
      </c>
      <c r="C7351" s="38" t="s">
        <v>14130</v>
      </c>
      <c r="D7351" s="38" t="s">
        <v>48</v>
      </c>
      <c r="E7351" s="38" t="s">
        <v>48</v>
      </c>
      <c r="F7351" s="38" t="s">
        <v>48</v>
      </c>
      <c r="G7351" s="39">
        <v>0</v>
      </c>
    </row>
    <row r="7352" spans="1:7" ht="15" x14ac:dyDescent="0.2">
      <c r="A7352" s="38" t="s">
        <v>14131</v>
      </c>
      <c r="B7352" s="38" t="s">
        <v>715</v>
      </c>
      <c r="C7352" s="38" t="s">
        <v>14132</v>
      </c>
      <c r="D7352" s="38" t="s">
        <v>48</v>
      </c>
      <c r="E7352" s="38" t="s">
        <v>48</v>
      </c>
      <c r="F7352" s="38" t="s">
        <v>48</v>
      </c>
      <c r="G7352" s="39">
        <v>0</v>
      </c>
    </row>
    <row r="7353" spans="1:7" ht="30" x14ac:dyDescent="0.2">
      <c r="A7353" s="38" t="s">
        <v>14133</v>
      </c>
      <c r="B7353" s="38" t="s">
        <v>3</v>
      </c>
      <c r="C7353" s="38" t="s">
        <v>14134</v>
      </c>
      <c r="D7353" s="38" t="s">
        <v>48</v>
      </c>
      <c r="E7353" s="38" t="s">
        <v>48</v>
      </c>
      <c r="F7353" s="38" t="s">
        <v>48</v>
      </c>
      <c r="G7353" s="39">
        <v>0</v>
      </c>
    </row>
    <row r="7354" spans="1:7" ht="30" x14ac:dyDescent="0.2">
      <c r="A7354" s="38" t="s">
        <v>14135</v>
      </c>
      <c r="B7354" s="38" t="s">
        <v>3</v>
      </c>
      <c r="C7354" s="38" t="s">
        <v>14136</v>
      </c>
      <c r="D7354" s="38" t="s">
        <v>48</v>
      </c>
      <c r="E7354" s="38" t="s">
        <v>48</v>
      </c>
      <c r="F7354" s="38" t="s">
        <v>48</v>
      </c>
      <c r="G7354" s="39">
        <v>0</v>
      </c>
    </row>
    <row r="7355" spans="1:7" ht="15" x14ac:dyDescent="0.2">
      <c r="A7355" s="38" t="s">
        <v>14137</v>
      </c>
      <c r="B7355" s="38" t="s">
        <v>3</v>
      </c>
      <c r="C7355" s="38" t="s">
        <v>14138</v>
      </c>
      <c r="D7355" s="38" t="s">
        <v>48</v>
      </c>
      <c r="E7355" s="38" t="s">
        <v>48</v>
      </c>
      <c r="F7355" s="38" t="s">
        <v>48</v>
      </c>
      <c r="G7355" s="39">
        <v>0</v>
      </c>
    </row>
    <row r="7356" spans="1:7" ht="15" x14ac:dyDescent="0.2">
      <c r="A7356" s="38" t="s">
        <v>14139</v>
      </c>
      <c r="B7356" s="38" t="s">
        <v>3</v>
      </c>
      <c r="C7356" s="38" t="s">
        <v>14140</v>
      </c>
      <c r="D7356" s="38" t="s">
        <v>48</v>
      </c>
      <c r="E7356" s="38" t="s">
        <v>48</v>
      </c>
      <c r="F7356" s="38" t="s">
        <v>48</v>
      </c>
      <c r="G7356" s="39">
        <v>0</v>
      </c>
    </row>
    <row r="7357" spans="1:7" ht="15" x14ac:dyDescent="0.2">
      <c r="A7357" s="38" t="s">
        <v>14141</v>
      </c>
      <c r="B7357" s="38" t="s">
        <v>3</v>
      </c>
      <c r="C7357" s="38" t="s">
        <v>14142</v>
      </c>
      <c r="D7357" s="38" t="s">
        <v>48</v>
      </c>
      <c r="E7357" s="38" t="s">
        <v>48</v>
      </c>
      <c r="F7357" s="38" t="s">
        <v>48</v>
      </c>
      <c r="G7357" s="39">
        <v>0</v>
      </c>
    </row>
    <row r="7358" spans="1:7" ht="30" x14ac:dyDescent="0.2">
      <c r="A7358" s="38" t="s">
        <v>14143</v>
      </c>
      <c r="B7358" s="38" t="s">
        <v>3</v>
      </c>
      <c r="C7358" s="38" t="s">
        <v>14144</v>
      </c>
      <c r="D7358" s="38" t="s">
        <v>48</v>
      </c>
      <c r="E7358" s="38" t="s">
        <v>48</v>
      </c>
      <c r="F7358" s="38" t="s">
        <v>48</v>
      </c>
      <c r="G7358" s="39">
        <v>0</v>
      </c>
    </row>
    <row r="7359" spans="1:7" ht="15" x14ac:dyDescent="0.2">
      <c r="A7359" s="38" t="s">
        <v>14145</v>
      </c>
      <c r="B7359" s="38" t="s">
        <v>715</v>
      </c>
      <c r="C7359" s="38" t="s">
        <v>14146</v>
      </c>
      <c r="D7359" s="38" t="s">
        <v>48</v>
      </c>
      <c r="E7359" s="38" t="s">
        <v>48</v>
      </c>
      <c r="F7359" s="38" t="s">
        <v>48</v>
      </c>
      <c r="G7359" s="39">
        <v>0</v>
      </c>
    </row>
    <row r="7360" spans="1:7" ht="15" x14ac:dyDescent="0.2">
      <c r="A7360" s="38" t="s">
        <v>14147</v>
      </c>
      <c r="B7360" s="38" t="s">
        <v>715</v>
      </c>
      <c r="C7360" s="38" t="s">
        <v>14148</v>
      </c>
      <c r="D7360" s="38" t="s">
        <v>48</v>
      </c>
      <c r="E7360" s="38" t="s">
        <v>48</v>
      </c>
      <c r="F7360" s="38" t="s">
        <v>48</v>
      </c>
      <c r="G7360" s="39">
        <v>0</v>
      </c>
    </row>
    <row r="7361" spans="1:7" ht="15" x14ac:dyDescent="0.2">
      <c r="A7361" s="38" t="s">
        <v>14149</v>
      </c>
      <c r="B7361" s="38" t="s">
        <v>715</v>
      </c>
      <c r="C7361" s="38" t="s">
        <v>14150</v>
      </c>
      <c r="D7361" s="38" t="s">
        <v>48</v>
      </c>
      <c r="E7361" s="38" t="s">
        <v>48</v>
      </c>
      <c r="F7361" s="38" t="s">
        <v>48</v>
      </c>
      <c r="G7361" s="39">
        <v>0</v>
      </c>
    </row>
    <row r="7362" spans="1:7" ht="15" x14ac:dyDescent="0.2">
      <c r="A7362" s="38" t="s">
        <v>14151</v>
      </c>
      <c r="B7362" s="38" t="s">
        <v>715</v>
      </c>
      <c r="C7362" s="38" t="s">
        <v>14152</v>
      </c>
      <c r="D7362" s="38" t="s">
        <v>48</v>
      </c>
      <c r="E7362" s="38" t="s">
        <v>48</v>
      </c>
      <c r="F7362" s="38" t="s">
        <v>48</v>
      </c>
      <c r="G7362" s="39">
        <v>0</v>
      </c>
    </row>
    <row r="7363" spans="1:7" ht="15" x14ac:dyDescent="0.2">
      <c r="A7363" s="38" t="s">
        <v>14153</v>
      </c>
      <c r="B7363" s="38" t="s">
        <v>715</v>
      </c>
      <c r="C7363" s="38" t="s">
        <v>14154</v>
      </c>
      <c r="D7363" s="38" t="s">
        <v>48</v>
      </c>
      <c r="E7363" s="38" t="s">
        <v>48</v>
      </c>
      <c r="F7363" s="38" t="s">
        <v>48</v>
      </c>
      <c r="G7363" s="39">
        <v>0</v>
      </c>
    </row>
    <row r="7364" spans="1:7" ht="15" x14ac:dyDescent="0.2">
      <c r="A7364" s="38" t="s">
        <v>14155</v>
      </c>
      <c r="B7364" s="38" t="s">
        <v>3</v>
      </c>
      <c r="C7364" s="38" t="s">
        <v>14156</v>
      </c>
      <c r="D7364" s="38" t="s">
        <v>48</v>
      </c>
      <c r="E7364" s="38" t="s">
        <v>48</v>
      </c>
      <c r="F7364" s="38" t="s">
        <v>48</v>
      </c>
      <c r="G7364" s="39">
        <v>0</v>
      </c>
    </row>
    <row r="7365" spans="1:7" ht="30" x14ac:dyDescent="0.2">
      <c r="A7365" s="38" t="s">
        <v>14157</v>
      </c>
      <c r="B7365" s="38" t="s">
        <v>3</v>
      </c>
      <c r="C7365" s="38" t="s">
        <v>14158</v>
      </c>
      <c r="D7365" s="38" t="s">
        <v>48</v>
      </c>
      <c r="E7365" s="38" t="s">
        <v>48</v>
      </c>
      <c r="F7365" s="38" t="s">
        <v>48</v>
      </c>
      <c r="G7365" s="39">
        <v>0</v>
      </c>
    </row>
    <row r="7366" spans="1:7" ht="15" x14ac:dyDescent="0.2">
      <c r="A7366" s="38" t="s">
        <v>14159</v>
      </c>
      <c r="B7366" s="38" t="s">
        <v>3</v>
      </c>
      <c r="C7366" s="38" t="s">
        <v>14160</v>
      </c>
      <c r="D7366" s="38" t="s">
        <v>48</v>
      </c>
      <c r="E7366" s="38" t="s">
        <v>48</v>
      </c>
      <c r="F7366" s="38" t="s">
        <v>48</v>
      </c>
      <c r="G7366" s="39">
        <v>0</v>
      </c>
    </row>
    <row r="7367" spans="1:7" ht="15" x14ac:dyDescent="0.2">
      <c r="A7367" s="38" t="s">
        <v>14161</v>
      </c>
      <c r="B7367" s="38" t="s">
        <v>3</v>
      </c>
      <c r="C7367" s="38" t="s">
        <v>14162</v>
      </c>
      <c r="D7367" s="38" t="s">
        <v>48</v>
      </c>
      <c r="E7367" s="38" t="s">
        <v>48</v>
      </c>
      <c r="F7367" s="38" t="s">
        <v>48</v>
      </c>
      <c r="G7367" s="39">
        <v>0</v>
      </c>
    </row>
    <row r="7368" spans="1:7" ht="15" x14ac:dyDescent="0.2">
      <c r="A7368" s="38" t="s">
        <v>14163</v>
      </c>
      <c r="B7368" s="38" t="s">
        <v>3</v>
      </c>
      <c r="C7368" s="38" t="s">
        <v>14164</v>
      </c>
      <c r="D7368" s="38" t="s">
        <v>48</v>
      </c>
      <c r="E7368" s="38" t="s">
        <v>48</v>
      </c>
      <c r="F7368" s="38" t="s">
        <v>48</v>
      </c>
      <c r="G7368" s="39">
        <v>0</v>
      </c>
    </row>
    <row r="7369" spans="1:7" ht="15" x14ac:dyDescent="0.2">
      <c r="A7369" s="38" t="s">
        <v>14165</v>
      </c>
      <c r="B7369" s="38" t="s">
        <v>3</v>
      </c>
      <c r="C7369" s="38" t="s">
        <v>14166</v>
      </c>
      <c r="D7369" s="38" t="s">
        <v>48</v>
      </c>
      <c r="E7369" s="38" t="s">
        <v>48</v>
      </c>
      <c r="F7369" s="38" t="s">
        <v>48</v>
      </c>
      <c r="G7369" s="39">
        <v>0</v>
      </c>
    </row>
    <row r="7370" spans="1:7" ht="15" x14ac:dyDescent="0.2">
      <c r="A7370" s="38" t="s">
        <v>14167</v>
      </c>
      <c r="B7370" s="38" t="s">
        <v>6087</v>
      </c>
      <c r="C7370" s="38" t="s">
        <v>14168</v>
      </c>
      <c r="D7370" s="38" t="s">
        <v>48</v>
      </c>
      <c r="E7370" s="38" t="s">
        <v>48</v>
      </c>
      <c r="F7370" s="38" t="s">
        <v>48</v>
      </c>
      <c r="G7370" s="39">
        <v>0</v>
      </c>
    </row>
    <row r="7371" spans="1:7" ht="15" x14ac:dyDescent="0.2">
      <c r="A7371" s="38" t="s">
        <v>14169</v>
      </c>
      <c r="B7371" s="38" t="s">
        <v>3</v>
      </c>
      <c r="C7371" s="38" t="s">
        <v>14170</v>
      </c>
      <c r="D7371" s="38" t="s">
        <v>48</v>
      </c>
      <c r="E7371" s="38" t="s">
        <v>48</v>
      </c>
      <c r="F7371" s="38" t="s">
        <v>48</v>
      </c>
      <c r="G7371" s="39">
        <v>0</v>
      </c>
    </row>
    <row r="7372" spans="1:7" ht="15" x14ac:dyDescent="0.2">
      <c r="A7372" s="38" t="s">
        <v>14171</v>
      </c>
      <c r="B7372" s="38" t="s">
        <v>3</v>
      </c>
      <c r="C7372" s="38" t="s">
        <v>14172</v>
      </c>
      <c r="D7372" s="38" t="s">
        <v>48</v>
      </c>
      <c r="E7372" s="38" t="s">
        <v>48</v>
      </c>
      <c r="F7372" s="38" t="s">
        <v>48</v>
      </c>
      <c r="G7372" s="39">
        <v>0</v>
      </c>
    </row>
    <row r="7373" spans="1:7" ht="15" x14ac:dyDescent="0.2">
      <c r="A7373" s="38" t="s">
        <v>14173</v>
      </c>
      <c r="B7373" s="38" t="s">
        <v>3</v>
      </c>
      <c r="C7373" s="38" t="s">
        <v>14174</v>
      </c>
      <c r="D7373" s="38" t="s">
        <v>48</v>
      </c>
      <c r="E7373" s="38" t="s">
        <v>48</v>
      </c>
      <c r="F7373" s="38" t="s">
        <v>48</v>
      </c>
      <c r="G7373" s="39">
        <v>0</v>
      </c>
    </row>
    <row r="7374" spans="1:7" ht="15" x14ac:dyDescent="0.2">
      <c r="A7374" s="38" t="s">
        <v>14175</v>
      </c>
      <c r="B7374" s="38" t="s">
        <v>3</v>
      </c>
      <c r="C7374" s="38" t="s">
        <v>14176</v>
      </c>
      <c r="D7374" s="38" t="s">
        <v>48</v>
      </c>
      <c r="E7374" s="38" t="s">
        <v>48</v>
      </c>
      <c r="F7374" s="38" t="s">
        <v>48</v>
      </c>
      <c r="G7374" s="39">
        <v>0</v>
      </c>
    </row>
    <row r="7375" spans="1:7" ht="15" x14ac:dyDescent="0.2">
      <c r="A7375" s="38" t="s">
        <v>14177</v>
      </c>
      <c r="B7375" s="38" t="s">
        <v>3</v>
      </c>
      <c r="C7375" s="38" t="s">
        <v>14178</v>
      </c>
      <c r="D7375" s="38" t="s">
        <v>48</v>
      </c>
      <c r="E7375" s="38" t="s">
        <v>48</v>
      </c>
      <c r="F7375" s="38" t="s">
        <v>48</v>
      </c>
      <c r="G7375" s="39">
        <v>0</v>
      </c>
    </row>
    <row r="7376" spans="1:7" ht="15" x14ac:dyDescent="0.2">
      <c r="A7376" s="38" t="s">
        <v>14179</v>
      </c>
      <c r="B7376" s="38" t="s">
        <v>3</v>
      </c>
      <c r="C7376" s="38" t="s">
        <v>14180</v>
      </c>
      <c r="D7376" s="38" t="s">
        <v>48</v>
      </c>
      <c r="E7376" s="38" t="s">
        <v>48</v>
      </c>
      <c r="F7376" s="38" t="s">
        <v>48</v>
      </c>
      <c r="G7376" s="39">
        <v>0</v>
      </c>
    </row>
    <row r="7377" spans="1:7" ht="15" x14ac:dyDescent="0.2">
      <c r="A7377" s="38" t="s">
        <v>14181</v>
      </c>
      <c r="B7377" s="38" t="s">
        <v>3</v>
      </c>
      <c r="C7377" s="38" t="s">
        <v>14182</v>
      </c>
      <c r="D7377" s="38" t="s">
        <v>48</v>
      </c>
      <c r="E7377" s="38" t="s">
        <v>48</v>
      </c>
      <c r="F7377" s="38" t="s">
        <v>48</v>
      </c>
      <c r="G7377" s="39">
        <v>0</v>
      </c>
    </row>
    <row r="7378" spans="1:7" ht="15" x14ac:dyDescent="0.2">
      <c r="A7378" s="38" t="s">
        <v>14183</v>
      </c>
      <c r="B7378" s="38" t="s">
        <v>3</v>
      </c>
      <c r="C7378" s="38" t="s">
        <v>14184</v>
      </c>
      <c r="D7378" s="38" t="s">
        <v>48</v>
      </c>
      <c r="E7378" s="38" t="s">
        <v>48</v>
      </c>
      <c r="F7378" s="38" t="s">
        <v>48</v>
      </c>
      <c r="G7378" s="39">
        <v>0</v>
      </c>
    </row>
    <row r="7379" spans="1:7" ht="15" x14ac:dyDescent="0.2">
      <c r="A7379" s="38" t="s">
        <v>14185</v>
      </c>
      <c r="B7379" s="38" t="s">
        <v>3</v>
      </c>
      <c r="C7379" s="38" t="s">
        <v>14186</v>
      </c>
      <c r="D7379" s="38" t="s">
        <v>48</v>
      </c>
      <c r="E7379" s="38" t="s">
        <v>48</v>
      </c>
      <c r="F7379" s="38" t="s">
        <v>48</v>
      </c>
      <c r="G7379" s="39">
        <v>0</v>
      </c>
    </row>
    <row r="7380" spans="1:7" ht="15" x14ac:dyDescent="0.2">
      <c r="A7380" s="38" t="s">
        <v>14187</v>
      </c>
      <c r="B7380" s="38" t="s">
        <v>3</v>
      </c>
      <c r="C7380" s="38" t="s">
        <v>14188</v>
      </c>
      <c r="D7380" s="38" t="s">
        <v>48</v>
      </c>
      <c r="E7380" s="38" t="s">
        <v>48</v>
      </c>
      <c r="F7380" s="38" t="s">
        <v>2935</v>
      </c>
      <c r="G7380" s="39">
        <v>1</v>
      </c>
    </row>
    <row r="7381" spans="1:7" ht="15" x14ac:dyDescent="0.2">
      <c r="A7381" s="38" t="s">
        <v>14189</v>
      </c>
      <c r="B7381" s="38" t="s">
        <v>3</v>
      </c>
      <c r="C7381" s="38" t="s">
        <v>14190</v>
      </c>
      <c r="D7381" s="38" t="s">
        <v>48</v>
      </c>
      <c r="E7381" s="38" t="s">
        <v>48</v>
      </c>
      <c r="F7381" s="38" t="s">
        <v>48</v>
      </c>
      <c r="G7381" s="39">
        <v>0</v>
      </c>
    </row>
    <row r="7382" spans="1:7" ht="15" x14ac:dyDescent="0.2">
      <c r="A7382" s="38" t="s">
        <v>14191</v>
      </c>
      <c r="B7382" s="38" t="s">
        <v>3</v>
      </c>
      <c r="C7382" s="38" t="s">
        <v>14192</v>
      </c>
      <c r="D7382" s="38" t="s">
        <v>48</v>
      </c>
      <c r="E7382" s="38" t="s">
        <v>48</v>
      </c>
      <c r="F7382" s="38" t="s">
        <v>48</v>
      </c>
      <c r="G7382" s="39">
        <v>0</v>
      </c>
    </row>
    <row r="7383" spans="1:7" ht="15" x14ac:dyDescent="0.2">
      <c r="A7383" s="38" t="s">
        <v>14193</v>
      </c>
      <c r="B7383" s="38" t="s">
        <v>3</v>
      </c>
      <c r="C7383" s="38" t="s">
        <v>14194</v>
      </c>
      <c r="D7383" s="38" t="s">
        <v>48</v>
      </c>
      <c r="E7383" s="38" t="s">
        <v>48</v>
      </c>
      <c r="F7383" s="38" t="s">
        <v>48</v>
      </c>
      <c r="G7383" s="39">
        <v>0</v>
      </c>
    </row>
    <row r="7384" spans="1:7" ht="15" x14ac:dyDescent="0.2">
      <c r="A7384" s="38" t="s">
        <v>14195</v>
      </c>
      <c r="B7384" s="38" t="s">
        <v>3</v>
      </c>
      <c r="C7384" s="38" t="s">
        <v>14196</v>
      </c>
      <c r="D7384" s="38" t="s">
        <v>48</v>
      </c>
      <c r="E7384" s="38" t="s">
        <v>48</v>
      </c>
      <c r="F7384" s="38" t="s">
        <v>2935</v>
      </c>
      <c r="G7384" s="39">
        <v>1</v>
      </c>
    </row>
    <row r="7385" spans="1:7" ht="15" x14ac:dyDescent="0.2">
      <c r="A7385" s="38" t="s">
        <v>14197</v>
      </c>
      <c r="B7385" s="38" t="s">
        <v>3</v>
      </c>
      <c r="C7385" s="38" t="s">
        <v>14198</v>
      </c>
      <c r="D7385" s="38" t="s">
        <v>48</v>
      </c>
      <c r="E7385" s="38" t="s">
        <v>48</v>
      </c>
      <c r="F7385" s="38" t="s">
        <v>48</v>
      </c>
      <c r="G7385" s="39">
        <v>0</v>
      </c>
    </row>
    <row r="7386" spans="1:7" ht="30" x14ac:dyDescent="0.2">
      <c r="A7386" s="38" t="s">
        <v>14199</v>
      </c>
      <c r="B7386" s="38" t="s">
        <v>3</v>
      </c>
      <c r="C7386" s="38" t="s">
        <v>14200</v>
      </c>
      <c r="D7386" s="38" t="s">
        <v>48</v>
      </c>
      <c r="E7386" s="38" t="s">
        <v>48</v>
      </c>
      <c r="F7386" s="38" t="s">
        <v>501</v>
      </c>
      <c r="G7386" s="39">
        <v>1</v>
      </c>
    </row>
    <row r="7387" spans="1:7" ht="15" x14ac:dyDescent="0.2">
      <c r="A7387" s="38" t="s">
        <v>14201</v>
      </c>
      <c r="B7387" s="38" t="s">
        <v>55</v>
      </c>
      <c r="C7387" s="38" t="s">
        <v>14202</v>
      </c>
      <c r="D7387" s="38" t="s">
        <v>48</v>
      </c>
      <c r="E7387" s="38" t="s">
        <v>48</v>
      </c>
      <c r="F7387" s="38" t="s">
        <v>48</v>
      </c>
      <c r="G7387" s="39">
        <v>0</v>
      </c>
    </row>
    <row r="7388" spans="1:7" ht="15" x14ac:dyDescent="0.2">
      <c r="A7388" s="38" t="s">
        <v>14203</v>
      </c>
      <c r="B7388" s="38" t="s">
        <v>55</v>
      </c>
      <c r="C7388" s="38" t="s">
        <v>14204</v>
      </c>
      <c r="D7388" s="38" t="s">
        <v>48</v>
      </c>
      <c r="E7388" s="38" t="s">
        <v>48</v>
      </c>
      <c r="F7388" s="38" t="s">
        <v>48</v>
      </c>
      <c r="G7388" s="39">
        <v>0</v>
      </c>
    </row>
    <row r="7389" spans="1:7" ht="15" x14ac:dyDescent="0.2">
      <c r="A7389" s="38" t="s">
        <v>14205</v>
      </c>
      <c r="B7389" s="38" t="s">
        <v>55</v>
      </c>
      <c r="C7389" s="38" t="s">
        <v>14206</v>
      </c>
      <c r="D7389" s="38" t="s">
        <v>48</v>
      </c>
      <c r="E7389" s="38" t="s">
        <v>48</v>
      </c>
      <c r="F7389" s="38" t="s">
        <v>48</v>
      </c>
      <c r="G7389" s="39">
        <v>0</v>
      </c>
    </row>
    <row r="7390" spans="1:7" ht="15" x14ac:dyDescent="0.2">
      <c r="A7390" s="38" t="s">
        <v>14207</v>
      </c>
      <c r="B7390" s="38" t="s">
        <v>3319</v>
      </c>
      <c r="C7390" s="38" t="s">
        <v>14208</v>
      </c>
      <c r="D7390" s="38" t="s">
        <v>48</v>
      </c>
      <c r="E7390" s="38" t="s">
        <v>48</v>
      </c>
      <c r="F7390" s="38" t="s">
        <v>711</v>
      </c>
      <c r="G7390" s="39">
        <v>0</v>
      </c>
    </row>
    <row r="7391" spans="1:7" ht="15" x14ac:dyDescent="0.2">
      <c r="A7391" s="38" t="s">
        <v>14209</v>
      </c>
      <c r="B7391" s="38" t="s">
        <v>55</v>
      </c>
      <c r="C7391" s="38" t="s">
        <v>14210</v>
      </c>
      <c r="D7391" s="38" t="s">
        <v>48</v>
      </c>
      <c r="E7391" s="38" t="s">
        <v>48</v>
      </c>
      <c r="F7391" s="38" t="s">
        <v>48</v>
      </c>
      <c r="G7391" s="39">
        <v>0</v>
      </c>
    </row>
    <row r="7392" spans="1:7" ht="15" x14ac:dyDescent="0.2">
      <c r="A7392" s="38" t="s">
        <v>14211</v>
      </c>
      <c r="B7392" s="38" t="s">
        <v>55</v>
      </c>
      <c r="C7392" s="38" t="s">
        <v>14212</v>
      </c>
      <c r="D7392" s="38" t="s">
        <v>48</v>
      </c>
      <c r="E7392" s="38" t="s">
        <v>48</v>
      </c>
      <c r="F7392" s="38" t="s">
        <v>48</v>
      </c>
      <c r="G7392" s="39">
        <v>0</v>
      </c>
    </row>
    <row r="7393" spans="1:7" ht="15" x14ac:dyDescent="0.2">
      <c r="A7393" s="38" t="s">
        <v>14213</v>
      </c>
      <c r="B7393" s="38" t="s">
        <v>55</v>
      </c>
      <c r="C7393" s="38" t="s">
        <v>14214</v>
      </c>
      <c r="D7393" s="38" t="s">
        <v>48</v>
      </c>
      <c r="E7393" s="38" t="s">
        <v>48</v>
      </c>
      <c r="F7393" s="38" t="s">
        <v>48</v>
      </c>
      <c r="G7393" s="39">
        <v>0</v>
      </c>
    </row>
    <row r="7394" spans="1:7" ht="15" x14ac:dyDescent="0.2">
      <c r="A7394" s="38" t="s">
        <v>14215</v>
      </c>
      <c r="B7394" s="38" t="s">
        <v>55</v>
      </c>
      <c r="C7394" s="38" t="s">
        <v>14216</v>
      </c>
      <c r="D7394" s="38" t="s">
        <v>48</v>
      </c>
      <c r="E7394" s="38" t="s">
        <v>48</v>
      </c>
      <c r="F7394" s="38" t="s">
        <v>48</v>
      </c>
      <c r="G7394" s="39">
        <v>0</v>
      </c>
    </row>
    <row r="7395" spans="1:7" ht="15" x14ac:dyDescent="0.2">
      <c r="A7395" s="38" t="s">
        <v>14217</v>
      </c>
      <c r="B7395" s="38" t="s">
        <v>55</v>
      </c>
      <c r="C7395" s="38" t="s">
        <v>14218</v>
      </c>
      <c r="D7395" s="38" t="s">
        <v>48</v>
      </c>
      <c r="E7395" s="38" t="s">
        <v>48</v>
      </c>
      <c r="F7395" s="38" t="s">
        <v>48</v>
      </c>
      <c r="G7395" s="39">
        <v>0</v>
      </c>
    </row>
    <row r="7396" spans="1:7" ht="15" x14ac:dyDescent="0.2">
      <c r="A7396" s="38" t="s">
        <v>14219</v>
      </c>
      <c r="B7396" s="38" t="s">
        <v>55</v>
      </c>
      <c r="C7396" s="38" t="s">
        <v>14220</v>
      </c>
      <c r="D7396" s="38" t="s">
        <v>48</v>
      </c>
      <c r="E7396" s="38" t="s">
        <v>48</v>
      </c>
      <c r="F7396" s="38" t="s">
        <v>48</v>
      </c>
      <c r="G7396" s="39">
        <v>0</v>
      </c>
    </row>
    <row r="7397" spans="1:7" ht="15" x14ac:dyDescent="0.2">
      <c r="A7397" s="38" t="s">
        <v>14221</v>
      </c>
      <c r="B7397" s="38" t="s">
        <v>55</v>
      </c>
      <c r="C7397" s="38" t="s">
        <v>14222</v>
      </c>
      <c r="D7397" s="38" t="s">
        <v>48</v>
      </c>
      <c r="E7397" s="38" t="s">
        <v>48</v>
      </c>
      <c r="F7397" s="38" t="s">
        <v>48</v>
      </c>
      <c r="G7397" s="39">
        <v>0</v>
      </c>
    </row>
    <row r="7398" spans="1:7" ht="15" x14ac:dyDescent="0.2">
      <c r="A7398" s="38" t="s">
        <v>14223</v>
      </c>
      <c r="B7398" s="38" t="s">
        <v>55</v>
      </c>
      <c r="C7398" s="38" t="s">
        <v>14224</v>
      </c>
      <c r="D7398" s="38" t="s">
        <v>48</v>
      </c>
      <c r="E7398" s="38" t="s">
        <v>48</v>
      </c>
      <c r="F7398" s="38" t="s">
        <v>48</v>
      </c>
      <c r="G7398" s="39">
        <v>0</v>
      </c>
    </row>
    <row r="7399" spans="1:7" ht="15" x14ac:dyDescent="0.2">
      <c r="A7399" s="38" t="s">
        <v>14225</v>
      </c>
      <c r="B7399" s="38" t="s">
        <v>55</v>
      </c>
      <c r="C7399" s="38" t="s">
        <v>14226</v>
      </c>
      <c r="D7399" s="38" t="s">
        <v>48</v>
      </c>
      <c r="E7399" s="38" t="s">
        <v>48</v>
      </c>
      <c r="F7399" s="38" t="s">
        <v>48</v>
      </c>
      <c r="G7399" s="39">
        <v>0</v>
      </c>
    </row>
    <row r="7400" spans="1:7" ht="15" x14ac:dyDescent="0.2">
      <c r="A7400" s="38" t="s">
        <v>14227</v>
      </c>
      <c r="B7400" s="38" t="s">
        <v>55</v>
      </c>
      <c r="C7400" s="38" t="s">
        <v>14228</v>
      </c>
      <c r="D7400" s="38" t="s">
        <v>48</v>
      </c>
      <c r="E7400" s="38" t="s">
        <v>48</v>
      </c>
      <c r="F7400" s="38" t="s">
        <v>48</v>
      </c>
      <c r="G7400" s="39">
        <v>0</v>
      </c>
    </row>
    <row r="7401" spans="1:7" ht="15" x14ac:dyDescent="0.2">
      <c r="A7401" s="38" t="s">
        <v>14229</v>
      </c>
      <c r="B7401" s="38" t="s">
        <v>55</v>
      </c>
      <c r="C7401" s="38" t="s">
        <v>14230</v>
      </c>
      <c r="D7401" s="38" t="s">
        <v>48</v>
      </c>
      <c r="E7401" s="38" t="s">
        <v>48</v>
      </c>
      <c r="F7401" s="38" t="s">
        <v>48</v>
      </c>
      <c r="G7401" s="39">
        <v>0</v>
      </c>
    </row>
    <row r="7402" spans="1:7" ht="15" x14ac:dyDescent="0.2">
      <c r="A7402" s="38" t="s">
        <v>14231</v>
      </c>
      <c r="B7402" s="38" t="s">
        <v>55</v>
      </c>
      <c r="C7402" s="38" t="s">
        <v>14232</v>
      </c>
      <c r="D7402" s="38" t="s">
        <v>48</v>
      </c>
      <c r="E7402" s="38" t="s">
        <v>48</v>
      </c>
      <c r="F7402" s="38" t="s">
        <v>48</v>
      </c>
      <c r="G7402" s="39">
        <v>0</v>
      </c>
    </row>
    <row r="7403" spans="1:7" ht="15" x14ac:dyDescent="0.2">
      <c r="A7403" s="38" t="s">
        <v>14233</v>
      </c>
      <c r="B7403" s="38" t="s">
        <v>55</v>
      </c>
      <c r="C7403" s="38" t="s">
        <v>14234</v>
      </c>
      <c r="D7403" s="38" t="s">
        <v>48</v>
      </c>
      <c r="E7403" s="38" t="s">
        <v>48</v>
      </c>
      <c r="F7403" s="38" t="s">
        <v>48</v>
      </c>
      <c r="G7403" s="39">
        <v>0</v>
      </c>
    </row>
    <row r="7404" spans="1:7" ht="15" x14ac:dyDescent="0.2">
      <c r="A7404" s="38" t="s">
        <v>14235</v>
      </c>
      <c r="B7404" s="38" t="s">
        <v>55</v>
      </c>
      <c r="C7404" s="38" t="s">
        <v>14236</v>
      </c>
      <c r="D7404" s="38" t="s">
        <v>48</v>
      </c>
      <c r="E7404" s="38" t="s">
        <v>48</v>
      </c>
      <c r="F7404" s="38" t="s">
        <v>48</v>
      </c>
      <c r="G7404" s="39">
        <v>0</v>
      </c>
    </row>
    <row r="7405" spans="1:7" ht="15" x14ac:dyDescent="0.2">
      <c r="A7405" s="38" t="s">
        <v>14237</v>
      </c>
      <c r="B7405" s="38" t="s">
        <v>55</v>
      </c>
      <c r="C7405" s="38" t="s">
        <v>14238</v>
      </c>
      <c r="D7405" s="38" t="s">
        <v>48</v>
      </c>
      <c r="E7405" s="38" t="s">
        <v>48</v>
      </c>
      <c r="F7405" s="38" t="s">
        <v>48</v>
      </c>
      <c r="G7405" s="39">
        <v>0</v>
      </c>
    </row>
    <row r="7406" spans="1:7" ht="15" x14ac:dyDescent="0.2">
      <c r="A7406" s="38" t="s">
        <v>14239</v>
      </c>
      <c r="B7406" s="38" t="s">
        <v>55</v>
      </c>
      <c r="C7406" s="38" t="s">
        <v>14240</v>
      </c>
      <c r="D7406" s="38" t="s">
        <v>48</v>
      </c>
      <c r="E7406" s="38" t="s">
        <v>48</v>
      </c>
      <c r="F7406" s="38" t="s">
        <v>48</v>
      </c>
      <c r="G7406" s="39">
        <v>0</v>
      </c>
    </row>
    <row r="7407" spans="1:7" ht="15" x14ac:dyDescent="0.2">
      <c r="A7407" s="38" t="s">
        <v>14241</v>
      </c>
      <c r="B7407" s="38" t="s">
        <v>55</v>
      </c>
      <c r="C7407" s="38" t="s">
        <v>14242</v>
      </c>
      <c r="D7407" s="38" t="s">
        <v>48</v>
      </c>
      <c r="E7407" s="38" t="s">
        <v>48</v>
      </c>
      <c r="F7407" s="38" t="s">
        <v>48</v>
      </c>
      <c r="G7407" s="39">
        <v>0</v>
      </c>
    </row>
    <row r="7408" spans="1:7" ht="15" x14ac:dyDescent="0.2">
      <c r="A7408" s="38" t="s">
        <v>14243</v>
      </c>
      <c r="B7408" s="38" t="s">
        <v>55</v>
      </c>
      <c r="C7408" s="38" t="s">
        <v>14244</v>
      </c>
      <c r="D7408" s="38" t="s">
        <v>48</v>
      </c>
      <c r="E7408" s="38" t="s">
        <v>48</v>
      </c>
      <c r="F7408" s="38" t="s">
        <v>48</v>
      </c>
      <c r="G7408" s="39">
        <v>0</v>
      </c>
    </row>
    <row r="7409" spans="1:7" ht="15" x14ac:dyDescent="0.2">
      <c r="A7409" s="38" t="s">
        <v>14245</v>
      </c>
      <c r="B7409" s="38" t="s">
        <v>55</v>
      </c>
      <c r="C7409" s="38" t="s">
        <v>14246</v>
      </c>
      <c r="D7409" s="38" t="s">
        <v>48</v>
      </c>
      <c r="E7409" s="38" t="s">
        <v>48</v>
      </c>
      <c r="F7409" s="38" t="s">
        <v>48</v>
      </c>
      <c r="G7409" s="39">
        <v>0</v>
      </c>
    </row>
    <row r="7410" spans="1:7" ht="15" x14ac:dyDescent="0.2">
      <c r="A7410" s="38" t="s">
        <v>14247</v>
      </c>
      <c r="B7410" s="38" t="s">
        <v>3</v>
      </c>
      <c r="C7410" s="38" t="s">
        <v>14248</v>
      </c>
      <c r="D7410" s="38" t="s">
        <v>48</v>
      </c>
      <c r="E7410" s="38" t="s">
        <v>48</v>
      </c>
      <c r="F7410" s="38" t="s">
        <v>48</v>
      </c>
      <c r="G7410" s="39">
        <v>0</v>
      </c>
    </row>
    <row r="7411" spans="1:7" ht="15" x14ac:dyDescent="0.2">
      <c r="A7411" s="38" t="s">
        <v>14249</v>
      </c>
      <c r="B7411" s="38" t="s">
        <v>55</v>
      </c>
      <c r="C7411" s="38" t="s">
        <v>14250</v>
      </c>
      <c r="D7411" s="38" t="s">
        <v>48</v>
      </c>
      <c r="E7411" s="38" t="s">
        <v>48</v>
      </c>
      <c r="F7411" s="38" t="s">
        <v>48</v>
      </c>
      <c r="G7411" s="39">
        <v>0</v>
      </c>
    </row>
    <row r="7412" spans="1:7" ht="15" x14ac:dyDescent="0.2">
      <c r="A7412" s="38" t="s">
        <v>14251</v>
      </c>
      <c r="B7412" s="38" t="s">
        <v>55</v>
      </c>
      <c r="C7412" s="38" t="s">
        <v>14252</v>
      </c>
      <c r="D7412" s="38" t="s">
        <v>48</v>
      </c>
      <c r="E7412" s="38" t="s">
        <v>48</v>
      </c>
      <c r="F7412" s="38" t="s">
        <v>48</v>
      </c>
      <c r="G7412" s="39">
        <v>0</v>
      </c>
    </row>
    <row r="7413" spans="1:7" ht="15" x14ac:dyDescent="0.2">
      <c r="A7413" s="38" t="s">
        <v>14253</v>
      </c>
      <c r="B7413" s="38" t="s">
        <v>55</v>
      </c>
      <c r="C7413" s="38" t="s">
        <v>14254</v>
      </c>
      <c r="D7413" s="38" t="s">
        <v>48</v>
      </c>
      <c r="E7413" s="38" t="s">
        <v>48</v>
      </c>
      <c r="F7413" s="38" t="s">
        <v>48</v>
      </c>
      <c r="G7413" s="39">
        <v>0</v>
      </c>
    </row>
    <row r="7414" spans="1:7" ht="15" x14ac:dyDescent="0.2">
      <c r="A7414" s="38" t="s">
        <v>14255</v>
      </c>
      <c r="B7414" s="38" t="s">
        <v>55</v>
      </c>
      <c r="C7414" s="38" t="s">
        <v>14256</v>
      </c>
      <c r="D7414" s="38" t="s">
        <v>48</v>
      </c>
      <c r="E7414" s="38" t="s">
        <v>48</v>
      </c>
      <c r="F7414" s="38" t="s">
        <v>48</v>
      </c>
      <c r="G7414" s="39">
        <v>0</v>
      </c>
    </row>
    <row r="7415" spans="1:7" ht="15" x14ac:dyDescent="0.2">
      <c r="A7415" s="38" t="s">
        <v>14257</v>
      </c>
      <c r="B7415" s="38" t="s">
        <v>55</v>
      </c>
      <c r="C7415" s="38" t="s">
        <v>14258</v>
      </c>
      <c r="D7415" s="38" t="s">
        <v>48</v>
      </c>
      <c r="E7415" s="38" t="s">
        <v>48</v>
      </c>
      <c r="F7415" s="38" t="s">
        <v>48</v>
      </c>
      <c r="G7415" s="39">
        <v>0</v>
      </c>
    </row>
    <row r="7416" spans="1:7" ht="15" x14ac:dyDescent="0.2">
      <c r="A7416" s="38" t="s">
        <v>14259</v>
      </c>
      <c r="B7416" s="38" t="s">
        <v>55</v>
      </c>
      <c r="C7416" s="38" t="s">
        <v>14260</v>
      </c>
      <c r="D7416" s="38" t="s">
        <v>48</v>
      </c>
      <c r="E7416" s="38" t="s">
        <v>48</v>
      </c>
      <c r="F7416" s="38" t="s">
        <v>48</v>
      </c>
      <c r="G7416" s="39">
        <v>0</v>
      </c>
    </row>
    <row r="7417" spans="1:7" ht="15" x14ac:dyDescent="0.2">
      <c r="A7417" s="38" t="s">
        <v>14261</v>
      </c>
      <c r="B7417" s="38" t="s">
        <v>55</v>
      </c>
      <c r="C7417" s="38" t="s">
        <v>14262</v>
      </c>
      <c r="D7417" s="38" t="s">
        <v>48</v>
      </c>
      <c r="E7417" s="38" t="s">
        <v>48</v>
      </c>
      <c r="F7417" s="38" t="s">
        <v>48</v>
      </c>
      <c r="G7417" s="39">
        <v>0</v>
      </c>
    </row>
    <row r="7418" spans="1:7" ht="15" x14ac:dyDescent="0.2">
      <c r="A7418" s="38" t="s">
        <v>14263</v>
      </c>
      <c r="B7418" s="38" t="s">
        <v>55</v>
      </c>
      <c r="C7418" s="38" t="s">
        <v>14264</v>
      </c>
      <c r="D7418" s="38" t="s">
        <v>48</v>
      </c>
      <c r="E7418" s="38" t="s">
        <v>48</v>
      </c>
      <c r="F7418" s="38" t="s">
        <v>48</v>
      </c>
      <c r="G7418" s="39">
        <v>0</v>
      </c>
    </row>
    <row r="7419" spans="1:7" ht="15" x14ac:dyDescent="0.2">
      <c r="A7419" s="38" t="s">
        <v>14265</v>
      </c>
      <c r="B7419" s="38" t="s">
        <v>55</v>
      </c>
      <c r="C7419" s="38" t="s">
        <v>14266</v>
      </c>
      <c r="D7419" s="38" t="s">
        <v>48</v>
      </c>
      <c r="E7419" s="38" t="s">
        <v>48</v>
      </c>
      <c r="F7419" s="38" t="s">
        <v>48</v>
      </c>
      <c r="G7419" s="39">
        <v>0</v>
      </c>
    </row>
    <row r="7420" spans="1:7" ht="30" x14ac:dyDescent="0.2">
      <c r="A7420" s="38" t="s">
        <v>14267</v>
      </c>
      <c r="B7420" s="38" t="s">
        <v>55</v>
      </c>
      <c r="C7420" s="38" t="s">
        <v>14268</v>
      </c>
      <c r="D7420" s="38" t="s">
        <v>48</v>
      </c>
      <c r="E7420" s="38" t="s">
        <v>48</v>
      </c>
      <c r="F7420" s="38" t="s">
        <v>501</v>
      </c>
      <c r="G7420" s="39">
        <v>1</v>
      </c>
    </row>
    <row r="7421" spans="1:7" ht="15" x14ac:dyDescent="0.2">
      <c r="A7421" s="38" t="s">
        <v>14269</v>
      </c>
      <c r="B7421" s="38" t="s">
        <v>55</v>
      </c>
      <c r="C7421" s="38" t="s">
        <v>14270</v>
      </c>
      <c r="D7421" s="38" t="s">
        <v>48</v>
      </c>
      <c r="E7421" s="38" t="s">
        <v>48</v>
      </c>
      <c r="F7421" s="38" t="s">
        <v>48</v>
      </c>
      <c r="G7421" s="39">
        <v>0</v>
      </c>
    </row>
    <row r="7422" spans="1:7" ht="15" x14ac:dyDescent="0.2">
      <c r="A7422" s="38" t="s">
        <v>14271</v>
      </c>
      <c r="B7422" s="38" t="s">
        <v>55</v>
      </c>
      <c r="C7422" s="38" t="s">
        <v>14272</v>
      </c>
      <c r="D7422" s="38" t="s">
        <v>48</v>
      </c>
      <c r="E7422" s="38" t="s">
        <v>48</v>
      </c>
      <c r="F7422" s="38" t="s">
        <v>48</v>
      </c>
      <c r="G7422" s="39">
        <v>0</v>
      </c>
    </row>
    <row r="7423" spans="1:7" ht="15" x14ac:dyDescent="0.2">
      <c r="A7423" s="38" t="s">
        <v>14273</v>
      </c>
      <c r="B7423" s="38" t="s">
        <v>55</v>
      </c>
      <c r="C7423" s="38" t="s">
        <v>14274</v>
      </c>
      <c r="D7423" s="38" t="s">
        <v>48</v>
      </c>
      <c r="E7423" s="38" t="s">
        <v>48</v>
      </c>
      <c r="F7423" s="38" t="s">
        <v>48</v>
      </c>
      <c r="G7423" s="39">
        <v>0</v>
      </c>
    </row>
    <row r="7424" spans="1:7" ht="15" x14ac:dyDescent="0.2">
      <c r="A7424" s="38" t="s">
        <v>14275</v>
      </c>
      <c r="B7424" s="38" t="s">
        <v>55</v>
      </c>
      <c r="C7424" s="38" t="s">
        <v>14276</v>
      </c>
      <c r="D7424" s="38" t="s">
        <v>48</v>
      </c>
      <c r="E7424" s="38" t="s">
        <v>48</v>
      </c>
      <c r="F7424" s="38" t="s">
        <v>48</v>
      </c>
      <c r="G7424" s="39">
        <v>0</v>
      </c>
    </row>
    <row r="7425" spans="1:7" ht="15" x14ac:dyDescent="0.2">
      <c r="A7425" s="38" t="s">
        <v>14277</v>
      </c>
      <c r="B7425" s="38" t="s">
        <v>55</v>
      </c>
      <c r="C7425" s="38" t="s">
        <v>14278</v>
      </c>
      <c r="D7425" s="38" t="s">
        <v>48</v>
      </c>
      <c r="E7425" s="38" t="s">
        <v>48</v>
      </c>
      <c r="F7425" s="38" t="s">
        <v>48</v>
      </c>
      <c r="G7425" s="39">
        <v>0</v>
      </c>
    </row>
    <row r="7426" spans="1:7" ht="15" x14ac:dyDescent="0.2">
      <c r="A7426" s="38" t="s">
        <v>14279</v>
      </c>
      <c r="B7426" s="38" t="s">
        <v>55</v>
      </c>
      <c r="C7426" s="38" t="s">
        <v>14280</v>
      </c>
      <c r="D7426" s="38" t="s">
        <v>48</v>
      </c>
      <c r="E7426" s="38" t="s">
        <v>48</v>
      </c>
      <c r="F7426" s="38" t="s">
        <v>48</v>
      </c>
      <c r="G7426" s="39">
        <v>0</v>
      </c>
    </row>
    <row r="7427" spans="1:7" ht="15" x14ac:dyDescent="0.2">
      <c r="A7427" s="38" t="s">
        <v>14281</v>
      </c>
      <c r="B7427" s="38" t="s">
        <v>55</v>
      </c>
      <c r="C7427" s="38" t="s">
        <v>14282</v>
      </c>
      <c r="D7427" s="38" t="s">
        <v>48</v>
      </c>
      <c r="E7427" s="38" t="s">
        <v>48</v>
      </c>
      <c r="F7427" s="38" t="s">
        <v>48</v>
      </c>
      <c r="G7427" s="39">
        <v>0</v>
      </c>
    </row>
    <row r="7428" spans="1:7" ht="15" x14ac:dyDescent="0.2">
      <c r="A7428" s="38" t="s">
        <v>14283</v>
      </c>
      <c r="B7428" s="38" t="s">
        <v>55</v>
      </c>
      <c r="C7428" s="38" t="s">
        <v>14284</v>
      </c>
      <c r="D7428" s="38" t="s">
        <v>48</v>
      </c>
      <c r="E7428" s="38" t="s">
        <v>48</v>
      </c>
      <c r="F7428" s="38" t="s">
        <v>48</v>
      </c>
      <c r="G7428" s="39">
        <v>0</v>
      </c>
    </row>
    <row r="7429" spans="1:7" ht="15" x14ac:dyDescent="0.2">
      <c r="A7429" s="38" t="s">
        <v>14285</v>
      </c>
      <c r="B7429" s="38" t="s">
        <v>55</v>
      </c>
      <c r="C7429" s="38" t="s">
        <v>14286</v>
      </c>
      <c r="D7429" s="38" t="s">
        <v>48</v>
      </c>
      <c r="E7429" s="38" t="s">
        <v>48</v>
      </c>
      <c r="F7429" s="38" t="s">
        <v>48</v>
      </c>
      <c r="G7429" s="39">
        <v>0</v>
      </c>
    </row>
    <row r="7430" spans="1:7" ht="15" x14ac:dyDescent="0.2">
      <c r="A7430" s="38" t="s">
        <v>14287</v>
      </c>
      <c r="B7430" s="38" t="s">
        <v>55</v>
      </c>
      <c r="C7430" s="38" t="s">
        <v>14288</v>
      </c>
      <c r="D7430" s="38" t="s">
        <v>48</v>
      </c>
      <c r="E7430" s="38" t="s">
        <v>48</v>
      </c>
      <c r="F7430" s="38" t="s">
        <v>48</v>
      </c>
      <c r="G7430" s="39">
        <v>0</v>
      </c>
    </row>
    <row r="7431" spans="1:7" ht="15" x14ac:dyDescent="0.2">
      <c r="A7431" s="38" t="s">
        <v>14289</v>
      </c>
      <c r="B7431" s="38" t="s">
        <v>55</v>
      </c>
      <c r="C7431" s="38" t="s">
        <v>14290</v>
      </c>
      <c r="D7431" s="38" t="s">
        <v>48</v>
      </c>
      <c r="E7431" s="38" t="s">
        <v>48</v>
      </c>
      <c r="F7431" s="38" t="s">
        <v>48</v>
      </c>
      <c r="G7431" s="39">
        <v>0</v>
      </c>
    </row>
    <row r="7432" spans="1:7" ht="15" x14ac:dyDescent="0.2">
      <c r="A7432" s="38" t="s">
        <v>14291</v>
      </c>
      <c r="B7432" s="38" t="s">
        <v>55</v>
      </c>
      <c r="C7432" s="38" t="s">
        <v>14292</v>
      </c>
      <c r="D7432" s="38" t="s">
        <v>48</v>
      </c>
      <c r="E7432" s="38" t="s">
        <v>48</v>
      </c>
      <c r="F7432" s="38" t="s">
        <v>48</v>
      </c>
      <c r="G7432" s="39">
        <v>0</v>
      </c>
    </row>
    <row r="7433" spans="1:7" ht="15" x14ac:dyDescent="0.2">
      <c r="A7433" s="38" t="s">
        <v>14293</v>
      </c>
      <c r="B7433" s="38" t="s">
        <v>55</v>
      </c>
      <c r="C7433" s="38" t="s">
        <v>14294</v>
      </c>
      <c r="D7433" s="38" t="s">
        <v>48</v>
      </c>
      <c r="E7433" s="38" t="s">
        <v>48</v>
      </c>
      <c r="F7433" s="38" t="s">
        <v>48</v>
      </c>
      <c r="G7433" s="39">
        <v>0</v>
      </c>
    </row>
    <row r="7434" spans="1:7" ht="15" x14ac:dyDescent="0.2">
      <c r="A7434" s="38" t="s">
        <v>14295</v>
      </c>
      <c r="B7434" s="38" t="s">
        <v>55</v>
      </c>
      <c r="C7434" s="38" t="s">
        <v>14296</v>
      </c>
      <c r="D7434" s="38" t="s">
        <v>48</v>
      </c>
      <c r="E7434" s="38" t="s">
        <v>48</v>
      </c>
      <c r="F7434" s="38" t="s">
        <v>48</v>
      </c>
      <c r="G7434" s="39">
        <v>0</v>
      </c>
    </row>
    <row r="7435" spans="1:7" ht="15" x14ac:dyDescent="0.2">
      <c r="A7435" s="38" t="s">
        <v>14297</v>
      </c>
      <c r="B7435" s="38" t="s">
        <v>55</v>
      </c>
      <c r="C7435" s="38" t="s">
        <v>14298</v>
      </c>
      <c r="D7435" s="38" t="s">
        <v>48</v>
      </c>
      <c r="E7435" s="38" t="s">
        <v>48</v>
      </c>
      <c r="F7435" s="38" t="s">
        <v>48</v>
      </c>
      <c r="G7435" s="39">
        <v>0</v>
      </c>
    </row>
    <row r="7436" spans="1:7" ht="15" x14ac:dyDescent="0.2">
      <c r="A7436" s="38" t="s">
        <v>14299</v>
      </c>
      <c r="B7436" s="38" t="s">
        <v>55</v>
      </c>
      <c r="C7436" s="38" t="s">
        <v>14300</v>
      </c>
      <c r="D7436" s="38" t="s">
        <v>48</v>
      </c>
      <c r="E7436" s="38" t="s">
        <v>48</v>
      </c>
      <c r="F7436" s="38" t="s">
        <v>48</v>
      </c>
      <c r="G7436" s="39">
        <v>0</v>
      </c>
    </row>
    <row r="7437" spans="1:7" ht="15" x14ac:dyDescent="0.2">
      <c r="A7437" s="38" t="s">
        <v>14301</v>
      </c>
      <c r="B7437" s="38" t="s">
        <v>55</v>
      </c>
      <c r="C7437" s="38" t="s">
        <v>14302</v>
      </c>
      <c r="D7437" s="38" t="s">
        <v>48</v>
      </c>
      <c r="E7437" s="38" t="s">
        <v>48</v>
      </c>
      <c r="F7437" s="38" t="s">
        <v>48</v>
      </c>
      <c r="G7437" s="39">
        <v>0</v>
      </c>
    </row>
    <row r="7438" spans="1:7" ht="15" x14ac:dyDescent="0.2">
      <c r="A7438" s="38" t="s">
        <v>14303</v>
      </c>
      <c r="B7438" s="38" t="s">
        <v>55</v>
      </c>
      <c r="C7438" s="38" t="s">
        <v>14304</v>
      </c>
      <c r="D7438" s="38" t="s">
        <v>48</v>
      </c>
      <c r="E7438" s="38" t="s">
        <v>48</v>
      </c>
      <c r="F7438" s="38" t="s">
        <v>48</v>
      </c>
      <c r="G7438" s="39">
        <v>0</v>
      </c>
    </row>
    <row r="7439" spans="1:7" ht="15" x14ac:dyDescent="0.2">
      <c r="A7439" s="38" t="s">
        <v>14305</v>
      </c>
      <c r="B7439" s="38" t="s">
        <v>55</v>
      </c>
      <c r="C7439" s="38" t="s">
        <v>14306</v>
      </c>
      <c r="D7439" s="38" t="s">
        <v>48</v>
      </c>
      <c r="E7439" s="38" t="s">
        <v>48</v>
      </c>
      <c r="F7439" s="38" t="s">
        <v>48</v>
      </c>
      <c r="G7439" s="39">
        <v>0</v>
      </c>
    </row>
    <row r="7440" spans="1:7" ht="15" x14ac:dyDescent="0.2">
      <c r="A7440" s="38" t="s">
        <v>14307</v>
      </c>
      <c r="B7440" s="38" t="s">
        <v>55</v>
      </c>
      <c r="C7440" s="38" t="s">
        <v>14308</v>
      </c>
      <c r="D7440" s="38" t="s">
        <v>48</v>
      </c>
      <c r="E7440" s="38" t="s">
        <v>48</v>
      </c>
      <c r="F7440" s="38" t="s">
        <v>48</v>
      </c>
      <c r="G7440" s="39">
        <v>0</v>
      </c>
    </row>
    <row r="7441" spans="1:7" ht="15" x14ac:dyDescent="0.2">
      <c r="A7441" s="38" t="s">
        <v>14309</v>
      </c>
      <c r="B7441" s="38" t="s">
        <v>3</v>
      </c>
      <c r="C7441" s="38" t="s">
        <v>14310</v>
      </c>
      <c r="D7441" s="38" t="s">
        <v>48</v>
      </c>
      <c r="E7441" s="38" t="s">
        <v>48</v>
      </c>
      <c r="F7441" s="38" t="s">
        <v>48</v>
      </c>
      <c r="G7441" s="39">
        <v>0</v>
      </c>
    </row>
    <row r="7442" spans="1:7" ht="15" x14ac:dyDescent="0.2">
      <c r="A7442" s="38" t="s">
        <v>14311</v>
      </c>
      <c r="B7442" s="38" t="s">
        <v>3</v>
      </c>
      <c r="C7442" s="38" t="s">
        <v>14312</v>
      </c>
      <c r="D7442" s="38" t="s">
        <v>48</v>
      </c>
      <c r="E7442" s="38" t="s">
        <v>48</v>
      </c>
      <c r="F7442" s="38" t="s">
        <v>48</v>
      </c>
      <c r="G7442" s="39">
        <v>0</v>
      </c>
    </row>
    <row r="7443" spans="1:7" ht="15" x14ac:dyDescent="0.2">
      <c r="A7443" s="38" t="s">
        <v>14313</v>
      </c>
      <c r="B7443" s="38" t="s">
        <v>55</v>
      </c>
      <c r="C7443" s="38" t="s">
        <v>14314</v>
      </c>
      <c r="D7443" s="38" t="s">
        <v>48</v>
      </c>
      <c r="E7443" s="38" t="s">
        <v>48</v>
      </c>
      <c r="F7443" s="38" t="s">
        <v>48</v>
      </c>
      <c r="G7443" s="39">
        <v>0</v>
      </c>
    </row>
    <row r="7444" spans="1:7" ht="15" x14ac:dyDescent="0.2">
      <c r="A7444" s="38" t="s">
        <v>14315</v>
      </c>
      <c r="B7444" s="38" t="s">
        <v>55</v>
      </c>
      <c r="C7444" s="38" t="s">
        <v>14316</v>
      </c>
      <c r="D7444" s="38" t="s">
        <v>48</v>
      </c>
      <c r="E7444" s="38" t="s">
        <v>48</v>
      </c>
      <c r="F7444" s="38" t="s">
        <v>48</v>
      </c>
      <c r="G7444" s="39">
        <v>0</v>
      </c>
    </row>
    <row r="7445" spans="1:7" ht="15" x14ac:dyDescent="0.2">
      <c r="A7445" s="38" t="s">
        <v>14317</v>
      </c>
      <c r="B7445" s="38" t="s">
        <v>55</v>
      </c>
      <c r="C7445" s="38" t="s">
        <v>14318</v>
      </c>
      <c r="D7445" s="38" t="s">
        <v>48</v>
      </c>
      <c r="E7445" s="38" t="s">
        <v>48</v>
      </c>
      <c r="F7445" s="38" t="s">
        <v>48</v>
      </c>
      <c r="G7445" s="39">
        <v>0</v>
      </c>
    </row>
    <row r="7446" spans="1:7" ht="15" x14ac:dyDescent="0.2">
      <c r="A7446" s="38" t="s">
        <v>14319</v>
      </c>
      <c r="B7446" s="38" t="s">
        <v>55</v>
      </c>
      <c r="C7446" s="38" t="s">
        <v>14320</v>
      </c>
      <c r="D7446" s="38" t="s">
        <v>48</v>
      </c>
      <c r="E7446" s="38" t="s">
        <v>48</v>
      </c>
      <c r="F7446" s="38" t="s">
        <v>48</v>
      </c>
      <c r="G7446" s="39">
        <v>0</v>
      </c>
    </row>
    <row r="7447" spans="1:7" ht="15" x14ac:dyDescent="0.2">
      <c r="A7447" s="38" t="s">
        <v>14321</v>
      </c>
      <c r="B7447" s="38" t="s">
        <v>46</v>
      </c>
      <c r="C7447" s="38" t="s">
        <v>14322</v>
      </c>
      <c r="D7447" s="38" t="s">
        <v>48</v>
      </c>
      <c r="E7447" s="38" t="s">
        <v>48</v>
      </c>
      <c r="F7447" s="38" t="s">
        <v>48</v>
      </c>
      <c r="G7447" s="39">
        <v>0</v>
      </c>
    </row>
    <row r="7448" spans="1:7" ht="15" x14ac:dyDescent="0.2">
      <c r="A7448" s="38" t="s">
        <v>14323</v>
      </c>
      <c r="B7448" s="38" t="s">
        <v>46</v>
      </c>
      <c r="C7448" s="38" t="s">
        <v>14324</v>
      </c>
      <c r="D7448" s="38" t="s">
        <v>48</v>
      </c>
      <c r="E7448" s="38" t="s">
        <v>48</v>
      </c>
      <c r="F7448" s="38" t="s">
        <v>48</v>
      </c>
      <c r="G7448" s="39">
        <v>0</v>
      </c>
    </row>
    <row r="7449" spans="1:7" ht="15" x14ac:dyDescent="0.2">
      <c r="A7449" s="38" t="s">
        <v>14325</v>
      </c>
      <c r="B7449" s="38" t="s">
        <v>46</v>
      </c>
      <c r="C7449" s="38" t="s">
        <v>10340</v>
      </c>
      <c r="D7449" s="38" t="s">
        <v>48</v>
      </c>
      <c r="E7449" s="38" t="s">
        <v>48</v>
      </c>
      <c r="F7449" s="38" t="s">
        <v>48</v>
      </c>
      <c r="G7449" s="39">
        <v>0</v>
      </c>
    </row>
    <row r="7450" spans="1:7" ht="15" x14ac:dyDescent="0.2">
      <c r="A7450" s="38" t="s">
        <v>14326</v>
      </c>
      <c r="B7450" s="38" t="s">
        <v>46</v>
      </c>
      <c r="C7450" s="38" t="s">
        <v>14327</v>
      </c>
      <c r="D7450" s="38" t="s">
        <v>48</v>
      </c>
      <c r="E7450" s="38" t="s">
        <v>48</v>
      </c>
      <c r="F7450" s="38" t="s">
        <v>61</v>
      </c>
      <c r="G7450" s="39">
        <v>0</v>
      </c>
    </row>
    <row r="7451" spans="1:7" ht="15" x14ac:dyDescent="0.2">
      <c r="A7451" s="38" t="s">
        <v>14328</v>
      </c>
      <c r="B7451" s="38" t="s">
        <v>55</v>
      </c>
      <c r="C7451" s="38" t="s">
        <v>14329</v>
      </c>
      <c r="D7451" s="38" t="s">
        <v>48</v>
      </c>
      <c r="E7451" s="38" t="s">
        <v>48</v>
      </c>
      <c r="F7451" s="38" t="s">
        <v>48</v>
      </c>
      <c r="G7451" s="39">
        <v>0</v>
      </c>
    </row>
    <row r="7452" spans="1:7" ht="15" x14ac:dyDescent="0.2">
      <c r="A7452" s="38" t="s">
        <v>14330</v>
      </c>
      <c r="B7452" s="38" t="s">
        <v>55</v>
      </c>
      <c r="C7452" s="38" t="s">
        <v>14331</v>
      </c>
      <c r="D7452" s="38" t="s">
        <v>48</v>
      </c>
      <c r="E7452" s="38" t="s">
        <v>48</v>
      </c>
      <c r="F7452" s="38" t="s">
        <v>48</v>
      </c>
      <c r="G7452" s="39">
        <v>0</v>
      </c>
    </row>
    <row r="7453" spans="1:7" ht="15" x14ac:dyDescent="0.2">
      <c r="A7453" s="38" t="s">
        <v>14332</v>
      </c>
      <c r="B7453" s="38" t="s">
        <v>55</v>
      </c>
      <c r="C7453" s="38" t="s">
        <v>14333</v>
      </c>
      <c r="D7453" s="38" t="s">
        <v>48</v>
      </c>
      <c r="E7453" s="38" t="s">
        <v>48</v>
      </c>
      <c r="F7453" s="38" t="s">
        <v>48</v>
      </c>
      <c r="G7453" s="39">
        <v>0</v>
      </c>
    </row>
    <row r="7454" spans="1:7" ht="15" x14ac:dyDescent="0.2">
      <c r="A7454" s="38" t="s">
        <v>14334</v>
      </c>
      <c r="B7454" s="38" t="s">
        <v>55</v>
      </c>
      <c r="C7454" s="38" t="s">
        <v>14335</v>
      </c>
      <c r="D7454" s="38" t="s">
        <v>48</v>
      </c>
      <c r="E7454" s="38" t="s">
        <v>48</v>
      </c>
      <c r="F7454" s="38" t="s">
        <v>48</v>
      </c>
      <c r="G7454" s="39">
        <v>0</v>
      </c>
    </row>
    <row r="7455" spans="1:7" ht="15" x14ac:dyDescent="0.2">
      <c r="A7455" s="38" t="s">
        <v>14336</v>
      </c>
      <c r="B7455" s="38" t="s">
        <v>55</v>
      </c>
      <c r="C7455" s="38" t="s">
        <v>14337</v>
      </c>
      <c r="D7455" s="38" t="s">
        <v>48</v>
      </c>
      <c r="E7455" s="38" t="s">
        <v>48</v>
      </c>
      <c r="F7455" s="38" t="s">
        <v>48</v>
      </c>
      <c r="G7455" s="39">
        <v>0</v>
      </c>
    </row>
    <row r="7456" spans="1:7" ht="15" x14ac:dyDescent="0.2">
      <c r="A7456" s="38" t="s">
        <v>14338</v>
      </c>
      <c r="B7456" s="38" t="s">
        <v>55</v>
      </c>
      <c r="C7456" s="38" t="s">
        <v>14339</v>
      </c>
      <c r="D7456" s="38" t="s">
        <v>48</v>
      </c>
      <c r="E7456" s="38" t="s">
        <v>48</v>
      </c>
      <c r="F7456" s="38" t="s">
        <v>48</v>
      </c>
      <c r="G7456" s="39">
        <v>0</v>
      </c>
    </row>
    <row r="7457" spans="1:7" ht="15" x14ac:dyDescent="0.2">
      <c r="A7457" s="38" t="s">
        <v>14340</v>
      </c>
      <c r="B7457" s="38" t="s">
        <v>55</v>
      </c>
      <c r="C7457" s="38" t="s">
        <v>14341</v>
      </c>
      <c r="D7457" s="38" t="s">
        <v>48</v>
      </c>
      <c r="E7457" s="38" t="s">
        <v>48</v>
      </c>
      <c r="F7457" s="38" t="s">
        <v>48</v>
      </c>
      <c r="G7457" s="39">
        <v>0</v>
      </c>
    </row>
    <row r="7458" spans="1:7" ht="15" x14ac:dyDescent="0.2">
      <c r="A7458" s="38" t="s">
        <v>14342</v>
      </c>
      <c r="B7458" s="38" t="s">
        <v>55</v>
      </c>
      <c r="C7458" s="38" t="s">
        <v>14343</v>
      </c>
      <c r="D7458" s="38" t="s">
        <v>48</v>
      </c>
      <c r="E7458" s="38" t="s">
        <v>48</v>
      </c>
      <c r="F7458" s="38" t="s">
        <v>48</v>
      </c>
      <c r="G7458" s="39">
        <v>0</v>
      </c>
    </row>
    <row r="7459" spans="1:7" ht="15" x14ac:dyDescent="0.2">
      <c r="A7459" s="38" t="s">
        <v>14344</v>
      </c>
      <c r="B7459" s="38" t="s">
        <v>55</v>
      </c>
      <c r="C7459" s="38" t="s">
        <v>14345</v>
      </c>
      <c r="D7459" s="38" t="s">
        <v>48</v>
      </c>
      <c r="E7459" s="38" t="s">
        <v>48</v>
      </c>
      <c r="F7459" s="38" t="s">
        <v>48</v>
      </c>
      <c r="G7459" s="39">
        <v>0</v>
      </c>
    </row>
    <row r="7460" spans="1:7" ht="15" x14ac:dyDescent="0.2">
      <c r="A7460" s="38" t="s">
        <v>14346</v>
      </c>
      <c r="B7460" s="38" t="s">
        <v>55</v>
      </c>
      <c r="C7460" s="38" t="s">
        <v>12288</v>
      </c>
      <c r="D7460" s="38" t="s">
        <v>48</v>
      </c>
      <c r="E7460" s="38" t="s">
        <v>48</v>
      </c>
      <c r="F7460" s="38" t="s">
        <v>48</v>
      </c>
      <c r="G7460" s="39">
        <v>0</v>
      </c>
    </row>
    <row r="7461" spans="1:7" ht="15" x14ac:dyDescent="0.2">
      <c r="A7461" s="38" t="s">
        <v>14347</v>
      </c>
      <c r="B7461" s="38" t="s">
        <v>177</v>
      </c>
      <c r="C7461" s="38" t="s">
        <v>12288</v>
      </c>
      <c r="D7461" s="38" t="s">
        <v>48</v>
      </c>
      <c r="E7461" s="38" t="s">
        <v>48</v>
      </c>
      <c r="F7461" s="38" t="s">
        <v>48</v>
      </c>
      <c r="G7461" s="39">
        <v>0</v>
      </c>
    </row>
    <row r="7462" spans="1:7" ht="15" x14ac:dyDescent="0.2">
      <c r="A7462" s="38" t="s">
        <v>14348</v>
      </c>
      <c r="B7462" s="38" t="s">
        <v>55</v>
      </c>
      <c r="C7462" s="38" t="s">
        <v>14349</v>
      </c>
      <c r="D7462" s="38" t="s">
        <v>48</v>
      </c>
      <c r="E7462" s="38" t="s">
        <v>48</v>
      </c>
      <c r="F7462" s="38" t="s">
        <v>48</v>
      </c>
      <c r="G7462" s="39">
        <v>0</v>
      </c>
    </row>
    <row r="7463" spans="1:7" ht="15" x14ac:dyDescent="0.2">
      <c r="A7463" s="38" t="s">
        <v>14350</v>
      </c>
      <c r="B7463" s="38" t="s">
        <v>55</v>
      </c>
      <c r="C7463" s="38" t="s">
        <v>14351</v>
      </c>
      <c r="D7463" s="38" t="s">
        <v>48</v>
      </c>
      <c r="E7463" s="38" t="s">
        <v>48</v>
      </c>
      <c r="F7463" s="38" t="s">
        <v>48</v>
      </c>
      <c r="G7463" s="39">
        <v>0</v>
      </c>
    </row>
    <row r="7464" spans="1:7" ht="15" x14ac:dyDescent="0.2">
      <c r="A7464" s="38" t="s">
        <v>14352</v>
      </c>
      <c r="B7464" s="38" t="s">
        <v>46</v>
      </c>
      <c r="C7464" s="38" t="s">
        <v>14353</v>
      </c>
      <c r="D7464" s="38" t="s">
        <v>48</v>
      </c>
      <c r="E7464" s="38" t="s">
        <v>48</v>
      </c>
      <c r="F7464" s="38" t="s">
        <v>48</v>
      </c>
      <c r="G7464" s="39">
        <v>0</v>
      </c>
    </row>
    <row r="7465" spans="1:7" ht="15" x14ac:dyDescent="0.2">
      <c r="A7465" s="38" t="s">
        <v>14354</v>
      </c>
      <c r="B7465" s="38" t="s">
        <v>55</v>
      </c>
      <c r="C7465" s="38" t="s">
        <v>14355</v>
      </c>
      <c r="D7465" s="38" t="s">
        <v>48</v>
      </c>
      <c r="E7465" s="38" t="s">
        <v>48</v>
      </c>
      <c r="F7465" s="38" t="s">
        <v>48</v>
      </c>
      <c r="G7465" s="39">
        <v>0</v>
      </c>
    </row>
    <row r="7466" spans="1:7" ht="15" x14ac:dyDescent="0.2">
      <c r="A7466" s="38" t="s">
        <v>14356</v>
      </c>
      <c r="B7466" s="38" t="s">
        <v>55</v>
      </c>
      <c r="C7466" s="38" t="s">
        <v>14357</v>
      </c>
      <c r="D7466" s="38" t="s">
        <v>48</v>
      </c>
      <c r="E7466" s="38" t="s">
        <v>48</v>
      </c>
      <c r="F7466" s="38" t="s">
        <v>48</v>
      </c>
      <c r="G7466" s="39">
        <v>0</v>
      </c>
    </row>
    <row r="7467" spans="1:7" ht="15" x14ac:dyDescent="0.2">
      <c r="A7467" s="38" t="s">
        <v>14358</v>
      </c>
      <c r="B7467" s="38" t="s">
        <v>46</v>
      </c>
      <c r="C7467" s="38" t="s">
        <v>14359</v>
      </c>
      <c r="D7467" s="38" t="s">
        <v>48</v>
      </c>
      <c r="E7467" s="38" t="s">
        <v>48</v>
      </c>
      <c r="F7467" s="38" t="s">
        <v>48</v>
      </c>
      <c r="G7467" s="39">
        <v>0</v>
      </c>
    </row>
    <row r="7468" spans="1:7" ht="15" x14ac:dyDescent="0.2">
      <c r="A7468" s="38" t="s">
        <v>14360</v>
      </c>
      <c r="B7468" s="38" t="s">
        <v>55</v>
      </c>
      <c r="C7468" s="38" t="s">
        <v>14361</v>
      </c>
      <c r="D7468" s="38" t="s">
        <v>48</v>
      </c>
      <c r="E7468" s="38" t="s">
        <v>48</v>
      </c>
      <c r="F7468" s="38" t="s">
        <v>48</v>
      </c>
      <c r="G7468" s="39">
        <v>0</v>
      </c>
    </row>
    <row r="7469" spans="1:7" ht="15" x14ac:dyDescent="0.2">
      <c r="A7469" s="38" t="s">
        <v>14362</v>
      </c>
      <c r="B7469" s="38" t="s">
        <v>55</v>
      </c>
      <c r="C7469" s="38" t="s">
        <v>14363</v>
      </c>
      <c r="D7469" s="38" t="s">
        <v>48</v>
      </c>
      <c r="E7469" s="38" t="s">
        <v>48</v>
      </c>
      <c r="F7469" s="38" t="s">
        <v>14364</v>
      </c>
      <c r="G7469" s="39">
        <v>1</v>
      </c>
    </row>
    <row r="7470" spans="1:7" ht="15" x14ac:dyDescent="0.2">
      <c r="A7470" s="38" t="s">
        <v>14365</v>
      </c>
      <c r="B7470" s="38" t="s">
        <v>55</v>
      </c>
      <c r="C7470" s="38" t="s">
        <v>14366</v>
      </c>
      <c r="D7470" s="38" t="s">
        <v>48</v>
      </c>
      <c r="E7470" s="38" t="s">
        <v>48</v>
      </c>
      <c r="F7470" s="38" t="s">
        <v>14364</v>
      </c>
      <c r="G7470" s="39">
        <v>1</v>
      </c>
    </row>
    <row r="7471" spans="1:7" ht="30" x14ac:dyDescent="0.2">
      <c r="A7471" s="38" t="s">
        <v>14367</v>
      </c>
      <c r="B7471" s="38" t="s">
        <v>55</v>
      </c>
      <c r="C7471" s="38" t="s">
        <v>14368</v>
      </c>
      <c r="D7471" s="38" t="s">
        <v>48</v>
      </c>
      <c r="E7471" s="38" t="s">
        <v>48</v>
      </c>
      <c r="F7471" s="38" t="s">
        <v>14369</v>
      </c>
      <c r="G7471" s="39">
        <v>1</v>
      </c>
    </row>
    <row r="7472" spans="1:7" ht="15" x14ac:dyDescent="0.2">
      <c r="A7472" s="38" t="s">
        <v>14370</v>
      </c>
      <c r="B7472" s="38" t="s">
        <v>24</v>
      </c>
      <c r="C7472" s="38" t="s">
        <v>14371</v>
      </c>
      <c r="D7472" s="38" t="s">
        <v>48</v>
      </c>
      <c r="E7472" s="38" t="s">
        <v>48</v>
      </c>
      <c r="F7472" s="38" t="s">
        <v>48</v>
      </c>
      <c r="G7472" s="39">
        <v>0</v>
      </c>
    </row>
    <row r="7473" spans="1:7" ht="15" x14ac:dyDescent="0.2">
      <c r="A7473" s="38" t="s">
        <v>14372</v>
      </c>
      <c r="B7473" s="38" t="s">
        <v>33</v>
      </c>
      <c r="C7473" s="38" t="s">
        <v>14373</v>
      </c>
      <c r="D7473" s="38" t="s">
        <v>48</v>
      </c>
      <c r="E7473" s="38" t="s">
        <v>48</v>
      </c>
      <c r="F7473" s="38" t="s">
        <v>48</v>
      </c>
      <c r="G7473" s="39">
        <v>0</v>
      </c>
    </row>
    <row r="7474" spans="1:7" ht="15" x14ac:dyDescent="0.2">
      <c r="A7474" s="38" t="s">
        <v>14374</v>
      </c>
      <c r="B7474" s="38" t="s">
        <v>33</v>
      </c>
      <c r="C7474" s="38" t="s">
        <v>1071</v>
      </c>
      <c r="D7474" s="38" t="s">
        <v>48</v>
      </c>
      <c r="E7474" s="38" t="s">
        <v>48</v>
      </c>
      <c r="F7474" s="38" t="s">
        <v>48</v>
      </c>
      <c r="G7474" s="39">
        <v>0</v>
      </c>
    </row>
    <row r="7475" spans="1:7" ht="15" x14ac:dyDescent="0.2">
      <c r="A7475" s="38" t="s">
        <v>14375</v>
      </c>
      <c r="B7475" s="38" t="s">
        <v>33</v>
      </c>
      <c r="C7475" s="38" t="s">
        <v>1074</v>
      </c>
      <c r="D7475" s="38" t="s">
        <v>48</v>
      </c>
      <c r="E7475" s="38" t="s">
        <v>48</v>
      </c>
      <c r="F7475" s="38" t="s">
        <v>48</v>
      </c>
      <c r="G7475" s="39">
        <v>0</v>
      </c>
    </row>
    <row r="7476" spans="1:7" ht="15" x14ac:dyDescent="0.2">
      <c r="A7476" s="38" t="s">
        <v>14376</v>
      </c>
      <c r="B7476" s="38" t="s">
        <v>33</v>
      </c>
      <c r="C7476" s="38" t="s">
        <v>14377</v>
      </c>
      <c r="D7476" s="38" t="s">
        <v>48</v>
      </c>
      <c r="E7476" s="38" t="s">
        <v>48</v>
      </c>
      <c r="F7476" s="38" t="s">
        <v>48</v>
      </c>
      <c r="G7476" s="39">
        <v>0</v>
      </c>
    </row>
    <row r="7477" spans="1:7" ht="15" x14ac:dyDescent="0.2">
      <c r="A7477" s="38" t="s">
        <v>14378</v>
      </c>
      <c r="B7477" s="38" t="s">
        <v>33</v>
      </c>
      <c r="C7477" s="38" t="s">
        <v>1086</v>
      </c>
      <c r="D7477" s="38" t="s">
        <v>48</v>
      </c>
      <c r="E7477" s="38" t="s">
        <v>48</v>
      </c>
      <c r="F7477" s="38" t="s">
        <v>48</v>
      </c>
      <c r="G7477" s="39">
        <v>0</v>
      </c>
    </row>
    <row r="7478" spans="1:7" ht="15" x14ac:dyDescent="0.2">
      <c r="A7478" s="38" t="s">
        <v>14379</v>
      </c>
      <c r="B7478" s="38" t="s">
        <v>33</v>
      </c>
      <c r="C7478" s="38" t="s">
        <v>1090</v>
      </c>
      <c r="D7478" s="38" t="s">
        <v>48</v>
      </c>
      <c r="E7478" s="38" t="s">
        <v>48</v>
      </c>
      <c r="F7478" s="38" t="s">
        <v>48</v>
      </c>
      <c r="G7478" s="39">
        <v>0</v>
      </c>
    </row>
    <row r="7479" spans="1:7" ht="15" x14ac:dyDescent="0.2">
      <c r="A7479" s="38" t="s">
        <v>14380</v>
      </c>
      <c r="B7479" s="38" t="s">
        <v>46</v>
      </c>
      <c r="C7479" s="38" t="s">
        <v>14381</v>
      </c>
      <c r="D7479" s="38" t="s">
        <v>48</v>
      </c>
      <c r="E7479" s="38" t="s">
        <v>48</v>
      </c>
      <c r="F7479" s="38" t="s">
        <v>48</v>
      </c>
      <c r="G7479" s="39">
        <v>0</v>
      </c>
    </row>
    <row r="7480" spans="1:7" ht="15" x14ac:dyDescent="0.2">
      <c r="A7480" s="38" t="s">
        <v>14382</v>
      </c>
      <c r="B7480" s="38" t="s">
        <v>46</v>
      </c>
      <c r="C7480" s="38" t="s">
        <v>14383</v>
      </c>
      <c r="D7480" s="38" t="s">
        <v>48</v>
      </c>
      <c r="E7480" s="38" t="s">
        <v>48</v>
      </c>
      <c r="F7480" s="38" t="s">
        <v>48</v>
      </c>
      <c r="G7480" s="39">
        <v>0</v>
      </c>
    </row>
    <row r="7481" spans="1:7" ht="15" x14ac:dyDescent="0.2">
      <c r="A7481" s="38" t="s">
        <v>14384</v>
      </c>
      <c r="B7481" s="38" t="s">
        <v>33</v>
      </c>
      <c r="C7481" s="38" t="s">
        <v>14385</v>
      </c>
      <c r="D7481" s="38" t="s">
        <v>48</v>
      </c>
      <c r="E7481" s="38" t="s">
        <v>48</v>
      </c>
      <c r="F7481" s="38" t="s">
        <v>48</v>
      </c>
      <c r="G7481" s="39">
        <v>0</v>
      </c>
    </row>
    <row r="7482" spans="1:7" ht="15" x14ac:dyDescent="0.2">
      <c r="A7482" s="38" t="s">
        <v>14386</v>
      </c>
      <c r="B7482" s="38" t="s">
        <v>33</v>
      </c>
      <c r="C7482" s="38" t="s">
        <v>14387</v>
      </c>
      <c r="D7482" s="38" t="s">
        <v>48</v>
      </c>
      <c r="E7482" s="38" t="s">
        <v>48</v>
      </c>
      <c r="F7482" s="38" t="s">
        <v>48</v>
      </c>
      <c r="G7482" s="39">
        <v>0</v>
      </c>
    </row>
    <row r="7483" spans="1:7" ht="15" x14ac:dyDescent="0.2">
      <c r="A7483" s="38" t="s">
        <v>14388</v>
      </c>
      <c r="B7483" s="38" t="s">
        <v>33</v>
      </c>
      <c r="C7483" s="38" t="s">
        <v>14389</v>
      </c>
      <c r="D7483" s="38" t="s">
        <v>48</v>
      </c>
      <c r="E7483" s="38" t="s">
        <v>48</v>
      </c>
      <c r="F7483" s="38" t="s">
        <v>48</v>
      </c>
      <c r="G7483" s="39">
        <v>0</v>
      </c>
    </row>
    <row r="7484" spans="1:7" ht="15" x14ac:dyDescent="0.2">
      <c r="A7484" s="38" t="s">
        <v>14390</v>
      </c>
      <c r="B7484" s="38" t="s">
        <v>33</v>
      </c>
      <c r="C7484" s="38" t="s">
        <v>14391</v>
      </c>
      <c r="D7484" s="38" t="s">
        <v>48</v>
      </c>
      <c r="E7484" s="38" t="s">
        <v>48</v>
      </c>
      <c r="F7484" s="38" t="s">
        <v>48</v>
      </c>
      <c r="G7484" s="39">
        <v>0</v>
      </c>
    </row>
    <row r="7485" spans="1:7" ht="15" x14ac:dyDescent="0.2">
      <c r="A7485" s="38" t="s">
        <v>14392</v>
      </c>
      <c r="B7485" s="38" t="s">
        <v>33</v>
      </c>
      <c r="C7485" s="38" t="s">
        <v>14393</v>
      </c>
      <c r="D7485" s="38" t="s">
        <v>48</v>
      </c>
      <c r="E7485" s="38" t="s">
        <v>48</v>
      </c>
      <c r="F7485" s="38" t="s">
        <v>48</v>
      </c>
      <c r="G7485" s="39">
        <v>0</v>
      </c>
    </row>
    <row r="7486" spans="1:7" ht="15" x14ac:dyDescent="0.2">
      <c r="A7486" s="38" t="s">
        <v>14394</v>
      </c>
      <c r="B7486" s="38" t="s">
        <v>33</v>
      </c>
      <c r="C7486" s="38" t="s">
        <v>14395</v>
      </c>
      <c r="D7486" s="38" t="s">
        <v>48</v>
      </c>
      <c r="E7486" s="38" t="s">
        <v>48</v>
      </c>
      <c r="F7486" s="38" t="s">
        <v>48</v>
      </c>
      <c r="G7486" s="39">
        <v>0</v>
      </c>
    </row>
    <row r="7487" spans="1:7" ht="15" x14ac:dyDescent="0.2">
      <c r="A7487" s="38" t="s">
        <v>14396</v>
      </c>
      <c r="B7487" s="38" t="s">
        <v>33</v>
      </c>
      <c r="C7487" s="38" t="s">
        <v>14397</v>
      </c>
      <c r="D7487" s="38" t="s">
        <v>48</v>
      </c>
      <c r="E7487" s="38" t="s">
        <v>48</v>
      </c>
      <c r="F7487" s="38" t="s">
        <v>48</v>
      </c>
      <c r="G7487" s="39">
        <v>0</v>
      </c>
    </row>
    <row r="7488" spans="1:7" ht="30" x14ac:dyDescent="0.2">
      <c r="A7488" s="38" t="s">
        <v>14398</v>
      </c>
      <c r="B7488" s="38" t="s">
        <v>33</v>
      </c>
      <c r="C7488" s="38" t="s">
        <v>14399</v>
      </c>
      <c r="D7488" s="38" t="s">
        <v>48</v>
      </c>
      <c r="E7488" s="38" t="s">
        <v>48</v>
      </c>
      <c r="F7488" s="38" t="s">
        <v>48</v>
      </c>
      <c r="G7488" s="39">
        <v>0</v>
      </c>
    </row>
    <row r="7489" spans="1:7" ht="15" x14ac:dyDescent="0.2">
      <c r="A7489" s="38" t="s">
        <v>14400</v>
      </c>
      <c r="B7489" s="38" t="s">
        <v>33</v>
      </c>
      <c r="C7489" s="38" t="s">
        <v>14401</v>
      </c>
      <c r="D7489" s="38" t="s">
        <v>48</v>
      </c>
      <c r="E7489" s="38" t="s">
        <v>48</v>
      </c>
      <c r="F7489" s="38" t="s">
        <v>48</v>
      </c>
      <c r="G7489" s="39">
        <v>0</v>
      </c>
    </row>
    <row r="7490" spans="1:7" ht="15" x14ac:dyDescent="0.2">
      <c r="A7490" s="38" t="s">
        <v>14402</v>
      </c>
      <c r="B7490" s="38" t="s">
        <v>33</v>
      </c>
      <c r="C7490" s="38" t="s">
        <v>14403</v>
      </c>
      <c r="D7490" s="38" t="s">
        <v>48</v>
      </c>
      <c r="E7490" s="38" t="s">
        <v>48</v>
      </c>
      <c r="F7490" s="38" t="s">
        <v>48</v>
      </c>
      <c r="G7490" s="39">
        <v>0</v>
      </c>
    </row>
    <row r="7491" spans="1:7" ht="15" x14ac:dyDescent="0.2">
      <c r="A7491" s="38" t="s">
        <v>14404</v>
      </c>
      <c r="B7491" s="38" t="s">
        <v>33</v>
      </c>
      <c r="C7491" s="38" t="s">
        <v>14405</v>
      </c>
      <c r="D7491" s="38" t="s">
        <v>48</v>
      </c>
      <c r="E7491" s="38" t="s">
        <v>48</v>
      </c>
      <c r="F7491" s="38" t="s">
        <v>48</v>
      </c>
      <c r="G7491" s="39">
        <v>0</v>
      </c>
    </row>
    <row r="7492" spans="1:7" ht="15" x14ac:dyDescent="0.2">
      <c r="A7492" s="38" t="s">
        <v>14406</v>
      </c>
      <c r="B7492" s="38" t="s">
        <v>33</v>
      </c>
      <c r="C7492" s="38" t="s">
        <v>14407</v>
      </c>
      <c r="D7492" s="38" t="s">
        <v>48</v>
      </c>
      <c r="E7492" s="38" t="s">
        <v>48</v>
      </c>
      <c r="F7492" s="38" t="s">
        <v>48</v>
      </c>
      <c r="G7492" s="39">
        <v>0</v>
      </c>
    </row>
    <row r="7493" spans="1:7" ht="15" x14ac:dyDescent="0.2">
      <c r="A7493" s="38" t="s">
        <v>14408</v>
      </c>
      <c r="B7493" s="38" t="s">
        <v>33</v>
      </c>
      <c r="C7493" s="38" t="s">
        <v>14409</v>
      </c>
      <c r="D7493" s="38" t="s">
        <v>48</v>
      </c>
      <c r="E7493" s="38" t="s">
        <v>48</v>
      </c>
      <c r="F7493" s="38" t="s">
        <v>48</v>
      </c>
      <c r="G7493" s="39">
        <v>0</v>
      </c>
    </row>
    <row r="7494" spans="1:7" ht="15" x14ac:dyDescent="0.2">
      <c r="A7494" s="38" t="s">
        <v>14410</v>
      </c>
      <c r="B7494" s="38" t="s">
        <v>33</v>
      </c>
      <c r="C7494" s="38" t="s">
        <v>14411</v>
      </c>
      <c r="D7494" s="38" t="s">
        <v>48</v>
      </c>
      <c r="E7494" s="38" t="s">
        <v>48</v>
      </c>
      <c r="F7494" s="38" t="s">
        <v>48</v>
      </c>
      <c r="G7494" s="39">
        <v>0</v>
      </c>
    </row>
    <row r="7495" spans="1:7" ht="15" x14ac:dyDescent="0.2">
      <c r="A7495" s="38" t="s">
        <v>14412</v>
      </c>
      <c r="B7495" s="38" t="s">
        <v>33</v>
      </c>
      <c r="C7495" s="38" t="s">
        <v>14413</v>
      </c>
      <c r="D7495" s="38" t="s">
        <v>48</v>
      </c>
      <c r="E7495" s="38" t="s">
        <v>48</v>
      </c>
      <c r="F7495" s="38" t="s">
        <v>48</v>
      </c>
      <c r="G7495" s="39">
        <v>0</v>
      </c>
    </row>
    <row r="7496" spans="1:7" ht="15" x14ac:dyDescent="0.2">
      <c r="A7496" s="38" t="s">
        <v>14414</v>
      </c>
      <c r="B7496" s="38" t="s">
        <v>33</v>
      </c>
      <c r="C7496" s="38" t="s">
        <v>14415</v>
      </c>
      <c r="D7496" s="38" t="s">
        <v>48</v>
      </c>
      <c r="E7496" s="38" t="s">
        <v>48</v>
      </c>
      <c r="F7496" s="38" t="s">
        <v>48</v>
      </c>
      <c r="G7496" s="39">
        <v>0</v>
      </c>
    </row>
    <row r="7497" spans="1:7" ht="30" x14ac:dyDescent="0.2">
      <c r="A7497" s="38" t="s">
        <v>14416</v>
      </c>
      <c r="B7497" s="38" t="s">
        <v>33</v>
      </c>
      <c r="C7497" s="38" t="s">
        <v>1106</v>
      </c>
      <c r="D7497" s="38" t="s">
        <v>48</v>
      </c>
      <c r="E7497" s="38" t="s">
        <v>48</v>
      </c>
      <c r="F7497" s="38" t="s">
        <v>501</v>
      </c>
      <c r="G7497" s="39">
        <v>1</v>
      </c>
    </row>
    <row r="7498" spans="1:7" ht="15" x14ac:dyDescent="0.2">
      <c r="A7498" s="38" t="s">
        <v>14417</v>
      </c>
      <c r="B7498" s="38" t="s">
        <v>33</v>
      </c>
      <c r="C7498" s="38" t="s">
        <v>14418</v>
      </c>
      <c r="D7498" s="38" t="s">
        <v>48</v>
      </c>
      <c r="E7498" s="38" t="s">
        <v>48</v>
      </c>
      <c r="F7498" s="38" t="s">
        <v>48</v>
      </c>
      <c r="G7498" s="39">
        <v>0</v>
      </c>
    </row>
    <row r="7499" spans="1:7" ht="15" x14ac:dyDescent="0.2">
      <c r="A7499" s="38" t="s">
        <v>14419</v>
      </c>
      <c r="B7499" s="38" t="s">
        <v>33</v>
      </c>
      <c r="C7499" s="38" t="s">
        <v>14420</v>
      </c>
      <c r="D7499" s="38" t="s">
        <v>48</v>
      </c>
      <c r="E7499" s="38" t="s">
        <v>48</v>
      </c>
      <c r="F7499" s="38" t="s">
        <v>48</v>
      </c>
      <c r="G7499" s="39">
        <v>0</v>
      </c>
    </row>
    <row r="7500" spans="1:7" ht="15" x14ac:dyDescent="0.2">
      <c r="A7500" s="38" t="s">
        <v>14421</v>
      </c>
      <c r="B7500" s="38" t="s">
        <v>33</v>
      </c>
      <c r="C7500" s="38" t="s">
        <v>14422</v>
      </c>
      <c r="D7500" s="38" t="s">
        <v>48</v>
      </c>
      <c r="E7500" s="38" t="s">
        <v>48</v>
      </c>
      <c r="F7500" s="38" t="s">
        <v>48</v>
      </c>
      <c r="G7500" s="39">
        <v>0</v>
      </c>
    </row>
    <row r="7501" spans="1:7" ht="15" x14ac:dyDescent="0.2">
      <c r="A7501" s="38" t="s">
        <v>14423</v>
      </c>
      <c r="B7501" s="38" t="s">
        <v>33</v>
      </c>
      <c r="C7501" s="38" t="s">
        <v>14424</v>
      </c>
      <c r="D7501" s="38" t="s">
        <v>48</v>
      </c>
      <c r="E7501" s="38" t="s">
        <v>48</v>
      </c>
      <c r="F7501" s="38" t="s">
        <v>48</v>
      </c>
      <c r="G7501" s="39">
        <v>0</v>
      </c>
    </row>
    <row r="7502" spans="1:7" ht="15" x14ac:dyDescent="0.2">
      <c r="A7502" s="38" t="s">
        <v>14425</v>
      </c>
      <c r="B7502" s="38" t="s">
        <v>33</v>
      </c>
      <c r="C7502" s="38" t="s">
        <v>14426</v>
      </c>
      <c r="D7502" s="38" t="s">
        <v>48</v>
      </c>
      <c r="E7502" s="38" t="s">
        <v>48</v>
      </c>
      <c r="F7502" s="38" t="s">
        <v>48</v>
      </c>
      <c r="G7502" s="39">
        <v>0</v>
      </c>
    </row>
    <row r="7503" spans="1:7" ht="15" x14ac:dyDescent="0.2">
      <c r="A7503" s="38" t="s">
        <v>14427</v>
      </c>
      <c r="B7503" s="38" t="s">
        <v>33</v>
      </c>
      <c r="C7503" s="38" t="s">
        <v>14428</v>
      </c>
      <c r="D7503" s="38" t="s">
        <v>48</v>
      </c>
      <c r="E7503" s="38" t="s">
        <v>48</v>
      </c>
      <c r="F7503" s="38" t="s">
        <v>48</v>
      </c>
      <c r="G7503" s="39">
        <v>0</v>
      </c>
    </row>
    <row r="7504" spans="1:7" ht="15" x14ac:dyDescent="0.2">
      <c r="A7504" s="38" t="s">
        <v>14429</v>
      </c>
      <c r="B7504" s="38" t="s">
        <v>33</v>
      </c>
      <c r="C7504" s="38" t="s">
        <v>14430</v>
      </c>
      <c r="D7504" s="38" t="s">
        <v>48</v>
      </c>
      <c r="E7504" s="38" t="s">
        <v>48</v>
      </c>
      <c r="F7504" s="38" t="s">
        <v>48</v>
      </c>
      <c r="G7504" s="39">
        <v>0</v>
      </c>
    </row>
    <row r="7505" spans="1:7" ht="15" x14ac:dyDescent="0.2">
      <c r="A7505" s="38" t="s">
        <v>14431</v>
      </c>
      <c r="B7505" s="38" t="s">
        <v>33</v>
      </c>
      <c r="C7505" s="38" t="s">
        <v>14432</v>
      </c>
      <c r="D7505" s="38" t="s">
        <v>48</v>
      </c>
      <c r="E7505" s="38" t="s">
        <v>48</v>
      </c>
      <c r="F7505" s="38" t="s">
        <v>48</v>
      </c>
      <c r="G7505" s="39">
        <v>0</v>
      </c>
    </row>
    <row r="7506" spans="1:7" ht="15" x14ac:dyDescent="0.2">
      <c r="A7506" s="38" t="s">
        <v>14433</v>
      </c>
      <c r="B7506" s="38" t="s">
        <v>33</v>
      </c>
      <c r="C7506" s="38" t="s">
        <v>14434</v>
      </c>
      <c r="D7506" s="38" t="s">
        <v>48</v>
      </c>
      <c r="E7506" s="38" t="s">
        <v>48</v>
      </c>
      <c r="F7506" s="38" t="s">
        <v>48</v>
      </c>
      <c r="G7506" s="39">
        <v>0</v>
      </c>
    </row>
    <row r="7507" spans="1:7" ht="15" x14ac:dyDescent="0.2">
      <c r="A7507" s="38" t="s">
        <v>14435</v>
      </c>
      <c r="B7507" s="38" t="s">
        <v>33</v>
      </c>
      <c r="C7507" s="38" t="s">
        <v>14436</v>
      </c>
      <c r="D7507" s="38" t="s">
        <v>48</v>
      </c>
      <c r="E7507" s="38" t="s">
        <v>48</v>
      </c>
      <c r="F7507" s="38" t="s">
        <v>48</v>
      </c>
      <c r="G7507" s="39">
        <v>0</v>
      </c>
    </row>
    <row r="7508" spans="1:7" ht="15" x14ac:dyDescent="0.2">
      <c r="A7508" s="38" t="s">
        <v>14437</v>
      </c>
      <c r="B7508" s="38" t="s">
        <v>33</v>
      </c>
      <c r="C7508" s="38" t="s">
        <v>14438</v>
      </c>
      <c r="D7508" s="38" t="s">
        <v>48</v>
      </c>
      <c r="E7508" s="38" t="s">
        <v>48</v>
      </c>
      <c r="F7508" s="38" t="s">
        <v>48</v>
      </c>
      <c r="G7508" s="39">
        <v>0</v>
      </c>
    </row>
    <row r="7509" spans="1:7" ht="15" x14ac:dyDescent="0.2">
      <c r="A7509" s="38" t="s">
        <v>14439</v>
      </c>
      <c r="B7509" s="38" t="s">
        <v>33</v>
      </c>
      <c r="C7509" s="38" t="s">
        <v>14440</v>
      </c>
      <c r="D7509" s="38" t="s">
        <v>48</v>
      </c>
      <c r="E7509" s="38" t="s">
        <v>48</v>
      </c>
      <c r="F7509" s="38" t="s">
        <v>48</v>
      </c>
      <c r="G7509" s="39">
        <v>0</v>
      </c>
    </row>
    <row r="7510" spans="1:7" ht="15" x14ac:dyDescent="0.2">
      <c r="A7510" s="38" t="s">
        <v>14441</v>
      </c>
      <c r="B7510" s="38" t="s">
        <v>55</v>
      </c>
      <c r="C7510" s="38" t="s">
        <v>14442</v>
      </c>
      <c r="D7510" s="38" t="s">
        <v>48</v>
      </c>
      <c r="E7510" s="38" t="s">
        <v>48</v>
      </c>
      <c r="F7510" s="38" t="s">
        <v>5471</v>
      </c>
      <c r="G7510" s="39">
        <v>1</v>
      </c>
    </row>
    <row r="7511" spans="1:7" ht="15" x14ac:dyDescent="0.2">
      <c r="A7511" s="38" t="s">
        <v>14443</v>
      </c>
      <c r="B7511" s="38" t="s">
        <v>55</v>
      </c>
      <c r="C7511" s="38" t="s">
        <v>14444</v>
      </c>
      <c r="D7511" s="38" t="s">
        <v>48</v>
      </c>
      <c r="E7511" s="38" t="s">
        <v>48</v>
      </c>
      <c r="F7511" s="38" t="s">
        <v>5471</v>
      </c>
      <c r="G7511" s="39">
        <v>1</v>
      </c>
    </row>
    <row r="7512" spans="1:7" ht="15" x14ac:dyDescent="0.2">
      <c r="A7512" s="38" t="s">
        <v>14445</v>
      </c>
      <c r="B7512" s="38" t="s">
        <v>6087</v>
      </c>
      <c r="C7512" s="38" t="s">
        <v>14446</v>
      </c>
      <c r="D7512" s="38" t="s">
        <v>48</v>
      </c>
      <c r="E7512" s="38" t="s">
        <v>48</v>
      </c>
      <c r="F7512" s="38" t="s">
        <v>48</v>
      </c>
      <c r="G7512" s="39">
        <v>0</v>
      </c>
    </row>
    <row r="7513" spans="1:7" ht="15" x14ac:dyDescent="0.2">
      <c r="A7513" s="38" t="s">
        <v>14447</v>
      </c>
      <c r="B7513" s="38" t="s">
        <v>3</v>
      </c>
      <c r="C7513" s="38" t="s">
        <v>14448</v>
      </c>
      <c r="D7513" s="38" t="s">
        <v>48</v>
      </c>
      <c r="E7513" s="38" t="s">
        <v>48</v>
      </c>
      <c r="F7513" s="38" t="s">
        <v>48</v>
      </c>
      <c r="G7513" s="39">
        <v>0</v>
      </c>
    </row>
    <row r="7514" spans="1:7" ht="15" x14ac:dyDescent="0.2">
      <c r="A7514" s="38" t="s">
        <v>14449</v>
      </c>
      <c r="B7514" s="38" t="s">
        <v>3</v>
      </c>
      <c r="C7514" s="38" t="s">
        <v>14450</v>
      </c>
      <c r="D7514" s="38" t="s">
        <v>48</v>
      </c>
      <c r="E7514" s="38" t="s">
        <v>48</v>
      </c>
      <c r="F7514" s="38" t="s">
        <v>48</v>
      </c>
      <c r="G7514" s="39">
        <v>0</v>
      </c>
    </row>
    <row r="7515" spans="1:7" ht="15" x14ac:dyDescent="0.2">
      <c r="A7515" s="38" t="s">
        <v>14451</v>
      </c>
      <c r="B7515" s="38" t="s">
        <v>3</v>
      </c>
      <c r="C7515" s="38" t="s">
        <v>14452</v>
      </c>
      <c r="D7515" s="38" t="s">
        <v>48</v>
      </c>
      <c r="E7515" s="38" t="s">
        <v>48</v>
      </c>
      <c r="F7515" s="38" t="s">
        <v>48</v>
      </c>
      <c r="G7515" s="39">
        <v>0</v>
      </c>
    </row>
    <row r="7516" spans="1:7" ht="15" x14ac:dyDescent="0.2">
      <c r="A7516" s="38" t="s">
        <v>14453</v>
      </c>
      <c r="B7516" s="38" t="s">
        <v>55</v>
      </c>
      <c r="C7516" s="38" t="s">
        <v>14452</v>
      </c>
      <c r="D7516" s="38" t="s">
        <v>48</v>
      </c>
      <c r="E7516" s="38" t="s">
        <v>48</v>
      </c>
      <c r="F7516" s="38" t="s">
        <v>48</v>
      </c>
      <c r="G7516" s="39">
        <v>0</v>
      </c>
    </row>
    <row r="7517" spans="1:7" ht="15" x14ac:dyDescent="0.2">
      <c r="A7517" s="38" t="s">
        <v>14454</v>
      </c>
      <c r="B7517" s="38" t="s">
        <v>46</v>
      </c>
      <c r="C7517" s="38" t="s">
        <v>14455</v>
      </c>
      <c r="D7517" s="38" t="s">
        <v>48</v>
      </c>
      <c r="E7517" s="38" t="s">
        <v>48</v>
      </c>
      <c r="F7517" s="38" t="s">
        <v>48</v>
      </c>
      <c r="G7517" s="39">
        <v>0</v>
      </c>
    </row>
    <row r="7518" spans="1:7" ht="15" x14ac:dyDescent="0.2">
      <c r="A7518" s="38" t="s">
        <v>14456</v>
      </c>
      <c r="B7518" s="38" t="s">
        <v>46</v>
      </c>
      <c r="C7518" s="38" t="s">
        <v>14457</v>
      </c>
      <c r="D7518" s="38" t="s">
        <v>48</v>
      </c>
      <c r="E7518" s="38" t="s">
        <v>48</v>
      </c>
      <c r="F7518" s="38" t="s">
        <v>48</v>
      </c>
      <c r="G7518" s="39">
        <v>0</v>
      </c>
    </row>
    <row r="7519" spans="1:7" ht="15" x14ac:dyDescent="0.2">
      <c r="A7519" s="38" t="s">
        <v>14458</v>
      </c>
      <c r="B7519" s="38" t="s">
        <v>46</v>
      </c>
      <c r="C7519" s="38" t="s">
        <v>14459</v>
      </c>
      <c r="D7519" s="38" t="s">
        <v>48</v>
      </c>
      <c r="E7519" s="38" t="s">
        <v>48</v>
      </c>
      <c r="F7519" s="38" t="s">
        <v>48</v>
      </c>
      <c r="G7519" s="39">
        <v>0</v>
      </c>
    </row>
    <row r="7520" spans="1:7" ht="15" x14ac:dyDescent="0.2">
      <c r="A7520" s="38" t="s">
        <v>14460</v>
      </c>
      <c r="B7520" s="38" t="s">
        <v>46</v>
      </c>
      <c r="C7520" s="38" t="s">
        <v>14461</v>
      </c>
      <c r="D7520" s="38" t="s">
        <v>48</v>
      </c>
      <c r="E7520" s="38" t="s">
        <v>48</v>
      </c>
      <c r="F7520" s="38" t="s">
        <v>48</v>
      </c>
      <c r="G7520" s="39">
        <v>0</v>
      </c>
    </row>
    <row r="7521" spans="1:7" ht="15" x14ac:dyDescent="0.2">
      <c r="A7521" s="38" t="s">
        <v>14462</v>
      </c>
      <c r="B7521" s="38" t="s">
        <v>55</v>
      </c>
      <c r="C7521" s="38" t="s">
        <v>14463</v>
      </c>
      <c r="D7521" s="38" t="s">
        <v>48</v>
      </c>
      <c r="E7521" s="38" t="s">
        <v>48</v>
      </c>
      <c r="F7521" s="38" t="s">
        <v>48</v>
      </c>
      <c r="G7521" s="39">
        <v>0</v>
      </c>
    </row>
    <row r="7522" spans="1:7" ht="15" x14ac:dyDescent="0.2">
      <c r="A7522" s="38" t="s">
        <v>14464</v>
      </c>
      <c r="B7522" s="38" t="s">
        <v>55</v>
      </c>
      <c r="C7522" s="38" t="s">
        <v>14465</v>
      </c>
      <c r="D7522" s="38" t="s">
        <v>48</v>
      </c>
      <c r="E7522" s="38" t="s">
        <v>48</v>
      </c>
      <c r="F7522" s="38" t="s">
        <v>48</v>
      </c>
      <c r="G7522" s="39">
        <v>0</v>
      </c>
    </row>
    <row r="7523" spans="1:7" ht="15" x14ac:dyDescent="0.2">
      <c r="A7523" s="38" t="s">
        <v>14466</v>
      </c>
      <c r="B7523" s="38" t="s">
        <v>55</v>
      </c>
      <c r="C7523" s="38" t="s">
        <v>14467</v>
      </c>
      <c r="D7523" s="38" t="s">
        <v>48</v>
      </c>
      <c r="E7523" s="38" t="s">
        <v>48</v>
      </c>
      <c r="F7523" s="38" t="s">
        <v>61</v>
      </c>
      <c r="G7523" s="39">
        <v>0</v>
      </c>
    </row>
    <row r="7524" spans="1:7" ht="15" x14ac:dyDescent="0.2">
      <c r="A7524" s="38" t="s">
        <v>14468</v>
      </c>
      <c r="B7524" s="38" t="s">
        <v>3</v>
      </c>
      <c r="C7524" s="38" t="s">
        <v>14469</v>
      </c>
      <c r="D7524" s="38" t="s">
        <v>48</v>
      </c>
      <c r="E7524" s="38" t="s">
        <v>48</v>
      </c>
      <c r="F7524" s="38" t="s">
        <v>14470</v>
      </c>
      <c r="G7524" s="39">
        <v>1</v>
      </c>
    </row>
    <row r="7525" spans="1:7" ht="30" x14ac:dyDescent="0.2">
      <c r="A7525" s="38" t="s">
        <v>14471</v>
      </c>
      <c r="B7525" s="38" t="s">
        <v>3</v>
      </c>
      <c r="C7525" s="38" t="s">
        <v>14472</v>
      </c>
      <c r="D7525" s="38" t="s">
        <v>48</v>
      </c>
      <c r="E7525" s="38" t="s">
        <v>48</v>
      </c>
      <c r="F7525" s="38" t="s">
        <v>14470</v>
      </c>
      <c r="G7525" s="39">
        <v>1</v>
      </c>
    </row>
    <row r="7526" spans="1:7" ht="30" x14ac:dyDescent="0.2">
      <c r="A7526" s="38" t="s">
        <v>14473</v>
      </c>
      <c r="B7526" s="38" t="s">
        <v>3</v>
      </c>
      <c r="C7526" s="38" t="s">
        <v>14474</v>
      </c>
      <c r="D7526" s="38" t="s">
        <v>48</v>
      </c>
      <c r="E7526" s="38" t="s">
        <v>48</v>
      </c>
      <c r="F7526" s="38" t="s">
        <v>48</v>
      </c>
      <c r="G7526" s="39">
        <v>1</v>
      </c>
    </row>
    <row r="7527" spans="1:7" ht="30" x14ac:dyDescent="0.2">
      <c r="A7527" s="38" t="s">
        <v>14475</v>
      </c>
      <c r="B7527" s="38" t="s">
        <v>3</v>
      </c>
      <c r="C7527" s="38" t="s">
        <v>14476</v>
      </c>
      <c r="D7527" s="38" t="s">
        <v>48</v>
      </c>
      <c r="E7527" s="38" t="s">
        <v>48</v>
      </c>
      <c r="F7527" s="38" t="s">
        <v>48</v>
      </c>
      <c r="G7527" s="39">
        <v>1</v>
      </c>
    </row>
    <row r="7528" spans="1:7" ht="15" x14ac:dyDescent="0.2">
      <c r="A7528" s="38" t="s">
        <v>14477</v>
      </c>
      <c r="B7528" s="38" t="s">
        <v>3</v>
      </c>
      <c r="C7528" s="38" t="s">
        <v>14478</v>
      </c>
      <c r="D7528" s="38" t="s">
        <v>48</v>
      </c>
      <c r="E7528" s="38" t="s">
        <v>48</v>
      </c>
      <c r="F7528" s="38" t="s">
        <v>5165</v>
      </c>
      <c r="G7528" s="39">
        <v>1</v>
      </c>
    </row>
    <row r="7529" spans="1:7" ht="30" x14ac:dyDescent="0.2">
      <c r="A7529" s="38" t="s">
        <v>14479</v>
      </c>
      <c r="B7529" s="38" t="s">
        <v>3</v>
      </c>
      <c r="C7529" s="38" t="s">
        <v>14480</v>
      </c>
      <c r="D7529" s="38" t="s">
        <v>48</v>
      </c>
      <c r="E7529" s="38" t="s">
        <v>48</v>
      </c>
      <c r="F7529" s="38" t="s">
        <v>5165</v>
      </c>
      <c r="G7529" s="39">
        <v>1</v>
      </c>
    </row>
    <row r="7530" spans="1:7" ht="15" x14ac:dyDescent="0.2">
      <c r="A7530" s="38" t="s">
        <v>14481</v>
      </c>
      <c r="B7530" s="38" t="s">
        <v>24</v>
      </c>
      <c r="C7530" s="38" t="s">
        <v>14482</v>
      </c>
      <c r="D7530" s="38" t="s">
        <v>48</v>
      </c>
      <c r="E7530" s="38" t="s">
        <v>48</v>
      </c>
      <c r="F7530" s="38" t="s">
        <v>48</v>
      </c>
      <c r="G7530" s="39">
        <v>0</v>
      </c>
    </row>
    <row r="7531" spans="1:7" ht="15" x14ac:dyDescent="0.2">
      <c r="A7531" s="38" t="s">
        <v>14483</v>
      </c>
      <c r="B7531" s="38" t="s">
        <v>24</v>
      </c>
      <c r="C7531" s="38" t="s">
        <v>14484</v>
      </c>
      <c r="D7531" s="38" t="s">
        <v>48</v>
      </c>
      <c r="E7531" s="38" t="s">
        <v>48</v>
      </c>
      <c r="F7531" s="38" t="s">
        <v>48</v>
      </c>
      <c r="G7531" s="39">
        <v>0</v>
      </c>
    </row>
    <row r="7532" spans="1:7" ht="15" x14ac:dyDescent="0.2">
      <c r="A7532" s="38" t="s">
        <v>14485</v>
      </c>
      <c r="B7532" s="38" t="s">
        <v>24</v>
      </c>
      <c r="C7532" s="38" t="s">
        <v>14486</v>
      </c>
      <c r="D7532" s="38" t="s">
        <v>48</v>
      </c>
      <c r="E7532" s="38" t="s">
        <v>48</v>
      </c>
      <c r="F7532" s="38" t="s">
        <v>48</v>
      </c>
      <c r="G7532" s="39">
        <v>0</v>
      </c>
    </row>
    <row r="7533" spans="1:7" ht="15" x14ac:dyDescent="0.2">
      <c r="A7533" s="38" t="s">
        <v>14487</v>
      </c>
      <c r="B7533" s="38" t="s">
        <v>24</v>
      </c>
      <c r="C7533" s="38" t="s">
        <v>14488</v>
      </c>
      <c r="D7533" s="38" t="s">
        <v>48</v>
      </c>
      <c r="E7533" s="38" t="s">
        <v>48</v>
      </c>
      <c r="F7533" s="38" t="s">
        <v>48</v>
      </c>
      <c r="G7533" s="39">
        <v>0</v>
      </c>
    </row>
    <row r="7534" spans="1:7" ht="30" x14ac:dyDescent="0.2">
      <c r="A7534" s="38" t="s">
        <v>14489</v>
      </c>
      <c r="B7534" s="38" t="s">
        <v>24</v>
      </c>
      <c r="C7534" s="38" t="s">
        <v>14490</v>
      </c>
      <c r="D7534" s="38" t="s">
        <v>48</v>
      </c>
      <c r="E7534" s="38" t="s">
        <v>48</v>
      </c>
      <c r="F7534" s="38" t="s">
        <v>48</v>
      </c>
      <c r="G7534" s="39">
        <v>0</v>
      </c>
    </row>
    <row r="7535" spans="1:7" ht="30" x14ac:dyDescent="0.2">
      <c r="A7535" s="38" t="s">
        <v>14491</v>
      </c>
      <c r="B7535" s="38" t="s">
        <v>24</v>
      </c>
      <c r="C7535" s="38" t="s">
        <v>14492</v>
      </c>
      <c r="D7535" s="38" t="s">
        <v>48</v>
      </c>
      <c r="E7535" s="38" t="s">
        <v>48</v>
      </c>
      <c r="F7535" s="38" t="s">
        <v>48</v>
      </c>
      <c r="G7535" s="39">
        <v>0</v>
      </c>
    </row>
    <row r="7536" spans="1:7" ht="30" x14ac:dyDescent="0.2">
      <c r="A7536" s="38" t="s">
        <v>14493</v>
      </c>
      <c r="B7536" s="38" t="s">
        <v>24</v>
      </c>
      <c r="C7536" s="38" t="s">
        <v>14494</v>
      </c>
      <c r="D7536" s="38" t="s">
        <v>48</v>
      </c>
      <c r="E7536" s="38" t="s">
        <v>48</v>
      </c>
      <c r="F7536" s="38" t="s">
        <v>48</v>
      </c>
      <c r="G7536" s="39">
        <v>0</v>
      </c>
    </row>
    <row r="7537" spans="1:7" ht="30" x14ac:dyDescent="0.2">
      <c r="A7537" s="38" t="s">
        <v>14495</v>
      </c>
      <c r="B7537" s="38" t="s">
        <v>24</v>
      </c>
      <c r="C7537" s="38" t="s">
        <v>14496</v>
      </c>
      <c r="D7537" s="38" t="s">
        <v>48</v>
      </c>
      <c r="E7537" s="38" t="s">
        <v>48</v>
      </c>
      <c r="F7537" s="38" t="s">
        <v>48</v>
      </c>
      <c r="G7537" s="39">
        <v>0</v>
      </c>
    </row>
    <row r="7538" spans="1:7" ht="15" x14ac:dyDescent="0.2">
      <c r="A7538" s="38" t="s">
        <v>14497</v>
      </c>
      <c r="B7538" s="38" t="s">
        <v>3</v>
      </c>
      <c r="C7538" s="38" t="s">
        <v>14498</v>
      </c>
      <c r="D7538" s="38" t="s">
        <v>48</v>
      </c>
      <c r="E7538" s="38" t="s">
        <v>48</v>
      </c>
      <c r="F7538" s="38" t="s">
        <v>14499</v>
      </c>
      <c r="G7538" s="39">
        <v>1</v>
      </c>
    </row>
    <row r="7539" spans="1:7" ht="15" x14ac:dyDescent="0.2">
      <c r="A7539" s="38" t="s">
        <v>14500</v>
      </c>
      <c r="B7539" s="38" t="s">
        <v>3</v>
      </c>
      <c r="C7539" s="38" t="s">
        <v>14501</v>
      </c>
      <c r="D7539" s="38" t="s">
        <v>48</v>
      </c>
      <c r="E7539" s="38" t="s">
        <v>48</v>
      </c>
      <c r="F7539" s="38" t="s">
        <v>14499</v>
      </c>
      <c r="G7539" s="39">
        <v>1</v>
      </c>
    </row>
    <row r="7540" spans="1:7" ht="15" x14ac:dyDescent="0.2">
      <c r="A7540" s="38" t="s">
        <v>14502</v>
      </c>
      <c r="B7540" s="38" t="s">
        <v>3</v>
      </c>
      <c r="C7540" s="38" t="s">
        <v>14503</v>
      </c>
      <c r="D7540" s="38" t="s">
        <v>48</v>
      </c>
      <c r="E7540" s="38" t="s">
        <v>48</v>
      </c>
      <c r="F7540" s="38" t="s">
        <v>48</v>
      </c>
      <c r="G7540" s="39">
        <v>0</v>
      </c>
    </row>
    <row r="7541" spans="1:7" ht="15" x14ac:dyDescent="0.2">
      <c r="A7541" s="38" t="s">
        <v>14504</v>
      </c>
      <c r="B7541" s="38" t="s">
        <v>3</v>
      </c>
      <c r="C7541" s="38" t="s">
        <v>14505</v>
      </c>
      <c r="D7541" s="38" t="s">
        <v>48</v>
      </c>
      <c r="E7541" s="38" t="s">
        <v>48</v>
      </c>
      <c r="F7541" s="38" t="s">
        <v>48</v>
      </c>
      <c r="G7541" s="39">
        <v>0</v>
      </c>
    </row>
    <row r="7542" spans="1:7" ht="15" x14ac:dyDescent="0.2">
      <c r="A7542" s="38" t="s">
        <v>14506</v>
      </c>
      <c r="B7542" s="38" t="s">
        <v>33</v>
      </c>
      <c r="C7542" s="38" t="s">
        <v>14507</v>
      </c>
      <c r="D7542" s="38" t="s">
        <v>48</v>
      </c>
      <c r="E7542" s="38" t="s">
        <v>48</v>
      </c>
      <c r="F7542" s="38" t="s">
        <v>48</v>
      </c>
      <c r="G7542" s="39">
        <v>0</v>
      </c>
    </row>
    <row r="7543" spans="1:7" ht="15" x14ac:dyDescent="0.2">
      <c r="A7543" s="38" t="s">
        <v>14508</v>
      </c>
      <c r="B7543" s="38" t="s">
        <v>33</v>
      </c>
      <c r="C7543" s="38" t="s">
        <v>14509</v>
      </c>
      <c r="D7543" s="38" t="s">
        <v>48</v>
      </c>
      <c r="E7543" s="38" t="s">
        <v>48</v>
      </c>
      <c r="F7543" s="38" t="s">
        <v>48</v>
      </c>
      <c r="G7543" s="39">
        <v>0</v>
      </c>
    </row>
    <row r="7544" spans="1:7" ht="15" x14ac:dyDescent="0.2">
      <c r="A7544" s="38" t="s">
        <v>14510</v>
      </c>
      <c r="B7544" s="38" t="s">
        <v>33</v>
      </c>
      <c r="C7544" s="38" t="s">
        <v>14511</v>
      </c>
      <c r="D7544" s="38" t="s">
        <v>48</v>
      </c>
      <c r="E7544" s="38" t="s">
        <v>48</v>
      </c>
      <c r="F7544" s="38" t="s">
        <v>48</v>
      </c>
      <c r="G7544" s="39">
        <v>0</v>
      </c>
    </row>
    <row r="7545" spans="1:7" ht="15" x14ac:dyDescent="0.2">
      <c r="A7545" s="38" t="s">
        <v>14512</v>
      </c>
      <c r="B7545" s="38" t="s">
        <v>33</v>
      </c>
      <c r="C7545" s="38" t="s">
        <v>14513</v>
      </c>
      <c r="D7545" s="38" t="s">
        <v>48</v>
      </c>
      <c r="E7545" s="38" t="s">
        <v>48</v>
      </c>
      <c r="F7545" s="38" t="s">
        <v>48</v>
      </c>
      <c r="G7545" s="39">
        <v>0</v>
      </c>
    </row>
    <row r="7546" spans="1:7" ht="15" x14ac:dyDescent="0.2">
      <c r="A7546" s="38" t="s">
        <v>14514</v>
      </c>
      <c r="B7546" s="38" t="s">
        <v>3</v>
      </c>
      <c r="C7546" s="38" t="s">
        <v>14515</v>
      </c>
      <c r="D7546" s="38" t="s">
        <v>48</v>
      </c>
      <c r="E7546" s="38" t="s">
        <v>48</v>
      </c>
      <c r="F7546" s="38" t="s">
        <v>48</v>
      </c>
      <c r="G7546" s="39">
        <v>0</v>
      </c>
    </row>
    <row r="7547" spans="1:7" ht="15" x14ac:dyDescent="0.2">
      <c r="A7547" s="38" t="s">
        <v>14516</v>
      </c>
      <c r="B7547" s="38" t="s">
        <v>3</v>
      </c>
      <c r="C7547" s="38" t="s">
        <v>14517</v>
      </c>
      <c r="D7547" s="38" t="s">
        <v>48</v>
      </c>
      <c r="E7547" s="38" t="s">
        <v>48</v>
      </c>
      <c r="F7547" s="38" t="s">
        <v>48</v>
      </c>
      <c r="G7547" s="39">
        <v>0</v>
      </c>
    </row>
    <row r="7548" spans="1:7" ht="15" x14ac:dyDescent="0.2">
      <c r="A7548" s="38" t="s">
        <v>14518</v>
      </c>
      <c r="B7548" s="38" t="s">
        <v>3</v>
      </c>
      <c r="C7548" s="38" t="s">
        <v>14519</v>
      </c>
      <c r="D7548" s="38" t="s">
        <v>48</v>
      </c>
      <c r="E7548" s="38" t="s">
        <v>48</v>
      </c>
      <c r="F7548" s="38" t="s">
        <v>48</v>
      </c>
      <c r="G7548" s="39">
        <v>0</v>
      </c>
    </row>
    <row r="7549" spans="1:7" ht="15" x14ac:dyDescent="0.2">
      <c r="A7549" s="38" t="s">
        <v>14520</v>
      </c>
      <c r="B7549" s="38" t="s">
        <v>3</v>
      </c>
      <c r="C7549" s="38" t="s">
        <v>14521</v>
      </c>
      <c r="D7549" s="38" t="s">
        <v>48</v>
      </c>
      <c r="E7549" s="38" t="s">
        <v>48</v>
      </c>
      <c r="F7549" s="38" t="s">
        <v>48</v>
      </c>
      <c r="G7549" s="39">
        <v>0</v>
      </c>
    </row>
    <row r="7550" spans="1:7" ht="15" x14ac:dyDescent="0.2">
      <c r="A7550" s="38" t="s">
        <v>14522</v>
      </c>
      <c r="B7550" s="38" t="s">
        <v>3</v>
      </c>
      <c r="C7550" s="38" t="s">
        <v>14523</v>
      </c>
      <c r="D7550" s="38" t="s">
        <v>48</v>
      </c>
      <c r="E7550" s="38" t="s">
        <v>48</v>
      </c>
      <c r="F7550" s="38" t="s">
        <v>48</v>
      </c>
      <c r="G7550" s="39">
        <v>0</v>
      </c>
    </row>
    <row r="7551" spans="1:7" ht="15" x14ac:dyDescent="0.2">
      <c r="A7551" s="38" t="s">
        <v>14524</v>
      </c>
      <c r="B7551" s="38" t="s">
        <v>177</v>
      </c>
      <c r="C7551" s="38" t="s">
        <v>14525</v>
      </c>
      <c r="D7551" s="38" t="s">
        <v>48</v>
      </c>
      <c r="E7551" s="38" t="s">
        <v>48</v>
      </c>
      <c r="F7551" s="38" t="s">
        <v>48</v>
      </c>
      <c r="G7551" s="39">
        <v>0</v>
      </c>
    </row>
    <row r="7552" spans="1:7" ht="15" x14ac:dyDescent="0.2">
      <c r="A7552" s="38" t="s">
        <v>14526</v>
      </c>
      <c r="B7552" s="38" t="s">
        <v>177</v>
      </c>
      <c r="C7552" s="38" t="s">
        <v>14527</v>
      </c>
      <c r="D7552" s="38" t="s">
        <v>48</v>
      </c>
      <c r="E7552" s="38" t="s">
        <v>48</v>
      </c>
      <c r="F7552" s="38" t="s">
        <v>48</v>
      </c>
      <c r="G7552" s="39">
        <v>0</v>
      </c>
    </row>
    <row r="7553" spans="1:7" ht="15" x14ac:dyDescent="0.2">
      <c r="A7553" s="38" t="s">
        <v>14528</v>
      </c>
      <c r="B7553" s="38" t="s">
        <v>33</v>
      </c>
      <c r="C7553" s="38" t="s">
        <v>14529</v>
      </c>
      <c r="D7553" s="38" t="s">
        <v>48</v>
      </c>
      <c r="E7553" s="38" t="s">
        <v>48</v>
      </c>
      <c r="F7553" s="38" t="s">
        <v>48</v>
      </c>
      <c r="G7553" s="39">
        <v>0</v>
      </c>
    </row>
    <row r="7554" spans="1:7" ht="15" x14ac:dyDescent="0.2">
      <c r="A7554" s="38" t="s">
        <v>14530</v>
      </c>
      <c r="B7554" s="38" t="s">
        <v>33</v>
      </c>
      <c r="C7554" s="38" t="s">
        <v>14531</v>
      </c>
      <c r="D7554" s="38" t="s">
        <v>48</v>
      </c>
      <c r="E7554" s="38" t="s">
        <v>48</v>
      </c>
      <c r="F7554" s="38" t="s">
        <v>48</v>
      </c>
      <c r="G7554" s="39">
        <v>0</v>
      </c>
    </row>
    <row r="7555" spans="1:7" ht="15" x14ac:dyDescent="0.2">
      <c r="A7555" s="38" t="s">
        <v>14532</v>
      </c>
      <c r="B7555" s="38" t="s">
        <v>24</v>
      </c>
      <c r="C7555" s="38" t="s">
        <v>14533</v>
      </c>
      <c r="D7555" s="38" t="s">
        <v>48</v>
      </c>
      <c r="E7555" s="38" t="s">
        <v>48</v>
      </c>
      <c r="F7555" s="38" t="s">
        <v>48</v>
      </c>
      <c r="G7555" s="39">
        <v>0</v>
      </c>
    </row>
    <row r="7556" spans="1:7" ht="15" x14ac:dyDescent="0.2">
      <c r="A7556" s="38" t="s">
        <v>14534</v>
      </c>
      <c r="B7556" s="38" t="s">
        <v>24</v>
      </c>
      <c r="C7556" s="38" t="s">
        <v>14535</v>
      </c>
      <c r="D7556" s="38" t="s">
        <v>48</v>
      </c>
      <c r="E7556" s="38" t="s">
        <v>48</v>
      </c>
      <c r="F7556" s="38" t="s">
        <v>48</v>
      </c>
      <c r="G7556" s="39">
        <v>0</v>
      </c>
    </row>
    <row r="7557" spans="1:7" ht="15" x14ac:dyDescent="0.2">
      <c r="A7557" s="38" t="s">
        <v>14536</v>
      </c>
      <c r="B7557" s="38" t="s">
        <v>33</v>
      </c>
      <c r="C7557" s="38" t="s">
        <v>14537</v>
      </c>
      <c r="D7557" s="38" t="s">
        <v>48</v>
      </c>
      <c r="E7557" s="38" t="s">
        <v>48</v>
      </c>
      <c r="F7557" s="38" t="s">
        <v>48</v>
      </c>
      <c r="G7557" s="39">
        <v>0</v>
      </c>
    </row>
    <row r="7558" spans="1:7" ht="15" x14ac:dyDescent="0.2">
      <c r="A7558" s="38" t="s">
        <v>14538</v>
      </c>
      <c r="B7558" s="38" t="s">
        <v>33</v>
      </c>
      <c r="C7558" s="38" t="s">
        <v>14539</v>
      </c>
      <c r="D7558" s="38" t="s">
        <v>48</v>
      </c>
      <c r="E7558" s="38" t="s">
        <v>48</v>
      </c>
      <c r="F7558" s="38" t="s">
        <v>48</v>
      </c>
      <c r="G7558" s="39">
        <v>0</v>
      </c>
    </row>
    <row r="7559" spans="1:7" ht="15" x14ac:dyDescent="0.2">
      <c r="A7559" s="38" t="s">
        <v>14540</v>
      </c>
      <c r="B7559" s="38" t="s">
        <v>33</v>
      </c>
      <c r="C7559" s="38" t="s">
        <v>14541</v>
      </c>
      <c r="D7559" s="38" t="s">
        <v>48</v>
      </c>
      <c r="E7559" s="38" t="s">
        <v>48</v>
      </c>
      <c r="F7559" s="38" t="s">
        <v>48</v>
      </c>
      <c r="G7559" s="39">
        <v>0</v>
      </c>
    </row>
    <row r="7560" spans="1:7" ht="15" x14ac:dyDescent="0.2">
      <c r="A7560" s="38" t="s">
        <v>14542</v>
      </c>
      <c r="B7560" s="38" t="s">
        <v>3</v>
      </c>
      <c r="C7560" s="38" t="s">
        <v>14543</v>
      </c>
      <c r="D7560" s="38" t="s">
        <v>48</v>
      </c>
      <c r="E7560" s="38" t="s">
        <v>48</v>
      </c>
      <c r="F7560" s="38" t="s">
        <v>48</v>
      </c>
      <c r="G7560" s="39">
        <v>0</v>
      </c>
    </row>
    <row r="7561" spans="1:7" ht="15" x14ac:dyDescent="0.2">
      <c r="A7561" s="38" t="s">
        <v>14544</v>
      </c>
      <c r="B7561" s="38" t="s">
        <v>3</v>
      </c>
      <c r="C7561" s="38" t="s">
        <v>14545</v>
      </c>
      <c r="D7561" s="38" t="s">
        <v>48</v>
      </c>
      <c r="E7561" s="38" t="s">
        <v>48</v>
      </c>
      <c r="F7561" s="38" t="s">
        <v>48</v>
      </c>
      <c r="G7561" s="39">
        <v>0</v>
      </c>
    </row>
    <row r="7562" spans="1:7" ht="15" x14ac:dyDescent="0.2">
      <c r="A7562" s="38" t="s">
        <v>14546</v>
      </c>
      <c r="B7562" s="38" t="s">
        <v>3</v>
      </c>
      <c r="C7562" s="38" t="s">
        <v>14547</v>
      </c>
      <c r="D7562" s="38" t="s">
        <v>48</v>
      </c>
      <c r="E7562" s="38" t="s">
        <v>48</v>
      </c>
      <c r="F7562" s="38" t="s">
        <v>48</v>
      </c>
      <c r="G7562" s="39">
        <v>0</v>
      </c>
    </row>
    <row r="7563" spans="1:7" ht="15" x14ac:dyDescent="0.2">
      <c r="A7563" s="38" t="s">
        <v>14548</v>
      </c>
      <c r="B7563" s="38" t="s">
        <v>3</v>
      </c>
      <c r="C7563" s="38" t="s">
        <v>14549</v>
      </c>
      <c r="D7563" s="38" t="s">
        <v>48</v>
      </c>
      <c r="E7563" s="38" t="s">
        <v>48</v>
      </c>
      <c r="F7563" s="38" t="s">
        <v>48</v>
      </c>
      <c r="G7563" s="39">
        <v>0</v>
      </c>
    </row>
    <row r="7564" spans="1:7" ht="15" x14ac:dyDescent="0.2">
      <c r="A7564" s="38" t="s">
        <v>14550</v>
      </c>
      <c r="B7564" s="38" t="s">
        <v>177</v>
      </c>
      <c r="C7564" s="38" t="s">
        <v>14551</v>
      </c>
      <c r="D7564" s="38" t="s">
        <v>48</v>
      </c>
      <c r="E7564" s="38" t="s">
        <v>48</v>
      </c>
      <c r="F7564" s="38" t="s">
        <v>48</v>
      </c>
      <c r="G7564" s="39">
        <v>0</v>
      </c>
    </row>
    <row r="7565" spans="1:7" ht="15" x14ac:dyDescent="0.2">
      <c r="A7565" s="38" t="s">
        <v>14552</v>
      </c>
      <c r="B7565" s="38" t="s">
        <v>3319</v>
      </c>
      <c r="C7565" s="38" t="s">
        <v>14553</v>
      </c>
      <c r="D7565" s="38" t="s">
        <v>48</v>
      </c>
      <c r="E7565" s="38" t="s">
        <v>48</v>
      </c>
      <c r="F7565" s="38" t="s">
        <v>48</v>
      </c>
      <c r="G7565" s="39">
        <v>0</v>
      </c>
    </row>
    <row r="7566" spans="1:7" ht="15" x14ac:dyDescent="0.2">
      <c r="A7566" s="38" t="s">
        <v>14554</v>
      </c>
      <c r="B7566" s="38" t="s">
        <v>46</v>
      </c>
      <c r="C7566" s="38" t="s">
        <v>14555</v>
      </c>
      <c r="D7566" s="38" t="s">
        <v>48</v>
      </c>
      <c r="E7566" s="38" t="s">
        <v>48</v>
      </c>
      <c r="F7566" s="38" t="s">
        <v>48</v>
      </c>
      <c r="G7566" s="39">
        <v>0</v>
      </c>
    </row>
    <row r="7567" spans="1:7" ht="15" x14ac:dyDescent="0.2">
      <c r="A7567" s="38" t="s">
        <v>14556</v>
      </c>
      <c r="B7567" s="38" t="s">
        <v>3</v>
      </c>
      <c r="C7567" s="38" t="s">
        <v>14557</v>
      </c>
      <c r="D7567" s="38" t="s">
        <v>48</v>
      </c>
      <c r="E7567" s="38" t="s">
        <v>48</v>
      </c>
      <c r="F7567" s="38" t="s">
        <v>2935</v>
      </c>
      <c r="G7567" s="39">
        <v>1</v>
      </c>
    </row>
    <row r="7568" spans="1:7" ht="15" x14ac:dyDescent="0.2">
      <c r="A7568" s="38" t="s">
        <v>14558</v>
      </c>
      <c r="B7568" s="38" t="s">
        <v>3</v>
      </c>
      <c r="C7568" s="38" t="s">
        <v>14559</v>
      </c>
      <c r="D7568" s="38" t="s">
        <v>48</v>
      </c>
      <c r="E7568" s="38" t="s">
        <v>48</v>
      </c>
      <c r="F7568" s="38" t="s">
        <v>2935</v>
      </c>
      <c r="G7568" s="39">
        <v>1</v>
      </c>
    </row>
    <row r="7569" spans="1:7" ht="15" x14ac:dyDescent="0.2">
      <c r="A7569" s="38" t="s">
        <v>14560</v>
      </c>
      <c r="B7569" s="38" t="s">
        <v>3</v>
      </c>
      <c r="C7569" s="38" t="s">
        <v>14561</v>
      </c>
      <c r="D7569" s="38" t="s">
        <v>48</v>
      </c>
      <c r="E7569" s="38" t="s">
        <v>48</v>
      </c>
      <c r="F7569" s="38" t="s">
        <v>14562</v>
      </c>
      <c r="G7569" s="39">
        <v>1</v>
      </c>
    </row>
    <row r="7570" spans="1:7" ht="15" x14ac:dyDescent="0.2">
      <c r="A7570" s="38" t="s">
        <v>14563</v>
      </c>
      <c r="B7570" s="38" t="s">
        <v>3</v>
      </c>
      <c r="C7570" s="38" t="s">
        <v>14564</v>
      </c>
      <c r="D7570" s="38" t="s">
        <v>48</v>
      </c>
      <c r="E7570" s="38" t="s">
        <v>48</v>
      </c>
      <c r="F7570" s="38" t="s">
        <v>14562</v>
      </c>
      <c r="G7570" s="39">
        <v>1</v>
      </c>
    </row>
    <row r="7571" spans="1:7" ht="15" x14ac:dyDescent="0.2">
      <c r="A7571" s="38" t="s">
        <v>14565</v>
      </c>
      <c r="B7571" s="38" t="s">
        <v>3</v>
      </c>
      <c r="C7571" s="38" t="s">
        <v>14566</v>
      </c>
      <c r="D7571" s="38" t="s">
        <v>48</v>
      </c>
      <c r="E7571" s="38" t="s">
        <v>48</v>
      </c>
      <c r="F7571" s="38" t="s">
        <v>14562</v>
      </c>
      <c r="G7571" s="39">
        <v>1</v>
      </c>
    </row>
    <row r="7572" spans="1:7" ht="15" x14ac:dyDescent="0.2">
      <c r="A7572" s="38" t="s">
        <v>14567</v>
      </c>
      <c r="B7572" s="38" t="s">
        <v>3</v>
      </c>
      <c r="C7572" s="38" t="s">
        <v>14568</v>
      </c>
      <c r="D7572" s="38" t="s">
        <v>48</v>
      </c>
      <c r="E7572" s="38" t="s">
        <v>48</v>
      </c>
      <c r="F7572" s="38" t="s">
        <v>14562</v>
      </c>
      <c r="G7572" s="39">
        <v>1</v>
      </c>
    </row>
    <row r="7573" spans="1:7" ht="15" x14ac:dyDescent="0.2">
      <c r="A7573" s="38" t="s">
        <v>14569</v>
      </c>
      <c r="B7573" s="38" t="s">
        <v>3</v>
      </c>
      <c r="C7573" s="38" t="s">
        <v>14570</v>
      </c>
      <c r="D7573" s="38" t="s">
        <v>48</v>
      </c>
      <c r="E7573" s="38" t="s">
        <v>48</v>
      </c>
      <c r="F7573" s="38" t="s">
        <v>14571</v>
      </c>
      <c r="G7573" s="39">
        <v>1</v>
      </c>
    </row>
    <row r="7574" spans="1:7" ht="15" x14ac:dyDescent="0.2">
      <c r="A7574" s="38" t="s">
        <v>14572</v>
      </c>
      <c r="B7574" s="38" t="s">
        <v>3</v>
      </c>
      <c r="C7574" s="38" t="s">
        <v>14573</v>
      </c>
      <c r="D7574" s="38" t="s">
        <v>48</v>
      </c>
      <c r="E7574" s="38" t="s">
        <v>48</v>
      </c>
      <c r="F7574" s="38" t="s">
        <v>14571</v>
      </c>
      <c r="G7574" s="39">
        <v>1</v>
      </c>
    </row>
    <row r="7575" spans="1:7" ht="30" x14ac:dyDescent="0.2">
      <c r="A7575" s="38" t="s">
        <v>14574</v>
      </c>
      <c r="B7575" s="38" t="s">
        <v>156</v>
      </c>
      <c r="C7575" s="38" t="s">
        <v>14575</v>
      </c>
      <c r="D7575" s="38" t="s">
        <v>48</v>
      </c>
      <c r="E7575" s="38" t="s">
        <v>48</v>
      </c>
      <c r="F7575" s="38" t="s">
        <v>48</v>
      </c>
      <c r="G7575" s="39">
        <v>0</v>
      </c>
    </row>
    <row r="7576" spans="1:7" ht="15" x14ac:dyDescent="0.2">
      <c r="A7576" s="38" t="s">
        <v>14576</v>
      </c>
      <c r="B7576" s="38" t="s">
        <v>177</v>
      </c>
      <c r="C7576" s="38" t="s">
        <v>14577</v>
      </c>
      <c r="D7576" s="38" t="s">
        <v>48</v>
      </c>
      <c r="E7576" s="38" t="s">
        <v>48</v>
      </c>
      <c r="F7576" s="38" t="s">
        <v>48</v>
      </c>
      <c r="G7576" s="39">
        <v>0</v>
      </c>
    </row>
    <row r="7577" spans="1:7" ht="15" x14ac:dyDescent="0.2">
      <c r="A7577" s="38" t="s">
        <v>14578</v>
      </c>
      <c r="B7577" s="38" t="s">
        <v>177</v>
      </c>
      <c r="C7577" s="38" t="s">
        <v>14579</v>
      </c>
      <c r="D7577" s="38" t="s">
        <v>48</v>
      </c>
      <c r="E7577" s="38" t="s">
        <v>48</v>
      </c>
      <c r="F7577" s="38" t="s">
        <v>48</v>
      </c>
      <c r="G7577" s="39">
        <v>0</v>
      </c>
    </row>
    <row r="7578" spans="1:7" ht="15" x14ac:dyDescent="0.2">
      <c r="A7578" s="38" t="s">
        <v>14580</v>
      </c>
      <c r="B7578" s="38" t="s">
        <v>177</v>
      </c>
      <c r="C7578" s="38" t="s">
        <v>14581</v>
      </c>
      <c r="D7578" s="38" t="s">
        <v>48</v>
      </c>
      <c r="E7578" s="38" t="s">
        <v>48</v>
      </c>
      <c r="F7578" s="38" t="s">
        <v>48</v>
      </c>
      <c r="G7578" s="39">
        <v>0</v>
      </c>
    </row>
    <row r="7579" spans="1:7" ht="15" x14ac:dyDescent="0.2">
      <c r="A7579" s="38" t="s">
        <v>14582</v>
      </c>
      <c r="B7579" s="38" t="s">
        <v>177</v>
      </c>
      <c r="C7579" s="38" t="s">
        <v>14583</v>
      </c>
      <c r="D7579" s="38" t="s">
        <v>48</v>
      </c>
      <c r="E7579" s="38" t="s">
        <v>48</v>
      </c>
      <c r="F7579" s="38" t="s">
        <v>48</v>
      </c>
      <c r="G7579" s="39">
        <v>0</v>
      </c>
    </row>
    <row r="7580" spans="1:7" ht="15" x14ac:dyDescent="0.2">
      <c r="A7580" s="38" t="s">
        <v>14584</v>
      </c>
      <c r="B7580" s="38" t="s">
        <v>177</v>
      </c>
      <c r="C7580" s="38" t="s">
        <v>2274</v>
      </c>
      <c r="D7580" s="38" t="s">
        <v>48</v>
      </c>
      <c r="E7580" s="38" t="s">
        <v>48</v>
      </c>
      <c r="F7580" s="38" t="s">
        <v>48</v>
      </c>
      <c r="G7580" s="39">
        <v>0</v>
      </c>
    </row>
    <row r="7581" spans="1:7" ht="15" x14ac:dyDescent="0.2">
      <c r="A7581" s="38" t="s">
        <v>14585</v>
      </c>
      <c r="B7581" s="38" t="s">
        <v>46</v>
      </c>
      <c r="C7581" s="38" t="s">
        <v>2274</v>
      </c>
      <c r="D7581" s="38" t="s">
        <v>48</v>
      </c>
      <c r="E7581" s="38" t="s">
        <v>48</v>
      </c>
      <c r="F7581" s="38" t="s">
        <v>48</v>
      </c>
      <c r="G7581" s="39">
        <v>0</v>
      </c>
    </row>
    <row r="7582" spans="1:7" ht="15" x14ac:dyDescent="0.2">
      <c r="A7582" s="38" t="s">
        <v>14586</v>
      </c>
      <c r="B7582" s="38" t="s">
        <v>508</v>
      </c>
      <c r="C7582" s="38" t="s">
        <v>2298</v>
      </c>
      <c r="D7582" s="38" t="s">
        <v>48</v>
      </c>
      <c r="E7582" s="38" t="s">
        <v>48</v>
      </c>
      <c r="F7582" s="38" t="s">
        <v>48</v>
      </c>
      <c r="G7582" s="39">
        <v>0</v>
      </c>
    </row>
    <row r="7583" spans="1:7" ht="15" x14ac:dyDescent="0.2">
      <c r="A7583" s="38" t="s">
        <v>14587</v>
      </c>
      <c r="B7583" s="38" t="s">
        <v>177</v>
      </c>
      <c r="C7583" s="38" t="s">
        <v>14588</v>
      </c>
      <c r="D7583" s="38" t="s">
        <v>48</v>
      </c>
      <c r="E7583" s="38" t="s">
        <v>48</v>
      </c>
      <c r="F7583" s="38" t="s">
        <v>48</v>
      </c>
      <c r="G7583" s="39">
        <v>0</v>
      </c>
    </row>
    <row r="7584" spans="1:7" ht="15" x14ac:dyDescent="0.2">
      <c r="A7584" s="38" t="s">
        <v>14589</v>
      </c>
      <c r="B7584" s="38" t="s">
        <v>46</v>
      </c>
      <c r="C7584" s="38" t="s">
        <v>14588</v>
      </c>
      <c r="D7584" s="38" t="s">
        <v>48</v>
      </c>
      <c r="E7584" s="38" t="s">
        <v>48</v>
      </c>
      <c r="F7584" s="38" t="s">
        <v>48</v>
      </c>
      <c r="G7584" s="39">
        <v>0</v>
      </c>
    </row>
    <row r="7585" spans="1:7" ht="30" x14ac:dyDescent="0.2">
      <c r="A7585" s="38" t="s">
        <v>14590</v>
      </c>
      <c r="B7585" s="38" t="s">
        <v>177</v>
      </c>
      <c r="C7585" s="38" t="s">
        <v>14591</v>
      </c>
      <c r="D7585" s="38" t="s">
        <v>48</v>
      </c>
      <c r="E7585" s="38" t="s">
        <v>48</v>
      </c>
      <c r="F7585" s="38" t="s">
        <v>501</v>
      </c>
      <c r="G7585" s="39">
        <v>1</v>
      </c>
    </row>
    <row r="7586" spans="1:7" ht="15" x14ac:dyDescent="0.2">
      <c r="A7586" s="38" t="s">
        <v>14592</v>
      </c>
      <c r="B7586" s="38" t="s">
        <v>2116</v>
      </c>
      <c r="C7586" s="38" t="s">
        <v>14593</v>
      </c>
      <c r="D7586" s="38" t="s">
        <v>48</v>
      </c>
      <c r="E7586" s="38" t="s">
        <v>48</v>
      </c>
      <c r="F7586" s="38" t="s">
        <v>48</v>
      </c>
      <c r="G7586" s="39">
        <v>0</v>
      </c>
    </row>
    <row r="7587" spans="1:7" ht="15" x14ac:dyDescent="0.2">
      <c r="A7587" s="38" t="s">
        <v>14594</v>
      </c>
      <c r="B7587" s="38" t="s">
        <v>2116</v>
      </c>
      <c r="C7587" s="38" t="s">
        <v>14595</v>
      </c>
      <c r="D7587" s="38" t="s">
        <v>48</v>
      </c>
      <c r="E7587" s="38" t="s">
        <v>48</v>
      </c>
      <c r="F7587" s="38" t="s">
        <v>48</v>
      </c>
      <c r="G7587" s="39">
        <v>0</v>
      </c>
    </row>
    <row r="7588" spans="1:7" ht="15" x14ac:dyDescent="0.2">
      <c r="A7588" s="38" t="s">
        <v>14596</v>
      </c>
      <c r="B7588" s="38" t="s">
        <v>24</v>
      </c>
      <c r="C7588" s="38" t="s">
        <v>14597</v>
      </c>
      <c r="D7588" s="38" t="s">
        <v>48</v>
      </c>
      <c r="E7588" s="38" t="s">
        <v>48</v>
      </c>
      <c r="F7588" s="38" t="s">
        <v>650</v>
      </c>
      <c r="G7588" s="39">
        <v>1</v>
      </c>
    </row>
    <row r="7589" spans="1:7" ht="15" x14ac:dyDescent="0.2">
      <c r="A7589" s="38" t="s">
        <v>14598</v>
      </c>
      <c r="B7589" s="38" t="s">
        <v>24</v>
      </c>
      <c r="C7589" s="38" t="s">
        <v>14599</v>
      </c>
      <c r="D7589" s="38" t="s">
        <v>48</v>
      </c>
      <c r="E7589" s="38" t="s">
        <v>48</v>
      </c>
      <c r="F7589" s="38" t="s">
        <v>48</v>
      </c>
      <c r="G7589" s="39">
        <v>0</v>
      </c>
    </row>
    <row r="7590" spans="1:7" ht="15" x14ac:dyDescent="0.2">
      <c r="A7590" s="38" t="s">
        <v>14600</v>
      </c>
      <c r="B7590" s="38" t="s">
        <v>24</v>
      </c>
      <c r="C7590" s="38" t="s">
        <v>14601</v>
      </c>
      <c r="D7590" s="38" t="s">
        <v>48</v>
      </c>
      <c r="E7590" s="38" t="s">
        <v>48</v>
      </c>
      <c r="F7590" s="38" t="s">
        <v>650</v>
      </c>
      <c r="G7590" s="39">
        <v>1</v>
      </c>
    </row>
    <row r="7591" spans="1:7" ht="15" x14ac:dyDescent="0.2">
      <c r="A7591" s="38" t="s">
        <v>14602</v>
      </c>
      <c r="B7591" s="38" t="s">
        <v>24</v>
      </c>
      <c r="C7591" s="38" t="s">
        <v>14603</v>
      </c>
      <c r="D7591" s="38" t="s">
        <v>48</v>
      </c>
      <c r="E7591" s="38" t="s">
        <v>48</v>
      </c>
      <c r="F7591" s="38" t="s">
        <v>650</v>
      </c>
      <c r="G7591" s="39">
        <v>1</v>
      </c>
    </row>
    <row r="7592" spans="1:7" ht="15" x14ac:dyDescent="0.2">
      <c r="A7592" s="38" t="s">
        <v>14604</v>
      </c>
      <c r="B7592" s="38" t="s">
        <v>24</v>
      </c>
      <c r="C7592" s="38" t="s">
        <v>14605</v>
      </c>
      <c r="D7592" s="38" t="s">
        <v>48</v>
      </c>
      <c r="E7592" s="38" t="s">
        <v>48</v>
      </c>
      <c r="F7592" s="38" t="s">
        <v>650</v>
      </c>
      <c r="G7592" s="39">
        <v>1</v>
      </c>
    </row>
    <row r="7593" spans="1:7" ht="15" x14ac:dyDescent="0.2">
      <c r="A7593" s="38" t="s">
        <v>14606</v>
      </c>
      <c r="B7593" s="38" t="s">
        <v>24</v>
      </c>
      <c r="C7593" s="38" t="s">
        <v>14607</v>
      </c>
      <c r="D7593" s="38" t="s">
        <v>48</v>
      </c>
      <c r="E7593" s="38" t="s">
        <v>48</v>
      </c>
      <c r="F7593" s="38" t="s">
        <v>650</v>
      </c>
      <c r="G7593" s="39">
        <v>1</v>
      </c>
    </row>
    <row r="7594" spans="1:7" ht="30" x14ac:dyDescent="0.2">
      <c r="A7594" s="38" t="s">
        <v>14608</v>
      </c>
      <c r="B7594" s="38" t="s">
        <v>33</v>
      </c>
      <c r="C7594" s="38" t="s">
        <v>14609</v>
      </c>
      <c r="D7594" s="38" t="s">
        <v>48</v>
      </c>
      <c r="E7594" s="38" t="s">
        <v>48</v>
      </c>
      <c r="F7594" s="38" t="s">
        <v>48</v>
      </c>
      <c r="G7594" s="39">
        <v>0</v>
      </c>
    </row>
    <row r="7595" spans="1:7" ht="30" x14ac:dyDescent="0.2">
      <c r="A7595" s="38" t="s">
        <v>14610</v>
      </c>
      <c r="B7595" s="38" t="s">
        <v>33</v>
      </c>
      <c r="C7595" s="38" t="s">
        <v>14611</v>
      </c>
      <c r="D7595" s="38" t="s">
        <v>48</v>
      </c>
      <c r="E7595" s="38" t="s">
        <v>48</v>
      </c>
      <c r="F7595" s="38" t="s">
        <v>48</v>
      </c>
      <c r="G7595" s="39">
        <v>0</v>
      </c>
    </row>
    <row r="7596" spans="1:7" ht="15" x14ac:dyDescent="0.2">
      <c r="A7596" s="38" t="s">
        <v>14612</v>
      </c>
      <c r="B7596" s="38" t="s">
        <v>33</v>
      </c>
      <c r="C7596" s="38" t="s">
        <v>14613</v>
      </c>
      <c r="D7596" s="38" t="s">
        <v>48</v>
      </c>
      <c r="E7596" s="38" t="s">
        <v>48</v>
      </c>
      <c r="F7596" s="38" t="s">
        <v>48</v>
      </c>
      <c r="G7596" s="39">
        <v>0</v>
      </c>
    </row>
    <row r="7597" spans="1:7" ht="30" x14ac:dyDescent="0.2">
      <c r="A7597" s="38" t="s">
        <v>14614</v>
      </c>
      <c r="B7597" s="38" t="s">
        <v>33</v>
      </c>
      <c r="C7597" s="38" t="s">
        <v>14615</v>
      </c>
      <c r="D7597" s="38" t="s">
        <v>48</v>
      </c>
      <c r="E7597" s="38" t="s">
        <v>48</v>
      </c>
      <c r="F7597" s="38" t="s">
        <v>48</v>
      </c>
      <c r="G7597" s="39">
        <v>0</v>
      </c>
    </row>
    <row r="7598" spans="1:7" ht="30" x14ac:dyDescent="0.2">
      <c r="A7598" s="38" t="s">
        <v>14616</v>
      </c>
      <c r="B7598" s="38" t="s">
        <v>33</v>
      </c>
      <c r="C7598" s="38" t="s">
        <v>14617</v>
      </c>
      <c r="D7598" s="38" t="s">
        <v>48</v>
      </c>
      <c r="E7598" s="38" t="s">
        <v>48</v>
      </c>
      <c r="F7598" s="38" t="s">
        <v>48</v>
      </c>
      <c r="G7598" s="39">
        <v>0</v>
      </c>
    </row>
    <row r="7599" spans="1:7" ht="30" x14ac:dyDescent="0.2">
      <c r="A7599" s="38" t="s">
        <v>14618</v>
      </c>
      <c r="B7599" s="38" t="s">
        <v>33</v>
      </c>
      <c r="C7599" s="38" t="s">
        <v>14619</v>
      </c>
      <c r="D7599" s="38" t="s">
        <v>48</v>
      </c>
      <c r="E7599" s="38" t="s">
        <v>48</v>
      </c>
      <c r="F7599" s="38" t="s">
        <v>48</v>
      </c>
      <c r="G7599" s="39">
        <v>0</v>
      </c>
    </row>
    <row r="7600" spans="1:7" ht="15" x14ac:dyDescent="0.2">
      <c r="A7600" s="38" t="s">
        <v>14620</v>
      </c>
      <c r="B7600" s="38" t="s">
        <v>46</v>
      </c>
      <c r="C7600" s="38" t="s">
        <v>14621</v>
      </c>
      <c r="D7600" s="38" t="s">
        <v>48</v>
      </c>
      <c r="E7600" s="38" t="s">
        <v>48</v>
      </c>
      <c r="F7600" s="38" t="s">
        <v>48</v>
      </c>
      <c r="G7600" s="39">
        <v>0</v>
      </c>
    </row>
    <row r="7601" spans="1:7" ht="15" x14ac:dyDescent="0.2">
      <c r="A7601" s="38" t="s">
        <v>14622</v>
      </c>
      <c r="B7601" s="38" t="s">
        <v>33</v>
      </c>
      <c r="C7601" s="38" t="s">
        <v>14623</v>
      </c>
      <c r="D7601" s="38" t="s">
        <v>48</v>
      </c>
      <c r="E7601" s="38" t="s">
        <v>48</v>
      </c>
      <c r="F7601" s="38" t="s">
        <v>48</v>
      </c>
      <c r="G7601" s="39">
        <v>0</v>
      </c>
    </row>
    <row r="7602" spans="1:7" ht="15" x14ac:dyDescent="0.2">
      <c r="A7602" s="38" t="s">
        <v>14624</v>
      </c>
      <c r="B7602" s="38" t="s">
        <v>33</v>
      </c>
      <c r="C7602" s="38" t="s">
        <v>14625</v>
      </c>
      <c r="D7602" s="38" t="s">
        <v>48</v>
      </c>
      <c r="E7602" s="38" t="s">
        <v>48</v>
      </c>
      <c r="F7602" s="38" t="s">
        <v>48</v>
      </c>
      <c r="G7602" s="39">
        <v>0</v>
      </c>
    </row>
    <row r="7603" spans="1:7" ht="15" x14ac:dyDescent="0.2">
      <c r="A7603" s="38" t="s">
        <v>14626</v>
      </c>
      <c r="B7603" s="38" t="s">
        <v>24</v>
      </c>
      <c r="C7603" s="38" t="s">
        <v>14627</v>
      </c>
      <c r="D7603" s="38" t="s">
        <v>48</v>
      </c>
      <c r="E7603" s="38" t="s">
        <v>48</v>
      </c>
      <c r="F7603" s="38" t="s">
        <v>48</v>
      </c>
      <c r="G7603" s="39">
        <v>0</v>
      </c>
    </row>
    <row r="7604" spans="1:7" ht="15" x14ac:dyDescent="0.2">
      <c r="A7604" s="38" t="s">
        <v>14628</v>
      </c>
      <c r="B7604" s="38" t="s">
        <v>24</v>
      </c>
      <c r="C7604" s="38" t="s">
        <v>14629</v>
      </c>
      <c r="D7604" s="38" t="s">
        <v>48</v>
      </c>
      <c r="E7604" s="38" t="s">
        <v>48</v>
      </c>
      <c r="F7604" s="38" t="s">
        <v>48</v>
      </c>
      <c r="G7604" s="39">
        <v>0</v>
      </c>
    </row>
    <row r="7605" spans="1:7" ht="15" x14ac:dyDescent="0.2">
      <c r="A7605" s="38" t="s">
        <v>14630</v>
      </c>
      <c r="B7605" s="38" t="s">
        <v>24</v>
      </c>
      <c r="C7605" s="38" t="s">
        <v>14631</v>
      </c>
      <c r="D7605" s="38" t="s">
        <v>48</v>
      </c>
      <c r="E7605" s="38" t="s">
        <v>48</v>
      </c>
      <c r="F7605" s="38" t="s">
        <v>14632</v>
      </c>
      <c r="G7605" s="39">
        <v>1</v>
      </c>
    </row>
    <row r="7606" spans="1:7" ht="15" x14ac:dyDescent="0.2">
      <c r="A7606" s="38" t="s">
        <v>14633</v>
      </c>
      <c r="B7606" s="38" t="s">
        <v>24</v>
      </c>
      <c r="C7606" s="38" t="s">
        <v>14634</v>
      </c>
      <c r="D7606" s="38" t="s">
        <v>48</v>
      </c>
      <c r="E7606" s="38" t="s">
        <v>48</v>
      </c>
      <c r="F7606" s="38" t="s">
        <v>14632</v>
      </c>
      <c r="G7606" s="39">
        <v>1</v>
      </c>
    </row>
    <row r="7607" spans="1:7" ht="15" x14ac:dyDescent="0.2">
      <c r="A7607" s="38" t="s">
        <v>14635</v>
      </c>
      <c r="B7607" s="38" t="s">
        <v>24</v>
      </c>
      <c r="C7607" s="38" t="s">
        <v>14636</v>
      </c>
      <c r="D7607" s="38" t="s">
        <v>48</v>
      </c>
      <c r="E7607" s="38" t="s">
        <v>48</v>
      </c>
      <c r="F7607" s="38" t="s">
        <v>48</v>
      </c>
      <c r="G7607" s="39">
        <v>0</v>
      </c>
    </row>
    <row r="7608" spans="1:7" ht="15" x14ac:dyDescent="0.2">
      <c r="A7608" s="38" t="s">
        <v>14637</v>
      </c>
      <c r="B7608" s="38" t="s">
        <v>24</v>
      </c>
      <c r="C7608" s="38" t="s">
        <v>14638</v>
      </c>
      <c r="D7608" s="38" t="s">
        <v>48</v>
      </c>
      <c r="E7608" s="38" t="s">
        <v>48</v>
      </c>
      <c r="F7608" s="38" t="s">
        <v>650</v>
      </c>
      <c r="G7608" s="39">
        <v>1</v>
      </c>
    </row>
    <row r="7609" spans="1:7" ht="30" x14ac:dyDescent="0.2">
      <c r="A7609" s="38" t="s">
        <v>14639</v>
      </c>
      <c r="B7609" s="38" t="s">
        <v>24</v>
      </c>
      <c r="C7609" s="38" t="s">
        <v>14640</v>
      </c>
      <c r="D7609" s="38" t="s">
        <v>48</v>
      </c>
      <c r="E7609" s="38" t="s">
        <v>48</v>
      </c>
      <c r="F7609" s="38" t="s">
        <v>650</v>
      </c>
      <c r="G7609" s="39">
        <v>1</v>
      </c>
    </row>
    <row r="7610" spans="1:7" ht="15" x14ac:dyDescent="0.2">
      <c r="A7610" s="38" t="s">
        <v>14641</v>
      </c>
      <c r="B7610" s="38" t="s">
        <v>24</v>
      </c>
      <c r="C7610" s="38" t="s">
        <v>14642</v>
      </c>
      <c r="D7610" s="38" t="s">
        <v>48</v>
      </c>
      <c r="E7610" s="38" t="s">
        <v>48</v>
      </c>
      <c r="F7610" s="38" t="s">
        <v>650</v>
      </c>
      <c r="G7610" s="39">
        <v>1</v>
      </c>
    </row>
    <row r="7611" spans="1:7" ht="15" x14ac:dyDescent="0.2">
      <c r="A7611" s="38" t="s">
        <v>14643</v>
      </c>
      <c r="B7611" s="38" t="s">
        <v>24</v>
      </c>
      <c r="C7611" s="38" t="s">
        <v>14644</v>
      </c>
      <c r="D7611" s="38" t="s">
        <v>48</v>
      </c>
      <c r="E7611" s="38" t="s">
        <v>48</v>
      </c>
      <c r="F7611" s="38" t="s">
        <v>650</v>
      </c>
      <c r="G7611" s="39">
        <v>1</v>
      </c>
    </row>
    <row r="7612" spans="1:7" ht="15" x14ac:dyDescent="0.2">
      <c r="A7612" s="38" t="s">
        <v>14645</v>
      </c>
      <c r="B7612" s="38" t="s">
        <v>24</v>
      </c>
      <c r="C7612" s="38" t="s">
        <v>14646</v>
      </c>
      <c r="D7612" s="38" t="s">
        <v>48</v>
      </c>
      <c r="E7612" s="38" t="s">
        <v>48</v>
      </c>
      <c r="F7612" s="38" t="s">
        <v>650</v>
      </c>
      <c r="G7612" s="39">
        <v>1</v>
      </c>
    </row>
    <row r="7613" spans="1:7" ht="30" x14ac:dyDescent="0.2">
      <c r="A7613" s="38" t="s">
        <v>14647</v>
      </c>
      <c r="B7613" s="38" t="s">
        <v>24</v>
      </c>
      <c r="C7613" s="38" t="s">
        <v>14648</v>
      </c>
      <c r="D7613" s="38" t="s">
        <v>48</v>
      </c>
      <c r="E7613" s="38" t="s">
        <v>48</v>
      </c>
      <c r="F7613" s="38" t="s">
        <v>650</v>
      </c>
      <c r="G7613" s="39">
        <v>1</v>
      </c>
    </row>
    <row r="7614" spans="1:7" ht="15" x14ac:dyDescent="0.2">
      <c r="A7614" s="38" t="s">
        <v>14649</v>
      </c>
      <c r="B7614" s="38" t="s">
        <v>24</v>
      </c>
      <c r="C7614" s="38" t="s">
        <v>14650</v>
      </c>
      <c r="D7614" s="38" t="s">
        <v>48</v>
      </c>
      <c r="E7614" s="38" t="s">
        <v>48</v>
      </c>
      <c r="F7614" s="38" t="s">
        <v>48</v>
      </c>
      <c r="G7614" s="39">
        <v>0</v>
      </c>
    </row>
    <row r="7615" spans="1:7" ht="15" x14ac:dyDescent="0.2">
      <c r="A7615" s="38" t="s">
        <v>14651</v>
      </c>
      <c r="B7615" s="38" t="s">
        <v>24</v>
      </c>
      <c r="C7615" s="38" t="s">
        <v>14652</v>
      </c>
      <c r="D7615" s="38" t="s">
        <v>48</v>
      </c>
      <c r="E7615" s="38" t="s">
        <v>48</v>
      </c>
      <c r="F7615" s="38" t="s">
        <v>48</v>
      </c>
      <c r="G7615" s="39">
        <v>0</v>
      </c>
    </row>
    <row r="7616" spans="1:7" ht="30" x14ac:dyDescent="0.2">
      <c r="A7616" s="38" t="s">
        <v>14653</v>
      </c>
      <c r="B7616" s="38" t="s">
        <v>33</v>
      </c>
      <c r="C7616" s="38" t="s">
        <v>14609</v>
      </c>
      <c r="D7616" s="38" t="s">
        <v>48</v>
      </c>
      <c r="E7616" s="38" t="s">
        <v>48</v>
      </c>
      <c r="F7616" s="38" t="s">
        <v>48</v>
      </c>
      <c r="G7616" s="39">
        <v>0</v>
      </c>
    </row>
    <row r="7617" spans="1:7" ht="30" x14ac:dyDescent="0.2">
      <c r="A7617" s="38" t="s">
        <v>14654</v>
      </c>
      <c r="B7617" s="38" t="s">
        <v>33</v>
      </c>
      <c r="C7617" s="38" t="s">
        <v>14611</v>
      </c>
      <c r="D7617" s="38" t="s">
        <v>48</v>
      </c>
      <c r="E7617" s="38" t="s">
        <v>48</v>
      </c>
      <c r="F7617" s="38" t="s">
        <v>48</v>
      </c>
      <c r="G7617" s="39">
        <v>0</v>
      </c>
    </row>
    <row r="7618" spans="1:7" ht="15" x14ac:dyDescent="0.2">
      <c r="A7618" s="38" t="s">
        <v>14655</v>
      </c>
      <c r="B7618" s="38" t="s">
        <v>33</v>
      </c>
      <c r="C7618" s="38" t="s">
        <v>14613</v>
      </c>
      <c r="D7618" s="38" t="s">
        <v>48</v>
      </c>
      <c r="E7618" s="38" t="s">
        <v>48</v>
      </c>
      <c r="F7618" s="38" t="s">
        <v>48</v>
      </c>
      <c r="G7618" s="39">
        <v>0</v>
      </c>
    </row>
    <row r="7619" spans="1:7" ht="30" x14ac:dyDescent="0.2">
      <c r="A7619" s="38" t="s">
        <v>14656</v>
      </c>
      <c r="B7619" s="38" t="s">
        <v>33</v>
      </c>
      <c r="C7619" s="38" t="s">
        <v>14615</v>
      </c>
      <c r="D7619" s="38" t="s">
        <v>48</v>
      </c>
      <c r="E7619" s="38" t="s">
        <v>48</v>
      </c>
      <c r="F7619" s="38" t="s">
        <v>48</v>
      </c>
      <c r="G7619" s="39">
        <v>0</v>
      </c>
    </row>
    <row r="7620" spans="1:7" ht="30" x14ac:dyDescent="0.2">
      <c r="A7620" s="38" t="s">
        <v>14657</v>
      </c>
      <c r="B7620" s="38" t="s">
        <v>33</v>
      </c>
      <c r="C7620" s="38" t="s">
        <v>14617</v>
      </c>
      <c r="D7620" s="38" t="s">
        <v>48</v>
      </c>
      <c r="E7620" s="38" t="s">
        <v>48</v>
      </c>
      <c r="F7620" s="38" t="s">
        <v>48</v>
      </c>
      <c r="G7620" s="39">
        <v>0</v>
      </c>
    </row>
    <row r="7621" spans="1:7" ht="30" x14ac:dyDescent="0.2">
      <c r="A7621" s="38" t="s">
        <v>14658</v>
      </c>
      <c r="B7621" s="38" t="s">
        <v>33</v>
      </c>
      <c r="C7621" s="38" t="s">
        <v>14619</v>
      </c>
      <c r="D7621" s="38" t="s">
        <v>48</v>
      </c>
      <c r="E7621" s="38" t="s">
        <v>48</v>
      </c>
      <c r="F7621" s="38" t="s">
        <v>48</v>
      </c>
      <c r="G7621" s="39">
        <v>0</v>
      </c>
    </row>
    <row r="7622" spans="1:7" ht="15" x14ac:dyDescent="0.2">
      <c r="A7622" s="38" t="s">
        <v>14659</v>
      </c>
      <c r="B7622" s="38" t="s">
        <v>24</v>
      </c>
      <c r="C7622" s="38" t="s">
        <v>14636</v>
      </c>
      <c r="D7622" s="38" t="s">
        <v>48</v>
      </c>
      <c r="E7622" s="38" t="s">
        <v>48</v>
      </c>
      <c r="F7622" s="38" t="s">
        <v>48</v>
      </c>
      <c r="G7622" s="39">
        <v>0</v>
      </c>
    </row>
    <row r="7623" spans="1:7" ht="15" x14ac:dyDescent="0.2">
      <c r="A7623" s="38" t="s">
        <v>14660</v>
      </c>
      <c r="B7623" s="38" t="s">
        <v>24</v>
      </c>
      <c r="C7623" s="38" t="s">
        <v>14661</v>
      </c>
      <c r="D7623" s="38" t="s">
        <v>48</v>
      </c>
      <c r="E7623" s="38" t="s">
        <v>48</v>
      </c>
      <c r="F7623" s="38" t="s">
        <v>48</v>
      </c>
      <c r="G7623" s="39">
        <v>0</v>
      </c>
    </row>
    <row r="7624" spans="1:7" ht="15" x14ac:dyDescent="0.2">
      <c r="A7624" s="38" t="s">
        <v>14662</v>
      </c>
      <c r="B7624" s="38" t="s">
        <v>46</v>
      </c>
      <c r="C7624" s="38" t="s">
        <v>14621</v>
      </c>
      <c r="D7624" s="38" t="s">
        <v>48</v>
      </c>
      <c r="E7624" s="38" t="s">
        <v>48</v>
      </c>
      <c r="F7624" s="38" t="s">
        <v>48</v>
      </c>
      <c r="G7624" s="39">
        <v>0</v>
      </c>
    </row>
    <row r="7625" spans="1:7" ht="15" x14ac:dyDescent="0.2">
      <c r="A7625" s="38" t="s">
        <v>14663</v>
      </c>
      <c r="B7625" s="38" t="s">
        <v>46</v>
      </c>
      <c r="C7625" s="38" t="s">
        <v>14664</v>
      </c>
      <c r="D7625" s="38" t="s">
        <v>48</v>
      </c>
      <c r="E7625" s="38" t="s">
        <v>48</v>
      </c>
      <c r="F7625" s="38" t="s">
        <v>48</v>
      </c>
      <c r="G7625" s="39">
        <v>0</v>
      </c>
    </row>
    <row r="7626" spans="1:7" ht="15" x14ac:dyDescent="0.2">
      <c r="A7626" s="38" t="s">
        <v>14665</v>
      </c>
      <c r="B7626" s="38" t="s">
        <v>33</v>
      </c>
      <c r="C7626" s="38" t="s">
        <v>14666</v>
      </c>
      <c r="D7626" s="38" t="s">
        <v>48</v>
      </c>
      <c r="E7626" s="38" t="s">
        <v>48</v>
      </c>
      <c r="F7626" s="38" t="s">
        <v>48</v>
      </c>
      <c r="G7626" s="39">
        <v>0</v>
      </c>
    </row>
    <row r="7627" spans="1:7" ht="15" x14ac:dyDescent="0.2">
      <c r="A7627" s="38" t="s">
        <v>14667</v>
      </c>
      <c r="B7627" s="38" t="s">
        <v>33</v>
      </c>
      <c r="C7627" s="38" t="s">
        <v>14625</v>
      </c>
      <c r="D7627" s="38" t="s">
        <v>48</v>
      </c>
      <c r="E7627" s="38" t="s">
        <v>48</v>
      </c>
      <c r="F7627" s="38" t="s">
        <v>48</v>
      </c>
      <c r="G7627" s="39">
        <v>0</v>
      </c>
    </row>
    <row r="7628" spans="1:7" ht="15" x14ac:dyDescent="0.2">
      <c r="A7628" s="38" t="s">
        <v>14668</v>
      </c>
      <c r="B7628" s="38" t="s">
        <v>24</v>
      </c>
      <c r="C7628" s="38" t="s">
        <v>14627</v>
      </c>
      <c r="D7628" s="38" t="s">
        <v>48</v>
      </c>
      <c r="E7628" s="38" t="s">
        <v>48</v>
      </c>
      <c r="F7628" s="38" t="s">
        <v>48</v>
      </c>
      <c r="G7628" s="39">
        <v>0</v>
      </c>
    </row>
    <row r="7629" spans="1:7" ht="15" x14ac:dyDescent="0.2">
      <c r="A7629" s="38" t="s">
        <v>14669</v>
      </c>
      <c r="B7629" s="38" t="s">
        <v>24</v>
      </c>
      <c r="C7629" s="38" t="s">
        <v>14629</v>
      </c>
      <c r="D7629" s="38" t="s">
        <v>48</v>
      </c>
      <c r="E7629" s="38" t="s">
        <v>48</v>
      </c>
      <c r="F7629" s="38" t="s">
        <v>48</v>
      </c>
      <c r="G7629" s="39">
        <v>0</v>
      </c>
    </row>
    <row r="7630" spans="1:7" ht="15" x14ac:dyDescent="0.2">
      <c r="A7630" s="38" t="s">
        <v>14670</v>
      </c>
      <c r="B7630" s="38" t="s">
        <v>24</v>
      </c>
      <c r="C7630" s="38" t="s">
        <v>14631</v>
      </c>
      <c r="D7630" s="38" t="s">
        <v>48</v>
      </c>
      <c r="E7630" s="38" t="s">
        <v>48</v>
      </c>
      <c r="F7630" s="38" t="s">
        <v>650</v>
      </c>
      <c r="G7630" s="39">
        <v>1</v>
      </c>
    </row>
    <row r="7631" spans="1:7" ht="15" x14ac:dyDescent="0.2">
      <c r="A7631" s="38" t="s">
        <v>14671</v>
      </c>
      <c r="B7631" s="38" t="s">
        <v>24</v>
      </c>
      <c r="C7631" s="38" t="s">
        <v>14634</v>
      </c>
      <c r="D7631" s="38" t="s">
        <v>48</v>
      </c>
      <c r="E7631" s="38" t="s">
        <v>48</v>
      </c>
      <c r="F7631" s="38" t="s">
        <v>48</v>
      </c>
      <c r="G7631" s="39">
        <v>0</v>
      </c>
    </row>
    <row r="7632" spans="1:7" ht="30" x14ac:dyDescent="0.2">
      <c r="A7632" s="38" t="s">
        <v>14672</v>
      </c>
      <c r="B7632" s="38" t="s">
        <v>24</v>
      </c>
      <c r="C7632" s="38" t="s">
        <v>14673</v>
      </c>
      <c r="D7632" s="38" t="s">
        <v>48</v>
      </c>
      <c r="E7632" s="38" t="s">
        <v>48</v>
      </c>
      <c r="F7632" s="38" t="s">
        <v>48</v>
      </c>
      <c r="G7632" s="39">
        <v>0</v>
      </c>
    </row>
    <row r="7633" spans="1:7" ht="30" x14ac:dyDescent="0.2">
      <c r="A7633" s="38" t="s">
        <v>14674</v>
      </c>
      <c r="B7633" s="38" t="s">
        <v>24</v>
      </c>
      <c r="C7633" s="38" t="s">
        <v>14675</v>
      </c>
      <c r="D7633" s="38" t="s">
        <v>48</v>
      </c>
      <c r="E7633" s="38" t="s">
        <v>48</v>
      </c>
      <c r="F7633" s="38" t="s">
        <v>48</v>
      </c>
      <c r="G7633" s="39">
        <v>0</v>
      </c>
    </row>
    <row r="7634" spans="1:7" ht="30" x14ac:dyDescent="0.2">
      <c r="A7634" s="38" t="s">
        <v>14676</v>
      </c>
      <c r="B7634" s="38" t="s">
        <v>24</v>
      </c>
      <c r="C7634" s="38" t="s">
        <v>14677</v>
      </c>
      <c r="D7634" s="38" t="s">
        <v>48</v>
      </c>
      <c r="E7634" s="38" t="s">
        <v>48</v>
      </c>
      <c r="F7634" s="38" t="s">
        <v>501</v>
      </c>
      <c r="G7634" s="39">
        <v>1</v>
      </c>
    </row>
    <row r="7635" spans="1:7" ht="30" x14ac:dyDescent="0.2">
      <c r="A7635" s="38" t="s">
        <v>14678</v>
      </c>
      <c r="B7635" s="38" t="s">
        <v>33</v>
      </c>
      <c r="C7635" s="38" t="s">
        <v>14677</v>
      </c>
      <c r="D7635" s="38" t="s">
        <v>48</v>
      </c>
      <c r="E7635" s="38" t="s">
        <v>48</v>
      </c>
      <c r="F7635" s="38" t="s">
        <v>501</v>
      </c>
      <c r="G7635" s="39">
        <v>1</v>
      </c>
    </row>
    <row r="7636" spans="1:7" ht="15" x14ac:dyDescent="0.2">
      <c r="A7636" s="38" t="s">
        <v>14679</v>
      </c>
      <c r="B7636" s="38" t="s">
        <v>33</v>
      </c>
      <c r="C7636" s="38" t="s">
        <v>14680</v>
      </c>
      <c r="D7636" s="38" t="s">
        <v>48</v>
      </c>
      <c r="E7636" s="38" t="s">
        <v>48</v>
      </c>
      <c r="F7636" s="38" t="s">
        <v>61</v>
      </c>
      <c r="G7636" s="39">
        <v>0</v>
      </c>
    </row>
    <row r="7637" spans="1:7" ht="15" x14ac:dyDescent="0.2">
      <c r="A7637" s="38" t="s">
        <v>14681</v>
      </c>
      <c r="B7637" s="38" t="s">
        <v>46</v>
      </c>
      <c r="C7637" s="38" t="s">
        <v>14682</v>
      </c>
      <c r="D7637" s="38" t="s">
        <v>48</v>
      </c>
      <c r="E7637" s="38" t="s">
        <v>48</v>
      </c>
      <c r="F7637" s="38" t="s">
        <v>61</v>
      </c>
      <c r="G7637" s="39">
        <v>0</v>
      </c>
    </row>
    <row r="7638" spans="1:7" ht="15" x14ac:dyDescent="0.2">
      <c r="A7638" s="38" t="s">
        <v>14683</v>
      </c>
      <c r="B7638" s="38" t="s">
        <v>46</v>
      </c>
      <c r="C7638" s="38" t="s">
        <v>14684</v>
      </c>
      <c r="D7638" s="38" t="s">
        <v>48</v>
      </c>
      <c r="E7638" s="38" t="s">
        <v>48</v>
      </c>
      <c r="F7638" s="38" t="s">
        <v>48</v>
      </c>
      <c r="G7638" s="39">
        <v>0</v>
      </c>
    </row>
    <row r="7639" spans="1:7" ht="15" x14ac:dyDescent="0.2">
      <c r="A7639" s="38" t="s">
        <v>14685</v>
      </c>
      <c r="B7639" s="38" t="s">
        <v>46</v>
      </c>
      <c r="C7639" s="38" t="s">
        <v>14686</v>
      </c>
      <c r="D7639" s="38" t="s">
        <v>48</v>
      </c>
      <c r="E7639" s="38" t="s">
        <v>48</v>
      </c>
      <c r="F7639" s="38" t="s">
        <v>48</v>
      </c>
      <c r="G7639" s="39">
        <v>0</v>
      </c>
    </row>
    <row r="7640" spans="1:7" ht="15" x14ac:dyDescent="0.2">
      <c r="A7640" s="38" t="s">
        <v>14687</v>
      </c>
      <c r="B7640" s="38" t="s">
        <v>46</v>
      </c>
      <c r="C7640" s="38" t="s">
        <v>14688</v>
      </c>
      <c r="D7640" s="38" t="s">
        <v>48</v>
      </c>
      <c r="E7640" s="38" t="s">
        <v>48</v>
      </c>
      <c r="F7640" s="38" t="s">
        <v>48</v>
      </c>
      <c r="G7640" s="39">
        <v>0</v>
      </c>
    </row>
    <row r="7641" spans="1:7" ht="15" x14ac:dyDescent="0.2">
      <c r="A7641" s="38" t="s">
        <v>14689</v>
      </c>
      <c r="B7641" s="38" t="s">
        <v>589</v>
      </c>
      <c r="C7641" s="38" t="s">
        <v>14690</v>
      </c>
      <c r="D7641" s="38" t="s">
        <v>48</v>
      </c>
      <c r="E7641" s="38" t="s">
        <v>48</v>
      </c>
      <c r="F7641" s="38" t="s">
        <v>48</v>
      </c>
      <c r="G7641" s="39">
        <v>0</v>
      </c>
    </row>
    <row r="7642" spans="1:7" ht="15" x14ac:dyDescent="0.2">
      <c r="A7642" s="38" t="s">
        <v>14691</v>
      </c>
      <c r="B7642" s="38" t="s">
        <v>46</v>
      </c>
      <c r="C7642" s="38" t="s">
        <v>14692</v>
      </c>
      <c r="D7642" s="38" t="s">
        <v>48</v>
      </c>
      <c r="E7642" s="38" t="s">
        <v>48</v>
      </c>
      <c r="F7642" s="38" t="s">
        <v>48</v>
      </c>
      <c r="G7642" s="39">
        <v>0</v>
      </c>
    </row>
    <row r="7643" spans="1:7" ht="15" x14ac:dyDescent="0.2">
      <c r="A7643" s="38" t="s">
        <v>14693</v>
      </c>
      <c r="B7643" s="38" t="s">
        <v>715</v>
      </c>
      <c r="C7643" s="38" t="s">
        <v>14694</v>
      </c>
      <c r="D7643" s="38" t="s">
        <v>48</v>
      </c>
      <c r="E7643" s="38" t="s">
        <v>48</v>
      </c>
      <c r="F7643" s="38" t="s">
        <v>48</v>
      </c>
      <c r="G7643" s="39">
        <v>0</v>
      </c>
    </row>
    <row r="7644" spans="1:7" ht="15" x14ac:dyDescent="0.2">
      <c r="A7644" s="38" t="s">
        <v>14695</v>
      </c>
      <c r="B7644" s="38" t="s">
        <v>715</v>
      </c>
      <c r="C7644" s="38" t="s">
        <v>14696</v>
      </c>
      <c r="D7644" s="38" t="s">
        <v>48</v>
      </c>
      <c r="E7644" s="38" t="s">
        <v>48</v>
      </c>
      <c r="F7644" s="38" t="s">
        <v>48</v>
      </c>
      <c r="G7644" s="39">
        <v>0</v>
      </c>
    </row>
    <row r="7645" spans="1:7" ht="15" x14ac:dyDescent="0.2">
      <c r="A7645" s="38" t="s">
        <v>14697</v>
      </c>
      <c r="B7645" s="38" t="s">
        <v>715</v>
      </c>
      <c r="C7645" s="38" t="s">
        <v>14698</v>
      </c>
      <c r="D7645" s="38" t="s">
        <v>48</v>
      </c>
      <c r="E7645" s="38" t="s">
        <v>48</v>
      </c>
      <c r="F7645" s="38" t="s">
        <v>48</v>
      </c>
      <c r="G7645" s="39">
        <v>0</v>
      </c>
    </row>
    <row r="7646" spans="1:7" ht="15" x14ac:dyDescent="0.2">
      <c r="A7646" s="38" t="s">
        <v>14699</v>
      </c>
      <c r="B7646" s="38" t="s">
        <v>715</v>
      </c>
      <c r="C7646" s="38" t="s">
        <v>14700</v>
      </c>
      <c r="D7646" s="38" t="s">
        <v>48</v>
      </c>
      <c r="E7646" s="38" t="s">
        <v>48</v>
      </c>
      <c r="F7646" s="38" t="s">
        <v>48</v>
      </c>
      <c r="G7646" s="39">
        <v>0</v>
      </c>
    </row>
    <row r="7647" spans="1:7" ht="15" x14ac:dyDescent="0.2">
      <c r="A7647" s="38" t="s">
        <v>14701</v>
      </c>
      <c r="B7647" s="38" t="s">
        <v>715</v>
      </c>
      <c r="C7647" s="38" t="s">
        <v>14702</v>
      </c>
      <c r="D7647" s="38" t="s">
        <v>48</v>
      </c>
      <c r="E7647" s="38" t="s">
        <v>48</v>
      </c>
      <c r="F7647" s="38" t="s">
        <v>48</v>
      </c>
      <c r="G7647" s="39">
        <v>0</v>
      </c>
    </row>
    <row r="7648" spans="1:7" ht="15" x14ac:dyDescent="0.2">
      <c r="A7648" s="38" t="s">
        <v>14703</v>
      </c>
      <c r="B7648" s="38" t="s">
        <v>715</v>
      </c>
      <c r="C7648" s="38" t="s">
        <v>14704</v>
      </c>
      <c r="D7648" s="38" t="s">
        <v>48</v>
      </c>
      <c r="E7648" s="38" t="s">
        <v>48</v>
      </c>
      <c r="F7648" s="38" t="s">
        <v>48</v>
      </c>
      <c r="G7648" s="39">
        <v>0</v>
      </c>
    </row>
    <row r="7649" spans="1:7" ht="15" x14ac:dyDescent="0.2">
      <c r="A7649" s="38" t="s">
        <v>14705</v>
      </c>
      <c r="B7649" s="38" t="s">
        <v>3</v>
      </c>
      <c r="C7649" s="38" t="s">
        <v>14694</v>
      </c>
      <c r="D7649" s="38" t="s">
        <v>48</v>
      </c>
      <c r="E7649" s="38" t="s">
        <v>48</v>
      </c>
      <c r="F7649" s="38" t="s">
        <v>48</v>
      </c>
      <c r="G7649" s="39">
        <v>0</v>
      </c>
    </row>
    <row r="7650" spans="1:7" ht="15" x14ac:dyDescent="0.2">
      <c r="A7650" s="38" t="s">
        <v>14706</v>
      </c>
      <c r="B7650" s="38" t="s">
        <v>3</v>
      </c>
      <c r="C7650" s="38" t="s">
        <v>14698</v>
      </c>
      <c r="D7650" s="38" t="s">
        <v>48</v>
      </c>
      <c r="E7650" s="38" t="s">
        <v>48</v>
      </c>
      <c r="F7650" s="38" t="s">
        <v>48</v>
      </c>
      <c r="G7650" s="39">
        <v>0</v>
      </c>
    </row>
    <row r="7651" spans="1:7" ht="15" x14ac:dyDescent="0.2">
      <c r="A7651" s="38" t="s">
        <v>14707</v>
      </c>
      <c r="B7651" s="38" t="s">
        <v>3</v>
      </c>
      <c r="C7651" s="38" t="s">
        <v>14700</v>
      </c>
      <c r="D7651" s="38" t="s">
        <v>48</v>
      </c>
      <c r="E7651" s="38" t="s">
        <v>48</v>
      </c>
      <c r="F7651" s="38" t="s">
        <v>48</v>
      </c>
      <c r="G7651" s="39">
        <v>0</v>
      </c>
    </row>
    <row r="7652" spans="1:7" ht="15" x14ac:dyDescent="0.2">
      <c r="A7652" s="38" t="s">
        <v>14708</v>
      </c>
      <c r="B7652" s="38" t="s">
        <v>3</v>
      </c>
      <c r="C7652" s="38" t="s">
        <v>14702</v>
      </c>
      <c r="D7652" s="38" t="s">
        <v>48</v>
      </c>
      <c r="E7652" s="38" t="s">
        <v>48</v>
      </c>
      <c r="F7652" s="38" t="s">
        <v>48</v>
      </c>
      <c r="G7652" s="39">
        <v>0</v>
      </c>
    </row>
    <row r="7653" spans="1:7" ht="15" x14ac:dyDescent="0.2">
      <c r="A7653" s="38" t="s">
        <v>14709</v>
      </c>
      <c r="B7653" s="38" t="s">
        <v>3</v>
      </c>
      <c r="C7653" s="38" t="s">
        <v>14704</v>
      </c>
      <c r="D7653" s="38" t="s">
        <v>48</v>
      </c>
      <c r="E7653" s="38" t="s">
        <v>48</v>
      </c>
      <c r="F7653" s="38" t="s">
        <v>48</v>
      </c>
      <c r="G7653" s="39">
        <v>0</v>
      </c>
    </row>
    <row r="7654" spans="1:7" ht="15" x14ac:dyDescent="0.2">
      <c r="A7654" s="38" t="s">
        <v>14710</v>
      </c>
      <c r="B7654" s="38" t="s">
        <v>3</v>
      </c>
      <c r="C7654" s="38" t="s">
        <v>14711</v>
      </c>
      <c r="D7654" s="38" t="s">
        <v>48</v>
      </c>
      <c r="E7654" s="38" t="s">
        <v>48</v>
      </c>
      <c r="F7654" s="38" t="s">
        <v>48</v>
      </c>
      <c r="G7654" s="39">
        <v>0</v>
      </c>
    </row>
    <row r="7655" spans="1:7" ht="15" x14ac:dyDescent="0.2">
      <c r="A7655" s="38" t="s">
        <v>14712</v>
      </c>
      <c r="B7655" s="38" t="s">
        <v>715</v>
      </c>
      <c r="C7655" s="38" t="s">
        <v>14713</v>
      </c>
      <c r="D7655" s="38" t="s">
        <v>48</v>
      </c>
      <c r="E7655" s="38" t="s">
        <v>48</v>
      </c>
      <c r="F7655" s="38" t="s">
        <v>48</v>
      </c>
      <c r="G7655" s="39">
        <v>0</v>
      </c>
    </row>
    <row r="7656" spans="1:7" ht="15" x14ac:dyDescent="0.2">
      <c r="A7656" s="38" t="s">
        <v>14714</v>
      </c>
      <c r="B7656" s="38" t="s">
        <v>715</v>
      </c>
      <c r="C7656" s="38" t="s">
        <v>14715</v>
      </c>
      <c r="D7656" s="38" t="s">
        <v>48</v>
      </c>
      <c r="E7656" s="38" t="s">
        <v>48</v>
      </c>
      <c r="F7656" s="38" t="s">
        <v>48</v>
      </c>
      <c r="G7656" s="39">
        <v>0</v>
      </c>
    </row>
    <row r="7657" spans="1:7" ht="15" x14ac:dyDescent="0.2">
      <c r="A7657" s="38" t="s">
        <v>14716</v>
      </c>
      <c r="B7657" s="38" t="s">
        <v>715</v>
      </c>
      <c r="C7657" s="38" t="s">
        <v>14717</v>
      </c>
      <c r="D7657" s="38" t="s">
        <v>48</v>
      </c>
      <c r="E7657" s="38" t="s">
        <v>48</v>
      </c>
      <c r="F7657" s="38" t="s">
        <v>48</v>
      </c>
      <c r="G7657" s="39">
        <v>0</v>
      </c>
    </row>
    <row r="7658" spans="1:7" ht="15" x14ac:dyDescent="0.2">
      <c r="A7658" s="38" t="s">
        <v>14718</v>
      </c>
      <c r="B7658" s="38" t="s">
        <v>715</v>
      </c>
      <c r="C7658" s="38" t="s">
        <v>14719</v>
      </c>
      <c r="D7658" s="38" t="s">
        <v>48</v>
      </c>
      <c r="E7658" s="38" t="s">
        <v>48</v>
      </c>
      <c r="F7658" s="38" t="s">
        <v>48</v>
      </c>
      <c r="G7658" s="39">
        <v>0</v>
      </c>
    </row>
    <row r="7659" spans="1:7" ht="15" x14ac:dyDescent="0.2">
      <c r="A7659" s="38" t="s">
        <v>14720</v>
      </c>
      <c r="B7659" s="38" t="s">
        <v>715</v>
      </c>
      <c r="C7659" s="38" t="s">
        <v>14721</v>
      </c>
      <c r="D7659" s="38" t="s">
        <v>48</v>
      </c>
      <c r="E7659" s="38" t="s">
        <v>48</v>
      </c>
      <c r="F7659" s="38" t="s">
        <v>48</v>
      </c>
      <c r="G7659" s="39">
        <v>0</v>
      </c>
    </row>
    <row r="7660" spans="1:7" ht="15" x14ac:dyDescent="0.2">
      <c r="A7660" s="38" t="s">
        <v>14722</v>
      </c>
      <c r="B7660" s="38" t="s">
        <v>3</v>
      </c>
      <c r="C7660" s="38" t="s">
        <v>14713</v>
      </c>
      <c r="D7660" s="38" t="s">
        <v>48</v>
      </c>
      <c r="E7660" s="38" t="s">
        <v>48</v>
      </c>
      <c r="F7660" s="38" t="s">
        <v>48</v>
      </c>
      <c r="G7660" s="39">
        <v>0</v>
      </c>
    </row>
    <row r="7661" spans="1:7" ht="15" x14ac:dyDescent="0.2">
      <c r="A7661" s="38" t="s">
        <v>14723</v>
      </c>
      <c r="B7661" s="38" t="s">
        <v>3</v>
      </c>
      <c r="C7661" s="38" t="s">
        <v>14715</v>
      </c>
      <c r="D7661" s="38" t="s">
        <v>48</v>
      </c>
      <c r="E7661" s="38" t="s">
        <v>48</v>
      </c>
      <c r="F7661" s="38" t="s">
        <v>48</v>
      </c>
      <c r="G7661" s="39">
        <v>0</v>
      </c>
    </row>
    <row r="7662" spans="1:7" ht="15" x14ac:dyDescent="0.2">
      <c r="A7662" s="38" t="s">
        <v>14724</v>
      </c>
      <c r="B7662" s="38" t="s">
        <v>3</v>
      </c>
      <c r="C7662" s="38" t="s">
        <v>14717</v>
      </c>
      <c r="D7662" s="38" t="s">
        <v>48</v>
      </c>
      <c r="E7662" s="38" t="s">
        <v>48</v>
      </c>
      <c r="F7662" s="38" t="s">
        <v>48</v>
      </c>
      <c r="G7662" s="39">
        <v>0</v>
      </c>
    </row>
    <row r="7663" spans="1:7" ht="15" x14ac:dyDescent="0.2">
      <c r="A7663" s="38" t="s">
        <v>14725</v>
      </c>
      <c r="B7663" s="38" t="s">
        <v>3</v>
      </c>
      <c r="C7663" s="38" t="s">
        <v>14719</v>
      </c>
      <c r="D7663" s="38" t="s">
        <v>48</v>
      </c>
      <c r="E7663" s="38" t="s">
        <v>48</v>
      </c>
      <c r="F7663" s="38" t="s">
        <v>48</v>
      </c>
      <c r="G7663" s="39">
        <v>0</v>
      </c>
    </row>
    <row r="7664" spans="1:7" ht="15" x14ac:dyDescent="0.2">
      <c r="A7664" s="38" t="s">
        <v>14726</v>
      </c>
      <c r="B7664" s="38" t="s">
        <v>3</v>
      </c>
      <c r="C7664" s="38" t="s">
        <v>14721</v>
      </c>
      <c r="D7664" s="38" t="s">
        <v>48</v>
      </c>
      <c r="E7664" s="38" t="s">
        <v>48</v>
      </c>
      <c r="F7664" s="38" t="s">
        <v>48</v>
      </c>
      <c r="G7664" s="39">
        <v>0</v>
      </c>
    </row>
    <row r="7665" spans="1:7" ht="15" x14ac:dyDescent="0.2">
      <c r="A7665" s="38" t="s">
        <v>14727</v>
      </c>
      <c r="B7665" s="38" t="s">
        <v>3</v>
      </c>
      <c r="C7665" s="38" t="s">
        <v>14728</v>
      </c>
      <c r="D7665" s="38" t="s">
        <v>48</v>
      </c>
      <c r="E7665" s="38" t="s">
        <v>48</v>
      </c>
      <c r="F7665" s="38" t="s">
        <v>48</v>
      </c>
      <c r="G7665" s="39">
        <v>0</v>
      </c>
    </row>
    <row r="7666" spans="1:7" ht="15" x14ac:dyDescent="0.2">
      <c r="A7666" s="38" t="s">
        <v>14729</v>
      </c>
      <c r="B7666" s="38" t="s">
        <v>177</v>
      </c>
      <c r="C7666" s="38" t="s">
        <v>14730</v>
      </c>
      <c r="D7666" s="38" t="s">
        <v>48</v>
      </c>
      <c r="E7666" s="38" t="s">
        <v>48</v>
      </c>
      <c r="F7666" s="38" t="s">
        <v>48</v>
      </c>
      <c r="G7666" s="39">
        <v>0</v>
      </c>
    </row>
    <row r="7667" spans="1:7" ht="15" x14ac:dyDescent="0.2">
      <c r="A7667" s="38" t="s">
        <v>14731</v>
      </c>
      <c r="B7667" s="38" t="s">
        <v>177</v>
      </c>
      <c r="C7667" s="38" t="s">
        <v>14732</v>
      </c>
      <c r="D7667" s="38" t="s">
        <v>48</v>
      </c>
      <c r="E7667" s="38" t="s">
        <v>48</v>
      </c>
      <c r="F7667" s="38" t="s">
        <v>48</v>
      </c>
      <c r="G7667" s="39">
        <v>0</v>
      </c>
    </row>
    <row r="7668" spans="1:7" ht="15" x14ac:dyDescent="0.2">
      <c r="A7668" s="38" t="s">
        <v>14733</v>
      </c>
      <c r="B7668" s="38" t="s">
        <v>33</v>
      </c>
      <c r="C7668" s="38" t="s">
        <v>14541</v>
      </c>
      <c r="D7668" s="38" t="s">
        <v>48</v>
      </c>
      <c r="E7668" s="38" t="s">
        <v>48</v>
      </c>
      <c r="F7668" s="38" t="s">
        <v>48</v>
      </c>
      <c r="G7668" s="39">
        <v>0</v>
      </c>
    </row>
    <row r="7669" spans="1:7" ht="15" x14ac:dyDescent="0.2">
      <c r="A7669" s="38" t="s">
        <v>14734</v>
      </c>
      <c r="B7669" s="38" t="s">
        <v>3</v>
      </c>
      <c r="C7669" s="38" t="s">
        <v>14547</v>
      </c>
      <c r="D7669" s="38" t="s">
        <v>48</v>
      </c>
      <c r="E7669" s="38" t="s">
        <v>48</v>
      </c>
      <c r="F7669" s="38" t="s">
        <v>48</v>
      </c>
      <c r="G7669" s="39">
        <v>0</v>
      </c>
    </row>
    <row r="7670" spans="1:7" ht="15" x14ac:dyDescent="0.2">
      <c r="A7670" s="38" t="s">
        <v>14735</v>
      </c>
      <c r="B7670" s="38" t="s">
        <v>3319</v>
      </c>
      <c r="C7670" s="38" t="s">
        <v>14553</v>
      </c>
      <c r="D7670" s="38" t="s">
        <v>48</v>
      </c>
      <c r="E7670" s="38" t="s">
        <v>48</v>
      </c>
      <c r="F7670" s="38" t="s">
        <v>48</v>
      </c>
      <c r="G7670" s="39">
        <v>0</v>
      </c>
    </row>
    <row r="7671" spans="1:7" ht="15" x14ac:dyDescent="0.2">
      <c r="A7671" s="38" t="s">
        <v>14736</v>
      </c>
      <c r="B7671" s="38" t="s">
        <v>46</v>
      </c>
      <c r="C7671" s="38" t="s">
        <v>14737</v>
      </c>
      <c r="D7671" s="38" t="s">
        <v>48</v>
      </c>
      <c r="E7671" s="38" t="s">
        <v>48</v>
      </c>
      <c r="F7671" s="38" t="s">
        <v>48</v>
      </c>
      <c r="G7671" s="39">
        <v>0</v>
      </c>
    </row>
    <row r="7672" spans="1:7" ht="15" x14ac:dyDescent="0.2">
      <c r="A7672" s="38" t="s">
        <v>14738</v>
      </c>
      <c r="B7672" s="38" t="s">
        <v>46</v>
      </c>
      <c r="C7672" s="38" t="s">
        <v>14739</v>
      </c>
      <c r="D7672" s="38" t="s">
        <v>48</v>
      </c>
      <c r="E7672" s="38" t="s">
        <v>48</v>
      </c>
      <c r="F7672" s="38" t="s">
        <v>48</v>
      </c>
      <c r="G7672" s="39">
        <v>0</v>
      </c>
    </row>
    <row r="7673" spans="1:7" ht="15" x14ac:dyDescent="0.2">
      <c r="A7673" s="38" t="s">
        <v>14740</v>
      </c>
      <c r="B7673" s="38" t="s">
        <v>24</v>
      </c>
      <c r="C7673" s="38" t="s">
        <v>14741</v>
      </c>
      <c r="D7673" s="38" t="s">
        <v>48</v>
      </c>
      <c r="E7673" s="38" t="s">
        <v>48</v>
      </c>
      <c r="F7673" s="38" t="s">
        <v>48</v>
      </c>
      <c r="G7673" s="39">
        <v>0</v>
      </c>
    </row>
    <row r="7674" spans="1:7" ht="15" x14ac:dyDescent="0.2">
      <c r="A7674" s="38" t="s">
        <v>14742</v>
      </c>
      <c r="B7674" s="38" t="s">
        <v>156</v>
      </c>
      <c r="C7674" s="38" t="s">
        <v>14743</v>
      </c>
      <c r="D7674" s="38" t="s">
        <v>48</v>
      </c>
      <c r="E7674" s="38" t="s">
        <v>48</v>
      </c>
      <c r="F7674" s="38" t="s">
        <v>48</v>
      </c>
      <c r="G7674" s="39">
        <v>0</v>
      </c>
    </row>
    <row r="7675" spans="1:7" ht="15" x14ac:dyDescent="0.2">
      <c r="A7675" s="38" t="s">
        <v>14744</v>
      </c>
      <c r="B7675" s="38" t="s">
        <v>156</v>
      </c>
      <c r="C7675" s="38" t="s">
        <v>14745</v>
      </c>
      <c r="D7675" s="38" t="s">
        <v>48</v>
      </c>
      <c r="E7675" s="38" t="s">
        <v>48</v>
      </c>
      <c r="F7675" s="38" t="s">
        <v>48</v>
      </c>
      <c r="G7675" s="39">
        <v>0</v>
      </c>
    </row>
    <row r="7676" spans="1:7" ht="15" x14ac:dyDescent="0.2">
      <c r="A7676" s="38" t="s">
        <v>14746</v>
      </c>
      <c r="B7676" s="38" t="s">
        <v>33</v>
      </c>
      <c r="C7676" s="38" t="s">
        <v>14747</v>
      </c>
      <c r="D7676" s="38" t="s">
        <v>48</v>
      </c>
      <c r="E7676" s="38" t="s">
        <v>48</v>
      </c>
      <c r="F7676" s="38" t="s">
        <v>48</v>
      </c>
      <c r="G7676" s="39">
        <v>0</v>
      </c>
    </row>
    <row r="7677" spans="1:7" ht="15" x14ac:dyDescent="0.2">
      <c r="A7677" s="38" t="s">
        <v>14748</v>
      </c>
      <c r="B7677" s="38" t="s">
        <v>24</v>
      </c>
      <c r="C7677" s="38" t="s">
        <v>14749</v>
      </c>
      <c r="D7677" s="38" t="s">
        <v>48</v>
      </c>
      <c r="E7677" s="38" t="s">
        <v>48</v>
      </c>
      <c r="F7677" s="38" t="s">
        <v>48</v>
      </c>
      <c r="G7677" s="39">
        <v>0</v>
      </c>
    </row>
    <row r="7678" spans="1:7" ht="15" x14ac:dyDescent="0.2">
      <c r="A7678" s="38" t="s">
        <v>14750</v>
      </c>
      <c r="B7678" s="38" t="s">
        <v>24</v>
      </c>
      <c r="C7678" s="38" t="s">
        <v>14751</v>
      </c>
      <c r="D7678" s="38" t="s">
        <v>48</v>
      </c>
      <c r="E7678" s="38" t="s">
        <v>48</v>
      </c>
      <c r="F7678" s="38" t="s">
        <v>48</v>
      </c>
      <c r="G7678" s="39">
        <v>0</v>
      </c>
    </row>
    <row r="7679" spans="1:7" ht="15" x14ac:dyDescent="0.2">
      <c r="A7679" s="38" t="s">
        <v>14752</v>
      </c>
      <c r="B7679" s="38" t="s">
        <v>33</v>
      </c>
      <c r="C7679" s="38" t="s">
        <v>14753</v>
      </c>
      <c r="D7679" s="38" t="s">
        <v>48</v>
      </c>
      <c r="E7679" s="38" t="s">
        <v>48</v>
      </c>
      <c r="F7679" s="38" t="s">
        <v>48</v>
      </c>
      <c r="G7679" s="39">
        <v>0</v>
      </c>
    </row>
    <row r="7680" spans="1:7" ht="15" x14ac:dyDescent="0.2">
      <c r="A7680" s="38" t="s">
        <v>14754</v>
      </c>
      <c r="B7680" s="38" t="s">
        <v>33</v>
      </c>
      <c r="C7680" s="38" t="s">
        <v>14755</v>
      </c>
      <c r="D7680" s="38" t="s">
        <v>48</v>
      </c>
      <c r="E7680" s="38" t="s">
        <v>48</v>
      </c>
      <c r="F7680" s="38" t="s">
        <v>48</v>
      </c>
      <c r="G7680" s="39">
        <v>0</v>
      </c>
    </row>
    <row r="7681" spans="1:7" ht="15" x14ac:dyDescent="0.2">
      <c r="A7681" s="38" t="s">
        <v>14756</v>
      </c>
      <c r="B7681" s="38" t="s">
        <v>33</v>
      </c>
      <c r="C7681" s="38" t="s">
        <v>14757</v>
      </c>
      <c r="D7681" s="38" t="s">
        <v>48</v>
      </c>
      <c r="E7681" s="38" t="s">
        <v>48</v>
      </c>
      <c r="F7681" s="38" t="s">
        <v>48</v>
      </c>
      <c r="G7681" s="39">
        <v>0</v>
      </c>
    </row>
    <row r="7682" spans="1:7" ht="15" x14ac:dyDescent="0.2">
      <c r="A7682" s="38" t="s">
        <v>14758</v>
      </c>
      <c r="B7682" s="38" t="s">
        <v>33</v>
      </c>
      <c r="C7682" s="38" t="s">
        <v>14759</v>
      </c>
      <c r="D7682" s="38" t="s">
        <v>48</v>
      </c>
      <c r="E7682" s="38" t="s">
        <v>48</v>
      </c>
      <c r="F7682" s="38" t="s">
        <v>48</v>
      </c>
      <c r="G7682" s="39">
        <v>0</v>
      </c>
    </row>
    <row r="7683" spans="1:7" ht="15" x14ac:dyDescent="0.2">
      <c r="A7683" s="38" t="s">
        <v>14760</v>
      </c>
      <c r="B7683" s="38" t="s">
        <v>589</v>
      </c>
      <c r="C7683" s="38" t="s">
        <v>14761</v>
      </c>
      <c r="D7683" s="38" t="s">
        <v>48</v>
      </c>
      <c r="E7683" s="38" t="s">
        <v>48</v>
      </c>
      <c r="F7683" s="38" t="s">
        <v>48</v>
      </c>
      <c r="G7683" s="39">
        <v>0</v>
      </c>
    </row>
    <row r="7684" spans="1:7" ht="15" x14ac:dyDescent="0.2">
      <c r="A7684" s="38" t="s">
        <v>14762</v>
      </c>
      <c r="B7684" s="38" t="s">
        <v>24</v>
      </c>
      <c r="C7684" s="38" t="s">
        <v>14763</v>
      </c>
      <c r="D7684" s="38" t="s">
        <v>48</v>
      </c>
      <c r="E7684" s="38" t="s">
        <v>48</v>
      </c>
      <c r="F7684" s="38" t="s">
        <v>48</v>
      </c>
      <c r="G7684" s="39">
        <v>0</v>
      </c>
    </row>
    <row r="7685" spans="1:7" ht="15" x14ac:dyDescent="0.2">
      <c r="A7685" s="38" t="s">
        <v>14764</v>
      </c>
      <c r="B7685" s="38" t="s">
        <v>24</v>
      </c>
      <c r="C7685" s="38" t="s">
        <v>14765</v>
      </c>
      <c r="D7685" s="38" t="s">
        <v>48</v>
      </c>
      <c r="E7685" s="38" t="s">
        <v>48</v>
      </c>
      <c r="F7685" s="38" t="s">
        <v>48</v>
      </c>
      <c r="G7685" s="39">
        <v>0</v>
      </c>
    </row>
    <row r="7686" spans="1:7" ht="15" x14ac:dyDescent="0.2">
      <c r="A7686" s="38" t="s">
        <v>14766</v>
      </c>
      <c r="B7686" s="38" t="s">
        <v>33</v>
      </c>
      <c r="C7686" s="38" t="s">
        <v>536</v>
      </c>
      <c r="D7686" s="38" t="s">
        <v>48</v>
      </c>
      <c r="E7686" s="38" t="s">
        <v>48</v>
      </c>
      <c r="F7686" s="38" t="s">
        <v>48</v>
      </c>
      <c r="G7686" s="39">
        <v>0</v>
      </c>
    </row>
    <row r="7687" spans="1:7" ht="15" x14ac:dyDescent="0.2">
      <c r="A7687" s="38" t="s">
        <v>14767</v>
      </c>
      <c r="B7687" s="38" t="s">
        <v>33</v>
      </c>
      <c r="C7687" s="38" t="s">
        <v>538</v>
      </c>
      <c r="D7687" s="38" t="s">
        <v>48</v>
      </c>
      <c r="E7687" s="38" t="s">
        <v>48</v>
      </c>
      <c r="F7687" s="38" t="s">
        <v>48</v>
      </c>
      <c r="G7687" s="39">
        <v>0</v>
      </c>
    </row>
    <row r="7688" spans="1:7" ht="15" x14ac:dyDescent="0.2">
      <c r="A7688" s="38" t="s">
        <v>14768</v>
      </c>
      <c r="B7688" s="38" t="s">
        <v>177</v>
      </c>
      <c r="C7688" s="38" t="s">
        <v>14769</v>
      </c>
      <c r="D7688" s="38" t="s">
        <v>48</v>
      </c>
      <c r="E7688" s="38" t="s">
        <v>48</v>
      </c>
      <c r="F7688" s="38" t="s">
        <v>48</v>
      </c>
      <c r="G7688" s="39">
        <v>0</v>
      </c>
    </row>
    <row r="7689" spans="1:7" ht="30" x14ac:dyDescent="0.2">
      <c r="A7689" s="38" t="s">
        <v>14770</v>
      </c>
      <c r="B7689" s="38" t="s">
        <v>3</v>
      </c>
      <c r="C7689" s="38" t="s">
        <v>14771</v>
      </c>
      <c r="D7689" s="38" t="s">
        <v>48</v>
      </c>
      <c r="E7689" s="38" t="s">
        <v>48</v>
      </c>
      <c r="F7689" s="38" t="s">
        <v>501</v>
      </c>
      <c r="G7689" s="39">
        <v>1</v>
      </c>
    </row>
    <row r="7690" spans="1:7" ht="15" x14ac:dyDescent="0.2">
      <c r="A7690" s="38" t="s">
        <v>14772</v>
      </c>
      <c r="B7690" s="38" t="s">
        <v>24</v>
      </c>
      <c r="C7690" s="38" t="s">
        <v>14773</v>
      </c>
      <c r="D7690" s="38" t="s">
        <v>48</v>
      </c>
      <c r="E7690" s="38" t="s">
        <v>48</v>
      </c>
      <c r="F7690" s="38" t="s">
        <v>48</v>
      </c>
      <c r="G7690" s="39">
        <v>0</v>
      </c>
    </row>
    <row r="7691" spans="1:7" ht="15" x14ac:dyDescent="0.2">
      <c r="A7691" s="38" t="s">
        <v>14774</v>
      </c>
      <c r="B7691" s="38" t="s">
        <v>24</v>
      </c>
      <c r="C7691" s="38" t="s">
        <v>14775</v>
      </c>
      <c r="D7691" s="38" t="s">
        <v>48</v>
      </c>
      <c r="E7691" s="38" t="s">
        <v>48</v>
      </c>
      <c r="F7691" s="38" t="s">
        <v>48</v>
      </c>
      <c r="G7691" s="39">
        <v>0</v>
      </c>
    </row>
    <row r="7692" spans="1:7" ht="15" x14ac:dyDescent="0.2">
      <c r="A7692" s="38" t="s">
        <v>14776</v>
      </c>
      <c r="B7692" s="38" t="s">
        <v>24</v>
      </c>
      <c r="C7692" s="38" t="s">
        <v>14777</v>
      </c>
      <c r="D7692" s="38" t="s">
        <v>48</v>
      </c>
      <c r="E7692" s="38" t="s">
        <v>48</v>
      </c>
      <c r="F7692" s="38" t="s">
        <v>48</v>
      </c>
      <c r="G7692" s="39">
        <v>0</v>
      </c>
    </row>
    <row r="7693" spans="1:7" ht="15" x14ac:dyDescent="0.2">
      <c r="A7693" s="38" t="s">
        <v>14778</v>
      </c>
      <c r="B7693" s="38" t="s">
        <v>24</v>
      </c>
      <c r="C7693" s="38" t="s">
        <v>14779</v>
      </c>
      <c r="D7693" s="38" t="s">
        <v>48</v>
      </c>
      <c r="E7693" s="38" t="s">
        <v>48</v>
      </c>
      <c r="F7693" s="38" t="s">
        <v>48</v>
      </c>
      <c r="G7693" s="39">
        <v>0</v>
      </c>
    </row>
    <row r="7694" spans="1:7" ht="15" x14ac:dyDescent="0.2">
      <c r="A7694" s="38" t="s">
        <v>14780</v>
      </c>
      <c r="B7694" s="38" t="s">
        <v>24</v>
      </c>
      <c r="C7694" s="38" t="s">
        <v>14781</v>
      </c>
      <c r="D7694" s="38" t="s">
        <v>48</v>
      </c>
      <c r="E7694" s="38" t="s">
        <v>48</v>
      </c>
      <c r="F7694" s="38" t="s">
        <v>48</v>
      </c>
      <c r="G7694" s="39">
        <v>0</v>
      </c>
    </row>
    <row r="7695" spans="1:7" ht="15" x14ac:dyDescent="0.2">
      <c r="A7695" s="38" t="s">
        <v>14782</v>
      </c>
      <c r="B7695" s="38" t="s">
        <v>24</v>
      </c>
      <c r="C7695" s="38" t="s">
        <v>14783</v>
      </c>
      <c r="D7695" s="38" t="s">
        <v>48</v>
      </c>
      <c r="E7695" s="38" t="s">
        <v>48</v>
      </c>
      <c r="F7695" s="38" t="s">
        <v>48</v>
      </c>
      <c r="G7695" s="39">
        <v>0</v>
      </c>
    </row>
    <row r="7696" spans="1:7" ht="15" x14ac:dyDescent="0.2">
      <c r="A7696" s="38" t="s">
        <v>14784</v>
      </c>
      <c r="B7696" s="38" t="s">
        <v>24</v>
      </c>
      <c r="C7696" s="38" t="s">
        <v>14785</v>
      </c>
      <c r="D7696" s="38" t="s">
        <v>48</v>
      </c>
      <c r="E7696" s="38" t="s">
        <v>48</v>
      </c>
      <c r="F7696" s="38" t="s">
        <v>48</v>
      </c>
      <c r="G7696" s="39">
        <v>0</v>
      </c>
    </row>
    <row r="7697" spans="1:7" ht="15" x14ac:dyDescent="0.2">
      <c r="A7697" s="38" t="s">
        <v>14786</v>
      </c>
      <c r="B7697" s="38" t="s">
        <v>33</v>
      </c>
      <c r="C7697" s="38" t="s">
        <v>14787</v>
      </c>
      <c r="D7697" s="38" t="s">
        <v>48</v>
      </c>
      <c r="E7697" s="38" t="s">
        <v>48</v>
      </c>
      <c r="F7697" s="38" t="s">
        <v>48</v>
      </c>
      <c r="G7697" s="39">
        <v>0</v>
      </c>
    </row>
    <row r="7698" spans="1:7" ht="15" x14ac:dyDescent="0.2">
      <c r="A7698" s="38" t="s">
        <v>14788</v>
      </c>
      <c r="B7698" s="38" t="s">
        <v>33</v>
      </c>
      <c r="C7698" s="38" t="s">
        <v>14789</v>
      </c>
      <c r="D7698" s="38" t="s">
        <v>48</v>
      </c>
      <c r="E7698" s="38" t="s">
        <v>48</v>
      </c>
      <c r="F7698" s="38" t="s">
        <v>48</v>
      </c>
      <c r="G7698" s="39">
        <v>0</v>
      </c>
    </row>
    <row r="7699" spans="1:7" ht="15" x14ac:dyDescent="0.2">
      <c r="A7699" s="38" t="s">
        <v>14790</v>
      </c>
      <c r="B7699" s="38" t="s">
        <v>922</v>
      </c>
      <c r="C7699" s="38" t="s">
        <v>14791</v>
      </c>
      <c r="D7699" s="38" t="s">
        <v>48</v>
      </c>
      <c r="E7699" s="38" t="s">
        <v>48</v>
      </c>
      <c r="F7699" s="38" t="s">
        <v>48</v>
      </c>
      <c r="G7699" s="39">
        <v>0</v>
      </c>
    </row>
    <row r="7700" spans="1:7" ht="30" x14ac:dyDescent="0.2">
      <c r="A7700" s="38" t="s">
        <v>14792</v>
      </c>
      <c r="B7700" s="38" t="s">
        <v>55</v>
      </c>
      <c r="C7700" s="38" t="s">
        <v>14793</v>
      </c>
      <c r="D7700" s="38" t="s">
        <v>48</v>
      </c>
      <c r="E7700" s="38" t="s">
        <v>48</v>
      </c>
      <c r="F7700" s="38" t="s">
        <v>14794</v>
      </c>
      <c r="G7700" s="39">
        <v>1</v>
      </c>
    </row>
    <row r="7701" spans="1:7" ht="30" x14ac:dyDescent="0.2">
      <c r="A7701" s="38" t="s">
        <v>14795</v>
      </c>
      <c r="B7701" s="38" t="s">
        <v>55</v>
      </c>
      <c r="C7701" s="38" t="s">
        <v>14796</v>
      </c>
      <c r="D7701" s="38" t="s">
        <v>48</v>
      </c>
      <c r="E7701" s="38" t="s">
        <v>48</v>
      </c>
      <c r="F7701" s="38" t="s">
        <v>14794</v>
      </c>
      <c r="G7701" s="39">
        <v>1</v>
      </c>
    </row>
    <row r="7702" spans="1:7" ht="30" x14ac:dyDescent="0.2">
      <c r="A7702" s="38" t="s">
        <v>14797</v>
      </c>
      <c r="B7702" s="38" t="s">
        <v>55</v>
      </c>
      <c r="C7702" s="38" t="s">
        <v>14798</v>
      </c>
      <c r="D7702" s="38" t="s">
        <v>48</v>
      </c>
      <c r="E7702" s="38" t="s">
        <v>48</v>
      </c>
      <c r="F7702" s="38" t="s">
        <v>14794</v>
      </c>
      <c r="G7702" s="39">
        <v>1</v>
      </c>
    </row>
    <row r="7703" spans="1:7" ht="15" x14ac:dyDescent="0.2">
      <c r="A7703" s="38" t="s">
        <v>14799</v>
      </c>
      <c r="B7703" s="38" t="s">
        <v>46</v>
      </c>
      <c r="C7703" s="38" t="s">
        <v>14800</v>
      </c>
      <c r="D7703" s="38" t="s">
        <v>48</v>
      </c>
      <c r="E7703" s="38" t="s">
        <v>48</v>
      </c>
      <c r="F7703" s="38" t="s">
        <v>48</v>
      </c>
      <c r="G7703" s="39">
        <v>0</v>
      </c>
    </row>
    <row r="7704" spans="1:7" ht="15" x14ac:dyDescent="0.2">
      <c r="A7704" s="38" t="s">
        <v>14801</v>
      </c>
      <c r="B7704" s="38" t="s">
        <v>55</v>
      </c>
      <c r="C7704" s="38" t="s">
        <v>14802</v>
      </c>
      <c r="D7704" s="38" t="s">
        <v>48</v>
      </c>
      <c r="E7704" s="38" t="s">
        <v>48</v>
      </c>
      <c r="F7704" s="38" t="s">
        <v>48</v>
      </c>
      <c r="G7704" s="39">
        <v>0</v>
      </c>
    </row>
    <row r="7705" spans="1:7" ht="15" x14ac:dyDescent="0.2">
      <c r="A7705" s="38" t="s">
        <v>14803</v>
      </c>
      <c r="B7705" s="38" t="s">
        <v>55</v>
      </c>
      <c r="C7705" s="38" t="s">
        <v>14804</v>
      </c>
      <c r="D7705" s="38" t="s">
        <v>48</v>
      </c>
      <c r="E7705" s="38" t="s">
        <v>48</v>
      </c>
      <c r="F7705" s="38" t="s">
        <v>48</v>
      </c>
      <c r="G7705" s="39">
        <v>0</v>
      </c>
    </row>
    <row r="7706" spans="1:7" ht="15" x14ac:dyDescent="0.2">
      <c r="A7706" s="38" t="s">
        <v>14805</v>
      </c>
      <c r="B7706" s="38" t="s">
        <v>33</v>
      </c>
      <c r="C7706" s="38" t="s">
        <v>14806</v>
      </c>
      <c r="D7706" s="38" t="s">
        <v>48</v>
      </c>
      <c r="E7706" s="38" t="s">
        <v>48</v>
      </c>
      <c r="F7706" s="38" t="s">
        <v>48</v>
      </c>
      <c r="G7706" s="39">
        <v>0</v>
      </c>
    </row>
    <row r="7707" spans="1:7" ht="15" x14ac:dyDescent="0.2">
      <c r="A7707" s="38" t="s">
        <v>14807</v>
      </c>
      <c r="B7707" s="38" t="s">
        <v>55</v>
      </c>
      <c r="C7707" s="38" t="s">
        <v>14808</v>
      </c>
      <c r="D7707" s="38" t="s">
        <v>48</v>
      </c>
      <c r="E7707" s="38" t="s">
        <v>48</v>
      </c>
      <c r="F7707" s="38" t="s">
        <v>48</v>
      </c>
      <c r="G7707" s="39">
        <v>0</v>
      </c>
    </row>
    <row r="7708" spans="1:7" ht="15" x14ac:dyDescent="0.2">
      <c r="A7708" s="38" t="s">
        <v>14809</v>
      </c>
      <c r="B7708" s="38" t="s">
        <v>46</v>
      </c>
      <c r="C7708" s="38" t="s">
        <v>14810</v>
      </c>
      <c r="D7708" s="38" t="s">
        <v>48</v>
      </c>
      <c r="E7708" s="38" t="s">
        <v>48</v>
      </c>
      <c r="F7708" s="38" t="s">
        <v>48</v>
      </c>
      <c r="G7708" s="39">
        <v>0</v>
      </c>
    </row>
    <row r="7709" spans="1:7" ht="15" x14ac:dyDescent="0.2">
      <c r="A7709" s="38" t="s">
        <v>14811</v>
      </c>
      <c r="B7709" s="38" t="s">
        <v>46</v>
      </c>
      <c r="C7709" s="38" t="s">
        <v>14812</v>
      </c>
      <c r="D7709" s="38" t="s">
        <v>48</v>
      </c>
      <c r="E7709" s="38" t="s">
        <v>48</v>
      </c>
      <c r="F7709" s="38" t="s">
        <v>48</v>
      </c>
      <c r="G7709" s="39">
        <v>0</v>
      </c>
    </row>
    <row r="7710" spans="1:7" ht="15" x14ac:dyDescent="0.2">
      <c r="A7710" s="38" t="s">
        <v>14813</v>
      </c>
      <c r="B7710" s="38" t="s">
        <v>55</v>
      </c>
      <c r="C7710" s="38" t="s">
        <v>14814</v>
      </c>
      <c r="D7710" s="38" t="s">
        <v>48</v>
      </c>
      <c r="E7710" s="38" t="s">
        <v>48</v>
      </c>
      <c r="F7710" s="38" t="s">
        <v>48</v>
      </c>
      <c r="G7710" s="39">
        <v>0</v>
      </c>
    </row>
    <row r="7711" spans="1:7" ht="15" x14ac:dyDescent="0.2">
      <c r="A7711" s="38" t="s">
        <v>14815</v>
      </c>
      <c r="B7711" s="38" t="s">
        <v>55</v>
      </c>
      <c r="C7711" s="38" t="s">
        <v>14816</v>
      </c>
      <c r="D7711" s="38" t="s">
        <v>48</v>
      </c>
      <c r="E7711" s="38" t="s">
        <v>48</v>
      </c>
      <c r="F7711" s="38" t="s">
        <v>48</v>
      </c>
      <c r="G7711" s="39">
        <v>0</v>
      </c>
    </row>
    <row r="7712" spans="1:7" ht="15" x14ac:dyDescent="0.2">
      <c r="A7712" s="38" t="s">
        <v>14817</v>
      </c>
      <c r="B7712" s="38" t="s">
        <v>177</v>
      </c>
      <c r="C7712" s="38" t="s">
        <v>14818</v>
      </c>
      <c r="D7712" s="38" t="s">
        <v>48</v>
      </c>
      <c r="E7712" s="38" t="s">
        <v>48</v>
      </c>
      <c r="F7712" s="38" t="s">
        <v>48</v>
      </c>
      <c r="G7712" s="39">
        <v>0</v>
      </c>
    </row>
    <row r="7713" spans="1:7" ht="15" x14ac:dyDescent="0.2">
      <c r="A7713" s="38" t="s">
        <v>14819</v>
      </c>
      <c r="B7713" s="38" t="s">
        <v>177</v>
      </c>
      <c r="C7713" s="38" t="s">
        <v>14820</v>
      </c>
      <c r="D7713" s="38" t="s">
        <v>48</v>
      </c>
      <c r="E7713" s="38" t="s">
        <v>48</v>
      </c>
      <c r="F7713" s="38" t="s">
        <v>48</v>
      </c>
      <c r="G7713" s="39">
        <v>0</v>
      </c>
    </row>
    <row r="7714" spans="1:7" ht="15" x14ac:dyDescent="0.2">
      <c r="A7714" s="38" t="s">
        <v>14821</v>
      </c>
      <c r="B7714" s="38" t="s">
        <v>33</v>
      </c>
      <c r="C7714" s="38" t="s">
        <v>14529</v>
      </c>
      <c r="D7714" s="38" t="s">
        <v>48</v>
      </c>
      <c r="E7714" s="38" t="s">
        <v>48</v>
      </c>
      <c r="F7714" s="38" t="s">
        <v>48</v>
      </c>
      <c r="G7714" s="39">
        <v>0</v>
      </c>
    </row>
    <row r="7715" spans="1:7" ht="15" x14ac:dyDescent="0.2">
      <c r="A7715" s="38" t="s">
        <v>14822</v>
      </c>
      <c r="B7715" s="38" t="s">
        <v>33</v>
      </c>
      <c r="C7715" s="38" t="s">
        <v>14541</v>
      </c>
      <c r="D7715" s="38" t="s">
        <v>48</v>
      </c>
      <c r="E7715" s="38" t="s">
        <v>48</v>
      </c>
      <c r="F7715" s="38" t="s">
        <v>48</v>
      </c>
      <c r="G7715" s="39">
        <v>0</v>
      </c>
    </row>
    <row r="7716" spans="1:7" ht="15" x14ac:dyDescent="0.2">
      <c r="A7716" s="38" t="s">
        <v>14823</v>
      </c>
      <c r="B7716" s="38" t="s">
        <v>3</v>
      </c>
      <c r="C7716" s="38" t="s">
        <v>14543</v>
      </c>
      <c r="D7716" s="38" t="s">
        <v>48</v>
      </c>
      <c r="E7716" s="38" t="s">
        <v>48</v>
      </c>
      <c r="F7716" s="38" t="s">
        <v>48</v>
      </c>
      <c r="G7716" s="39">
        <v>0</v>
      </c>
    </row>
    <row r="7717" spans="1:7" ht="15" x14ac:dyDescent="0.2">
      <c r="A7717" s="38" t="s">
        <v>14824</v>
      </c>
      <c r="B7717" s="38" t="s">
        <v>3</v>
      </c>
      <c r="C7717" s="38" t="s">
        <v>14545</v>
      </c>
      <c r="D7717" s="38" t="s">
        <v>48</v>
      </c>
      <c r="E7717" s="38" t="s">
        <v>48</v>
      </c>
      <c r="F7717" s="38" t="s">
        <v>48</v>
      </c>
      <c r="G7717" s="39">
        <v>0</v>
      </c>
    </row>
    <row r="7718" spans="1:7" ht="15" x14ac:dyDescent="0.2">
      <c r="A7718" s="38" t="s">
        <v>14825</v>
      </c>
      <c r="B7718" s="38" t="s">
        <v>3</v>
      </c>
      <c r="C7718" s="38" t="s">
        <v>14547</v>
      </c>
      <c r="D7718" s="38" t="s">
        <v>48</v>
      </c>
      <c r="E7718" s="38" t="s">
        <v>48</v>
      </c>
      <c r="F7718" s="38" t="s">
        <v>48</v>
      </c>
      <c r="G7718" s="39">
        <v>0</v>
      </c>
    </row>
    <row r="7719" spans="1:7" ht="15" x14ac:dyDescent="0.2">
      <c r="A7719" s="38" t="s">
        <v>14826</v>
      </c>
      <c r="B7719" s="38" t="s">
        <v>3319</v>
      </c>
      <c r="C7719" s="38" t="s">
        <v>14553</v>
      </c>
      <c r="D7719" s="38" t="s">
        <v>48</v>
      </c>
      <c r="E7719" s="38" t="s">
        <v>48</v>
      </c>
      <c r="F7719" s="38" t="s">
        <v>48</v>
      </c>
      <c r="G7719" s="39">
        <v>0</v>
      </c>
    </row>
    <row r="7720" spans="1:7" ht="15" x14ac:dyDescent="0.2">
      <c r="A7720" s="38" t="s">
        <v>14827</v>
      </c>
      <c r="B7720" s="38" t="s">
        <v>46</v>
      </c>
      <c r="C7720" s="38" t="s">
        <v>14828</v>
      </c>
      <c r="D7720" s="38" t="s">
        <v>48</v>
      </c>
      <c r="E7720" s="38" t="s">
        <v>48</v>
      </c>
      <c r="F7720" s="38" t="s">
        <v>48</v>
      </c>
      <c r="G7720" s="39">
        <v>0</v>
      </c>
    </row>
    <row r="7721" spans="1:7" ht="15" x14ac:dyDescent="0.2">
      <c r="A7721" s="38" t="s">
        <v>14829</v>
      </c>
      <c r="B7721" s="38" t="s">
        <v>33</v>
      </c>
      <c r="C7721" s="38" t="s">
        <v>14830</v>
      </c>
      <c r="D7721" s="38" t="s">
        <v>48</v>
      </c>
      <c r="E7721" s="38" t="s">
        <v>48</v>
      </c>
      <c r="F7721" s="38" t="s">
        <v>48</v>
      </c>
      <c r="G7721" s="39">
        <v>0</v>
      </c>
    </row>
    <row r="7722" spans="1:7" ht="15" x14ac:dyDescent="0.2">
      <c r="A7722" s="38" t="s">
        <v>14831</v>
      </c>
      <c r="B7722" s="38" t="s">
        <v>33</v>
      </c>
      <c r="C7722" s="38" t="s">
        <v>14832</v>
      </c>
      <c r="D7722" s="38" t="s">
        <v>48</v>
      </c>
      <c r="E7722" s="38" t="s">
        <v>48</v>
      </c>
      <c r="F7722" s="38" t="s">
        <v>48</v>
      </c>
      <c r="G7722" s="39">
        <v>0</v>
      </c>
    </row>
    <row r="7723" spans="1:7" ht="15" x14ac:dyDescent="0.2">
      <c r="A7723" s="38" t="s">
        <v>14833</v>
      </c>
      <c r="B7723" s="38" t="s">
        <v>33</v>
      </c>
      <c r="C7723" s="38" t="s">
        <v>14834</v>
      </c>
      <c r="D7723" s="38" t="s">
        <v>48</v>
      </c>
      <c r="E7723" s="38" t="s">
        <v>48</v>
      </c>
      <c r="F7723" s="38" t="s">
        <v>48</v>
      </c>
      <c r="G7723" s="39">
        <v>0</v>
      </c>
    </row>
    <row r="7724" spans="1:7" ht="15" x14ac:dyDescent="0.2">
      <c r="A7724" s="38" t="s">
        <v>14835</v>
      </c>
      <c r="B7724" s="38" t="s">
        <v>33</v>
      </c>
      <c r="C7724" s="38" t="s">
        <v>14836</v>
      </c>
      <c r="D7724" s="38" t="s">
        <v>48</v>
      </c>
      <c r="E7724" s="38" t="s">
        <v>48</v>
      </c>
      <c r="F7724" s="38" t="s">
        <v>48</v>
      </c>
      <c r="G7724" s="39">
        <v>0</v>
      </c>
    </row>
    <row r="7725" spans="1:7" ht="15" x14ac:dyDescent="0.2">
      <c r="A7725" s="38" t="s">
        <v>14837</v>
      </c>
      <c r="B7725" s="38" t="s">
        <v>33</v>
      </c>
      <c r="C7725" s="38" t="s">
        <v>14838</v>
      </c>
      <c r="D7725" s="38" t="s">
        <v>48</v>
      </c>
      <c r="E7725" s="38" t="s">
        <v>48</v>
      </c>
      <c r="F7725" s="38" t="s">
        <v>48</v>
      </c>
      <c r="G7725" s="39">
        <v>0</v>
      </c>
    </row>
    <row r="7726" spans="1:7" ht="15" x14ac:dyDescent="0.2">
      <c r="A7726" s="38" t="s">
        <v>14839</v>
      </c>
      <c r="B7726" s="38" t="s">
        <v>33</v>
      </c>
      <c r="C7726" s="38" t="s">
        <v>14840</v>
      </c>
      <c r="D7726" s="38" t="s">
        <v>48</v>
      </c>
      <c r="E7726" s="38" t="s">
        <v>48</v>
      </c>
      <c r="F7726" s="38" t="s">
        <v>48</v>
      </c>
      <c r="G7726" s="39">
        <v>0</v>
      </c>
    </row>
    <row r="7727" spans="1:7" ht="15" x14ac:dyDescent="0.2">
      <c r="A7727" s="38" t="s">
        <v>14841</v>
      </c>
      <c r="B7727" s="38" t="s">
        <v>33</v>
      </c>
      <c r="C7727" s="38" t="s">
        <v>14842</v>
      </c>
      <c r="D7727" s="38" t="s">
        <v>48</v>
      </c>
      <c r="E7727" s="38" t="s">
        <v>48</v>
      </c>
      <c r="F7727" s="38" t="s">
        <v>48</v>
      </c>
      <c r="G7727" s="39">
        <v>0</v>
      </c>
    </row>
    <row r="7728" spans="1:7" ht="15" x14ac:dyDescent="0.2">
      <c r="A7728" s="38" t="s">
        <v>14843</v>
      </c>
      <c r="B7728" s="38" t="s">
        <v>46</v>
      </c>
      <c r="C7728" s="38" t="s">
        <v>14844</v>
      </c>
      <c r="D7728" s="38" t="s">
        <v>48</v>
      </c>
      <c r="E7728" s="38" t="s">
        <v>48</v>
      </c>
      <c r="F7728" s="38" t="s">
        <v>48</v>
      </c>
      <c r="G7728" s="39">
        <v>0</v>
      </c>
    </row>
    <row r="7729" spans="1:7" ht="15" x14ac:dyDescent="0.2">
      <c r="A7729" s="38" t="s">
        <v>14845</v>
      </c>
      <c r="B7729" s="38" t="s">
        <v>3</v>
      </c>
      <c r="C7729" s="38" t="s">
        <v>14846</v>
      </c>
      <c r="D7729" s="38" t="s">
        <v>48</v>
      </c>
      <c r="E7729" s="38" t="s">
        <v>48</v>
      </c>
      <c r="F7729" s="38" t="s">
        <v>48</v>
      </c>
      <c r="G7729" s="39">
        <v>0</v>
      </c>
    </row>
    <row r="7730" spans="1:7" ht="15" x14ac:dyDescent="0.2">
      <c r="A7730" s="38" t="s">
        <v>14847</v>
      </c>
      <c r="B7730" s="38" t="s">
        <v>3</v>
      </c>
      <c r="C7730" s="38" t="s">
        <v>14848</v>
      </c>
      <c r="D7730" s="38" t="s">
        <v>48</v>
      </c>
      <c r="E7730" s="38" t="s">
        <v>48</v>
      </c>
      <c r="F7730" s="38" t="s">
        <v>48</v>
      </c>
      <c r="G7730" s="39">
        <v>0</v>
      </c>
    </row>
    <row r="7731" spans="1:7" ht="15" x14ac:dyDescent="0.2">
      <c r="A7731" s="38" t="s">
        <v>14849</v>
      </c>
      <c r="B7731" s="38" t="s">
        <v>3</v>
      </c>
      <c r="C7731" s="38" t="s">
        <v>14850</v>
      </c>
      <c r="D7731" s="38" t="s">
        <v>48</v>
      </c>
      <c r="E7731" s="38" t="s">
        <v>48</v>
      </c>
      <c r="F7731" s="38" t="s">
        <v>48</v>
      </c>
      <c r="G7731" s="39">
        <v>0</v>
      </c>
    </row>
    <row r="7732" spans="1:7" ht="15" x14ac:dyDescent="0.2">
      <c r="A7732" s="38" t="s">
        <v>14851</v>
      </c>
      <c r="B7732" s="38" t="s">
        <v>3</v>
      </c>
      <c r="C7732" s="38" t="s">
        <v>14852</v>
      </c>
      <c r="D7732" s="38" t="s">
        <v>48</v>
      </c>
      <c r="E7732" s="38" t="s">
        <v>48</v>
      </c>
      <c r="F7732" s="38" t="s">
        <v>48</v>
      </c>
      <c r="G7732" s="39">
        <v>0</v>
      </c>
    </row>
    <row r="7733" spans="1:7" ht="15" x14ac:dyDescent="0.2">
      <c r="A7733" s="38" t="s">
        <v>14853</v>
      </c>
      <c r="B7733" s="38" t="s">
        <v>715</v>
      </c>
      <c r="C7733" s="38" t="s">
        <v>14850</v>
      </c>
      <c r="D7733" s="38" t="s">
        <v>48</v>
      </c>
      <c r="E7733" s="38" t="s">
        <v>48</v>
      </c>
      <c r="F7733" s="38" t="s">
        <v>48</v>
      </c>
      <c r="G7733" s="39">
        <v>0</v>
      </c>
    </row>
    <row r="7734" spans="1:7" ht="15" x14ac:dyDescent="0.2">
      <c r="A7734" s="38" t="s">
        <v>14854</v>
      </c>
      <c r="B7734" s="38" t="s">
        <v>715</v>
      </c>
      <c r="C7734" s="38" t="s">
        <v>14852</v>
      </c>
      <c r="D7734" s="38" t="s">
        <v>48</v>
      </c>
      <c r="E7734" s="38" t="s">
        <v>48</v>
      </c>
      <c r="F7734" s="38" t="s">
        <v>48</v>
      </c>
      <c r="G7734" s="39">
        <v>0</v>
      </c>
    </row>
    <row r="7735" spans="1:7" ht="15" x14ac:dyDescent="0.2">
      <c r="A7735" s="38" t="s">
        <v>14855</v>
      </c>
      <c r="B7735" s="38" t="s">
        <v>156</v>
      </c>
      <c r="C7735" s="38" t="s">
        <v>14856</v>
      </c>
      <c r="D7735" s="38" t="s">
        <v>48</v>
      </c>
      <c r="E7735" s="38" t="s">
        <v>48</v>
      </c>
      <c r="F7735" s="38" t="s">
        <v>48</v>
      </c>
      <c r="G7735" s="39">
        <v>0</v>
      </c>
    </row>
    <row r="7736" spans="1:7" ht="15" x14ac:dyDescent="0.2">
      <c r="A7736" s="38" t="s">
        <v>14857</v>
      </c>
      <c r="B7736" s="38" t="s">
        <v>46</v>
      </c>
      <c r="C7736" s="38" t="s">
        <v>14858</v>
      </c>
      <c r="D7736" s="38" t="s">
        <v>48</v>
      </c>
      <c r="E7736" s="38" t="s">
        <v>48</v>
      </c>
      <c r="F7736" s="38" t="s">
        <v>48</v>
      </c>
      <c r="G7736" s="39">
        <v>0</v>
      </c>
    </row>
    <row r="7737" spans="1:7" ht="15" x14ac:dyDescent="0.2">
      <c r="A7737" s="38" t="s">
        <v>14859</v>
      </c>
      <c r="B7737" s="38" t="s">
        <v>33</v>
      </c>
      <c r="C7737" s="38" t="s">
        <v>14860</v>
      </c>
      <c r="D7737" s="38" t="s">
        <v>48</v>
      </c>
      <c r="E7737" s="38" t="s">
        <v>48</v>
      </c>
      <c r="F7737" s="38" t="s">
        <v>48</v>
      </c>
      <c r="G7737" s="39">
        <v>0</v>
      </c>
    </row>
    <row r="7738" spans="1:7" ht="15" x14ac:dyDescent="0.2">
      <c r="A7738" s="38" t="s">
        <v>14861</v>
      </c>
      <c r="B7738" s="38" t="s">
        <v>33</v>
      </c>
      <c r="C7738" s="38" t="s">
        <v>14862</v>
      </c>
      <c r="D7738" s="38" t="s">
        <v>48</v>
      </c>
      <c r="E7738" s="38" t="s">
        <v>48</v>
      </c>
      <c r="F7738" s="38" t="s">
        <v>48</v>
      </c>
      <c r="G7738" s="39">
        <v>0</v>
      </c>
    </row>
    <row r="7739" spans="1:7" ht="15" x14ac:dyDescent="0.2">
      <c r="A7739" s="38" t="s">
        <v>14863</v>
      </c>
      <c r="B7739" s="38" t="s">
        <v>33</v>
      </c>
      <c r="C7739" s="38" t="s">
        <v>14864</v>
      </c>
      <c r="D7739" s="38" t="s">
        <v>48</v>
      </c>
      <c r="E7739" s="38" t="s">
        <v>48</v>
      </c>
      <c r="F7739" s="38" t="s">
        <v>48</v>
      </c>
      <c r="G7739" s="39">
        <v>0</v>
      </c>
    </row>
    <row r="7740" spans="1:7" ht="15" x14ac:dyDescent="0.2">
      <c r="A7740" s="38" t="s">
        <v>14865</v>
      </c>
      <c r="B7740" s="38" t="s">
        <v>33</v>
      </c>
      <c r="C7740" s="38" t="s">
        <v>14866</v>
      </c>
      <c r="D7740" s="38" t="s">
        <v>48</v>
      </c>
      <c r="E7740" s="38" t="s">
        <v>48</v>
      </c>
      <c r="F7740" s="38" t="s">
        <v>48</v>
      </c>
      <c r="G7740" s="39">
        <v>0</v>
      </c>
    </row>
    <row r="7741" spans="1:7" ht="15" x14ac:dyDescent="0.2">
      <c r="A7741" s="38" t="s">
        <v>14867</v>
      </c>
      <c r="B7741" s="38" t="s">
        <v>46</v>
      </c>
      <c r="C7741" s="38" t="s">
        <v>14868</v>
      </c>
      <c r="D7741" s="38" t="s">
        <v>48</v>
      </c>
      <c r="E7741" s="38" t="s">
        <v>48</v>
      </c>
      <c r="F7741" s="38" t="s">
        <v>61</v>
      </c>
      <c r="G7741" s="39">
        <v>0</v>
      </c>
    </row>
    <row r="7742" spans="1:7" ht="15" x14ac:dyDescent="0.2">
      <c r="A7742" s="38" t="s">
        <v>14869</v>
      </c>
      <c r="B7742" s="38" t="s">
        <v>46</v>
      </c>
      <c r="C7742" s="38" t="s">
        <v>14870</v>
      </c>
      <c r="D7742" s="38" t="s">
        <v>48</v>
      </c>
      <c r="E7742" s="38" t="s">
        <v>48</v>
      </c>
      <c r="F7742" s="38" t="s">
        <v>61</v>
      </c>
      <c r="G7742" s="39">
        <v>0</v>
      </c>
    </row>
    <row r="7743" spans="1:7" ht="15" x14ac:dyDescent="0.2">
      <c r="A7743" s="38" t="s">
        <v>14871</v>
      </c>
      <c r="B7743" s="38" t="s">
        <v>24</v>
      </c>
      <c r="C7743" s="38" t="s">
        <v>14872</v>
      </c>
      <c r="D7743" s="38" t="s">
        <v>48</v>
      </c>
      <c r="E7743" s="38" t="s">
        <v>48</v>
      </c>
      <c r="F7743" s="38" t="s">
        <v>48</v>
      </c>
      <c r="G7743" s="39">
        <v>0</v>
      </c>
    </row>
    <row r="7744" spans="1:7" ht="15" x14ac:dyDescent="0.2">
      <c r="A7744" s="38" t="s">
        <v>14873</v>
      </c>
      <c r="B7744" s="38" t="s">
        <v>24</v>
      </c>
      <c r="C7744" s="38" t="s">
        <v>14874</v>
      </c>
      <c r="D7744" s="38" t="s">
        <v>48</v>
      </c>
      <c r="E7744" s="38" t="s">
        <v>48</v>
      </c>
      <c r="F7744" s="38" t="s">
        <v>48</v>
      </c>
      <c r="G7744" s="39">
        <v>0</v>
      </c>
    </row>
    <row r="7745" spans="1:7" ht="15" x14ac:dyDescent="0.2">
      <c r="A7745" s="38" t="s">
        <v>14875</v>
      </c>
      <c r="B7745" s="38" t="s">
        <v>24</v>
      </c>
      <c r="C7745" s="38" t="s">
        <v>14876</v>
      </c>
      <c r="D7745" s="38" t="s">
        <v>48</v>
      </c>
      <c r="E7745" s="38" t="s">
        <v>48</v>
      </c>
      <c r="F7745" s="38" t="s">
        <v>48</v>
      </c>
      <c r="G7745" s="39">
        <v>0</v>
      </c>
    </row>
    <row r="7746" spans="1:7" ht="15" x14ac:dyDescent="0.2">
      <c r="A7746" s="38" t="s">
        <v>14877</v>
      </c>
      <c r="B7746" s="38" t="s">
        <v>24</v>
      </c>
      <c r="C7746" s="38" t="s">
        <v>14878</v>
      </c>
      <c r="D7746" s="38" t="s">
        <v>48</v>
      </c>
      <c r="E7746" s="38" t="s">
        <v>48</v>
      </c>
      <c r="F7746" s="38" t="s">
        <v>48</v>
      </c>
      <c r="G7746" s="39">
        <v>0</v>
      </c>
    </row>
    <row r="7747" spans="1:7" ht="15" x14ac:dyDescent="0.2">
      <c r="A7747" s="38" t="s">
        <v>14879</v>
      </c>
      <c r="B7747" s="38" t="s">
        <v>24</v>
      </c>
      <c r="C7747" s="38" t="s">
        <v>14880</v>
      </c>
      <c r="D7747" s="38" t="s">
        <v>48</v>
      </c>
      <c r="E7747" s="38" t="s">
        <v>48</v>
      </c>
      <c r="F7747" s="38" t="s">
        <v>48</v>
      </c>
      <c r="G7747" s="39">
        <v>0</v>
      </c>
    </row>
    <row r="7748" spans="1:7" ht="15" x14ac:dyDescent="0.2">
      <c r="A7748" s="38" t="s">
        <v>14881</v>
      </c>
      <c r="B7748" s="38" t="s">
        <v>24</v>
      </c>
      <c r="C7748" s="38" t="s">
        <v>14882</v>
      </c>
      <c r="D7748" s="38" t="s">
        <v>48</v>
      </c>
      <c r="E7748" s="38" t="s">
        <v>48</v>
      </c>
      <c r="F7748" s="38" t="s">
        <v>48</v>
      </c>
      <c r="G7748" s="39">
        <v>0</v>
      </c>
    </row>
    <row r="7749" spans="1:7" ht="15" x14ac:dyDescent="0.2">
      <c r="A7749" s="38" t="s">
        <v>14883</v>
      </c>
      <c r="B7749" s="38" t="s">
        <v>24</v>
      </c>
      <c r="C7749" s="38" t="s">
        <v>14884</v>
      </c>
      <c r="D7749" s="38" t="s">
        <v>48</v>
      </c>
      <c r="E7749" s="38" t="s">
        <v>48</v>
      </c>
      <c r="F7749" s="38" t="s">
        <v>48</v>
      </c>
      <c r="G7749" s="39">
        <v>0</v>
      </c>
    </row>
    <row r="7750" spans="1:7" ht="15" x14ac:dyDescent="0.2">
      <c r="A7750" s="38" t="s">
        <v>14885</v>
      </c>
      <c r="B7750" s="38" t="s">
        <v>24</v>
      </c>
      <c r="C7750" s="38" t="s">
        <v>14886</v>
      </c>
      <c r="D7750" s="38" t="s">
        <v>48</v>
      </c>
      <c r="E7750" s="38" t="s">
        <v>48</v>
      </c>
      <c r="F7750" s="38" t="s">
        <v>48</v>
      </c>
      <c r="G7750" s="39">
        <v>0</v>
      </c>
    </row>
    <row r="7751" spans="1:7" ht="30" x14ac:dyDescent="0.2">
      <c r="A7751" s="38" t="s">
        <v>14887</v>
      </c>
      <c r="B7751" s="38" t="s">
        <v>24</v>
      </c>
      <c r="C7751" s="38" t="s">
        <v>14888</v>
      </c>
      <c r="D7751" s="38" t="s">
        <v>48</v>
      </c>
      <c r="E7751" s="38" t="s">
        <v>48</v>
      </c>
      <c r="F7751" s="38" t="s">
        <v>501</v>
      </c>
      <c r="G7751" s="39">
        <v>1</v>
      </c>
    </row>
    <row r="7752" spans="1:7" ht="15" x14ac:dyDescent="0.2">
      <c r="A7752" s="38" t="s">
        <v>14889</v>
      </c>
      <c r="B7752" s="38" t="s">
        <v>177</v>
      </c>
      <c r="C7752" s="38" t="s">
        <v>14890</v>
      </c>
      <c r="D7752" s="38" t="s">
        <v>48</v>
      </c>
      <c r="E7752" s="38" t="s">
        <v>48</v>
      </c>
      <c r="F7752" s="38" t="s">
        <v>48</v>
      </c>
      <c r="G7752" s="39">
        <v>0</v>
      </c>
    </row>
    <row r="7753" spans="1:7" ht="15" x14ac:dyDescent="0.2">
      <c r="A7753" s="38" t="s">
        <v>14891</v>
      </c>
      <c r="B7753" s="38" t="s">
        <v>46</v>
      </c>
      <c r="C7753" s="38" t="s">
        <v>14890</v>
      </c>
      <c r="D7753" s="38" t="s">
        <v>48</v>
      </c>
      <c r="E7753" s="38" t="s">
        <v>48</v>
      </c>
      <c r="F7753" s="38" t="s">
        <v>48</v>
      </c>
      <c r="G7753" s="39">
        <v>0</v>
      </c>
    </row>
    <row r="7754" spans="1:7" ht="15" x14ac:dyDescent="0.2">
      <c r="A7754" s="38" t="s">
        <v>14892</v>
      </c>
      <c r="B7754" s="38" t="s">
        <v>177</v>
      </c>
      <c r="C7754" s="38" t="s">
        <v>14893</v>
      </c>
      <c r="D7754" s="38" t="s">
        <v>48</v>
      </c>
      <c r="E7754" s="38" t="s">
        <v>48</v>
      </c>
      <c r="F7754" s="38" t="s">
        <v>48</v>
      </c>
      <c r="G7754" s="39">
        <v>0</v>
      </c>
    </row>
    <row r="7755" spans="1:7" ht="15" x14ac:dyDescent="0.2">
      <c r="A7755" s="38" t="s">
        <v>14894</v>
      </c>
      <c r="B7755" s="38" t="s">
        <v>46</v>
      </c>
      <c r="C7755" s="38" t="s">
        <v>14893</v>
      </c>
      <c r="D7755" s="38" t="s">
        <v>48</v>
      </c>
      <c r="E7755" s="38" t="s">
        <v>48</v>
      </c>
      <c r="F7755" s="38" t="s">
        <v>48</v>
      </c>
      <c r="G7755" s="39">
        <v>0</v>
      </c>
    </row>
    <row r="7756" spans="1:7" ht="15" x14ac:dyDescent="0.2">
      <c r="A7756" s="38" t="s">
        <v>14895</v>
      </c>
      <c r="B7756" s="38" t="s">
        <v>508</v>
      </c>
      <c r="C7756" s="38" t="s">
        <v>14896</v>
      </c>
      <c r="D7756" s="38" t="s">
        <v>48</v>
      </c>
      <c r="E7756" s="38" t="s">
        <v>48</v>
      </c>
      <c r="F7756" s="38" t="s">
        <v>48</v>
      </c>
      <c r="G7756" s="39">
        <v>0</v>
      </c>
    </row>
    <row r="7757" spans="1:7" ht="30" x14ac:dyDescent="0.2">
      <c r="A7757" s="38" t="s">
        <v>14897</v>
      </c>
      <c r="B7757" s="38" t="s">
        <v>24</v>
      </c>
      <c r="C7757" s="38" t="s">
        <v>14898</v>
      </c>
      <c r="D7757" s="38" t="s">
        <v>48</v>
      </c>
      <c r="E7757" s="38" t="s">
        <v>48</v>
      </c>
      <c r="F7757" s="38" t="s">
        <v>48</v>
      </c>
      <c r="G7757" s="39">
        <v>0</v>
      </c>
    </row>
    <row r="7758" spans="1:7" ht="15" x14ac:dyDescent="0.2">
      <c r="A7758" s="38" t="s">
        <v>14899</v>
      </c>
      <c r="B7758" s="38" t="s">
        <v>24</v>
      </c>
      <c r="C7758" s="38" t="s">
        <v>14900</v>
      </c>
      <c r="D7758" s="38" t="s">
        <v>48</v>
      </c>
      <c r="E7758" s="38" t="s">
        <v>48</v>
      </c>
      <c r="F7758" s="38" t="s">
        <v>48</v>
      </c>
      <c r="G7758" s="39">
        <v>0</v>
      </c>
    </row>
    <row r="7759" spans="1:7" ht="15" x14ac:dyDescent="0.2">
      <c r="A7759" s="38" t="s">
        <v>14901</v>
      </c>
      <c r="B7759" s="38" t="s">
        <v>24</v>
      </c>
      <c r="C7759" s="38" t="s">
        <v>14902</v>
      </c>
      <c r="D7759" s="38" t="s">
        <v>48</v>
      </c>
      <c r="E7759" s="38" t="s">
        <v>48</v>
      </c>
      <c r="F7759" s="38" t="s">
        <v>48</v>
      </c>
      <c r="G7759" s="39">
        <v>0</v>
      </c>
    </row>
    <row r="7760" spans="1:7" ht="15" x14ac:dyDescent="0.2">
      <c r="A7760" s="38" t="s">
        <v>14903</v>
      </c>
      <c r="B7760" s="38" t="s">
        <v>24</v>
      </c>
      <c r="C7760" s="38" t="s">
        <v>14904</v>
      </c>
      <c r="D7760" s="38" t="s">
        <v>48</v>
      </c>
      <c r="E7760" s="38" t="s">
        <v>48</v>
      </c>
      <c r="F7760" s="38" t="s">
        <v>48</v>
      </c>
      <c r="G7760" s="39">
        <v>0</v>
      </c>
    </row>
    <row r="7761" spans="1:7" ht="15" x14ac:dyDescent="0.2">
      <c r="A7761" s="38" t="s">
        <v>14905</v>
      </c>
      <c r="B7761" s="38" t="s">
        <v>24</v>
      </c>
      <c r="C7761" s="38" t="s">
        <v>14906</v>
      </c>
      <c r="D7761" s="38" t="s">
        <v>48</v>
      </c>
      <c r="E7761" s="38" t="s">
        <v>48</v>
      </c>
      <c r="F7761" s="38" t="s">
        <v>48</v>
      </c>
      <c r="G7761" s="39">
        <v>0</v>
      </c>
    </row>
    <row r="7762" spans="1:7" ht="15" x14ac:dyDescent="0.2">
      <c r="A7762" s="38" t="s">
        <v>14907</v>
      </c>
      <c r="B7762" s="38" t="s">
        <v>24</v>
      </c>
      <c r="C7762" s="38" t="s">
        <v>14908</v>
      </c>
      <c r="D7762" s="38" t="s">
        <v>48</v>
      </c>
      <c r="E7762" s="38" t="s">
        <v>48</v>
      </c>
      <c r="F7762" s="38" t="s">
        <v>48</v>
      </c>
      <c r="G7762" s="39">
        <v>0</v>
      </c>
    </row>
    <row r="7763" spans="1:7" ht="15" x14ac:dyDescent="0.2">
      <c r="A7763" s="38" t="s">
        <v>14909</v>
      </c>
      <c r="B7763" s="38" t="s">
        <v>24</v>
      </c>
      <c r="C7763" s="38" t="s">
        <v>14910</v>
      </c>
      <c r="D7763" s="38" t="s">
        <v>48</v>
      </c>
      <c r="E7763" s="38" t="s">
        <v>48</v>
      </c>
      <c r="F7763" s="38" t="s">
        <v>48</v>
      </c>
      <c r="G7763" s="39">
        <v>0</v>
      </c>
    </row>
    <row r="7764" spans="1:7" ht="15" x14ac:dyDescent="0.2">
      <c r="A7764" s="38" t="s">
        <v>14911</v>
      </c>
      <c r="B7764" s="38" t="s">
        <v>24</v>
      </c>
      <c r="C7764" s="38" t="s">
        <v>14912</v>
      </c>
      <c r="D7764" s="38" t="s">
        <v>48</v>
      </c>
      <c r="E7764" s="38" t="s">
        <v>48</v>
      </c>
      <c r="F7764" s="38" t="s">
        <v>48</v>
      </c>
      <c r="G7764" s="39">
        <v>0</v>
      </c>
    </row>
    <row r="7765" spans="1:7" ht="30" x14ac:dyDescent="0.2">
      <c r="A7765" s="38" t="s">
        <v>14913</v>
      </c>
      <c r="B7765" s="38" t="s">
        <v>24</v>
      </c>
      <c r="C7765" s="38" t="s">
        <v>14914</v>
      </c>
      <c r="D7765" s="38" t="s">
        <v>48</v>
      </c>
      <c r="E7765" s="38" t="s">
        <v>48</v>
      </c>
      <c r="F7765" s="38" t="s">
        <v>48</v>
      </c>
      <c r="G7765" s="39">
        <v>0</v>
      </c>
    </row>
    <row r="7766" spans="1:7" ht="15" x14ac:dyDescent="0.2">
      <c r="A7766" s="38" t="s">
        <v>14915</v>
      </c>
      <c r="B7766" s="38" t="s">
        <v>24</v>
      </c>
      <c r="C7766" s="38" t="s">
        <v>14916</v>
      </c>
      <c r="D7766" s="38" t="s">
        <v>48</v>
      </c>
      <c r="E7766" s="38" t="s">
        <v>48</v>
      </c>
      <c r="F7766" s="38" t="s">
        <v>48</v>
      </c>
      <c r="G7766" s="39">
        <v>0</v>
      </c>
    </row>
    <row r="7767" spans="1:7" ht="15" x14ac:dyDescent="0.2">
      <c r="A7767" s="38" t="s">
        <v>14917</v>
      </c>
      <c r="B7767" s="38" t="s">
        <v>24</v>
      </c>
      <c r="C7767" s="38" t="s">
        <v>14918</v>
      </c>
      <c r="D7767" s="38" t="s">
        <v>48</v>
      </c>
      <c r="E7767" s="38" t="s">
        <v>48</v>
      </c>
      <c r="F7767" s="38" t="s">
        <v>48</v>
      </c>
      <c r="G7767" s="39">
        <v>0</v>
      </c>
    </row>
    <row r="7768" spans="1:7" ht="15" x14ac:dyDescent="0.2">
      <c r="A7768" s="38" t="s">
        <v>14919</v>
      </c>
      <c r="B7768" s="38" t="s">
        <v>24</v>
      </c>
      <c r="C7768" s="38" t="s">
        <v>14920</v>
      </c>
      <c r="D7768" s="38" t="s">
        <v>48</v>
      </c>
      <c r="E7768" s="38" t="s">
        <v>48</v>
      </c>
      <c r="F7768" s="38" t="s">
        <v>48</v>
      </c>
      <c r="G7768" s="39">
        <v>0</v>
      </c>
    </row>
    <row r="7769" spans="1:7" ht="15" x14ac:dyDescent="0.2">
      <c r="A7769" s="38" t="s">
        <v>14921</v>
      </c>
      <c r="B7769" s="38" t="s">
        <v>24</v>
      </c>
      <c r="C7769" s="38" t="s">
        <v>14922</v>
      </c>
      <c r="D7769" s="38" t="s">
        <v>48</v>
      </c>
      <c r="E7769" s="38" t="s">
        <v>48</v>
      </c>
      <c r="F7769" s="38" t="s">
        <v>48</v>
      </c>
      <c r="G7769" s="39">
        <v>0</v>
      </c>
    </row>
    <row r="7770" spans="1:7" ht="15" x14ac:dyDescent="0.2">
      <c r="A7770" s="38" t="s">
        <v>14923</v>
      </c>
      <c r="B7770" s="38" t="s">
        <v>24</v>
      </c>
      <c r="C7770" s="38" t="s">
        <v>14924</v>
      </c>
      <c r="D7770" s="38" t="s">
        <v>48</v>
      </c>
      <c r="E7770" s="38" t="s">
        <v>48</v>
      </c>
      <c r="F7770" s="38" t="s">
        <v>48</v>
      </c>
      <c r="G7770" s="39">
        <v>0</v>
      </c>
    </row>
    <row r="7771" spans="1:7" ht="30" x14ac:dyDescent="0.2">
      <c r="A7771" s="38" t="s">
        <v>14925</v>
      </c>
      <c r="B7771" s="38" t="s">
        <v>24</v>
      </c>
      <c r="C7771" s="38" t="s">
        <v>14926</v>
      </c>
      <c r="D7771" s="38" t="s">
        <v>48</v>
      </c>
      <c r="E7771" s="38" t="s">
        <v>48</v>
      </c>
      <c r="F7771" s="38" t="s">
        <v>48</v>
      </c>
      <c r="G7771" s="39">
        <v>0</v>
      </c>
    </row>
    <row r="7772" spans="1:7" ht="15" x14ac:dyDescent="0.2">
      <c r="A7772" s="38" t="s">
        <v>14927</v>
      </c>
      <c r="B7772" s="38" t="s">
        <v>24</v>
      </c>
      <c r="C7772" s="38" t="s">
        <v>14928</v>
      </c>
      <c r="D7772" s="38" t="s">
        <v>48</v>
      </c>
      <c r="E7772" s="38" t="s">
        <v>48</v>
      </c>
      <c r="F7772" s="38" t="s">
        <v>48</v>
      </c>
      <c r="G7772" s="39">
        <v>0</v>
      </c>
    </row>
    <row r="7773" spans="1:7" ht="15" x14ac:dyDescent="0.2">
      <c r="A7773" s="38" t="s">
        <v>14929</v>
      </c>
      <c r="B7773" s="38" t="s">
        <v>24</v>
      </c>
      <c r="C7773" s="38" t="s">
        <v>14930</v>
      </c>
      <c r="D7773" s="38" t="s">
        <v>48</v>
      </c>
      <c r="E7773" s="38" t="s">
        <v>48</v>
      </c>
      <c r="F7773" s="38" t="s">
        <v>650</v>
      </c>
      <c r="G7773" s="39">
        <v>1</v>
      </c>
    </row>
    <row r="7774" spans="1:7" ht="15" x14ac:dyDescent="0.2">
      <c r="A7774" s="38" t="s">
        <v>14931</v>
      </c>
      <c r="B7774" s="38" t="s">
        <v>46</v>
      </c>
      <c r="C7774" s="38" t="s">
        <v>14932</v>
      </c>
      <c r="D7774" s="38" t="s">
        <v>48</v>
      </c>
      <c r="E7774" s="38" t="s">
        <v>48</v>
      </c>
      <c r="F7774" s="38" t="s">
        <v>61</v>
      </c>
      <c r="G7774" s="39">
        <v>0</v>
      </c>
    </row>
    <row r="7775" spans="1:7" ht="15" x14ac:dyDescent="0.2">
      <c r="A7775" s="38" t="s">
        <v>14933</v>
      </c>
      <c r="B7775" s="38" t="s">
        <v>177</v>
      </c>
      <c r="C7775" s="38" t="s">
        <v>14934</v>
      </c>
      <c r="D7775" s="38" t="s">
        <v>48</v>
      </c>
      <c r="E7775" s="38" t="s">
        <v>48</v>
      </c>
      <c r="F7775" s="38" t="s">
        <v>48</v>
      </c>
      <c r="G7775" s="39">
        <v>0</v>
      </c>
    </row>
    <row r="7776" spans="1:7" ht="30" x14ac:dyDescent="0.2">
      <c r="A7776" s="38" t="s">
        <v>14935</v>
      </c>
      <c r="B7776" s="38" t="s">
        <v>177</v>
      </c>
      <c r="C7776" s="38" t="s">
        <v>14936</v>
      </c>
      <c r="D7776" s="38" t="s">
        <v>48</v>
      </c>
      <c r="E7776" s="38" t="s">
        <v>48</v>
      </c>
      <c r="F7776" s="38" t="s">
        <v>48</v>
      </c>
      <c r="G7776" s="39">
        <v>0</v>
      </c>
    </row>
    <row r="7777" spans="1:7" ht="15" x14ac:dyDescent="0.2">
      <c r="A7777" s="38" t="s">
        <v>14937</v>
      </c>
      <c r="B7777" s="38" t="s">
        <v>177</v>
      </c>
      <c r="C7777" s="38" t="s">
        <v>14938</v>
      </c>
      <c r="D7777" s="38" t="s">
        <v>48</v>
      </c>
      <c r="E7777" s="38" t="s">
        <v>48</v>
      </c>
      <c r="F7777" s="38" t="s">
        <v>48</v>
      </c>
      <c r="G7777" s="39">
        <v>0</v>
      </c>
    </row>
    <row r="7778" spans="1:7" ht="30" x14ac:dyDescent="0.2">
      <c r="A7778" s="38" t="s">
        <v>14939</v>
      </c>
      <c r="B7778" s="38" t="s">
        <v>177</v>
      </c>
      <c r="C7778" s="38" t="s">
        <v>14940</v>
      </c>
      <c r="D7778" s="38" t="s">
        <v>48</v>
      </c>
      <c r="E7778" s="38" t="s">
        <v>48</v>
      </c>
      <c r="F7778" s="38" t="s">
        <v>48</v>
      </c>
      <c r="G7778" s="39">
        <v>0</v>
      </c>
    </row>
    <row r="7779" spans="1:7" ht="30" x14ac:dyDescent="0.2">
      <c r="A7779" s="38" t="s">
        <v>14941</v>
      </c>
      <c r="B7779" s="38" t="s">
        <v>177</v>
      </c>
      <c r="C7779" s="38" t="s">
        <v>14942</v>
      </c>
      <c r="D7779" s="38" t="s">
        <v>48</v>
      </c>
      <c r="E7779" s="38" t="s">
        <v>48</v>
      </c>
      <c r="F7779" s="38" t="s">
        <v>48</v>
      </c>
      <c r="G7779" s="39">
        <v>0</v>
      </c>
    </row>
    <row r="7780" spans="1:7" ht="30" x14ac:dyDescent="0.2">
      <c r="A7780" s="38" t="s">
        <v>14943</v>
      </c>
      <c r="B7780" s="38" t="s">
        <v>177</v>
      </c>
      <c r="C7780" s="38" t="s">
        <v>14944</v>
      </c>
      <c r="D7780" s="38" t="s">
        <v>48</v>
      </c>
      <c r="E7780" s="38" t="s">
        <v>48</v>
      </c>
      <c r="F7780" s="38" t="s">
        <v>48</v>
      </c>
      <c r="G7780" s="39">
        <v>0</v>
      </c>
    </row>
    <row r="7781" spans="1:7" ht="15" x14ac:dyDescent="0.2">
      <c r="A7781" s="38" t="s">
        <v>14945</v>
      </c>
      <c r="B7781" s="38" t="s">
        <v>177</v>
      </c>
      <c r="C7781" s="38" t="s">
        <v>14946</v>
      </c>
      <c r="D7781" s="38" t="s">
        <v>48</v>
      </c>
      <c r="E7781" s="38" t="s">
        <v>48</v>
      </c>
      <c r="F7781" s="38" t="s">
        <v>48</v>
      </c>
      <c r="G7781" s="39">
        <v>0</v>
      </c>
    </row>
    <row r="7782" spans="1:7" ht="30" x14ac:dyDescent="0.2">
      <c r="A7782" s="38" t="s">
        <v>14947</v>
      </c>
      <c r="B7782" s="38" t="s">
        <v>177</v>
      </c>
      <c r="C7782" s="38" t="s">
        <v>14948</v>
      </c>
      <c r="D7782" s="38" t="s">
        <v>48</v>
      </c>
      <c r="E7782" s="38" t="s">
        <v>48</v>
      </c>
      <c r="F7782" s="38" t="s">
        <v>48</v>
      </c>
      <c r="G7782" s="39">
        <v>0</v>
      </c>
    </row>
    <row r="7783" spans="1:7" ht="15" x14ac:dyDescent="0.2">
      <c r="A7783" s="38" t="s">
        <v>14949</v>
      </c>
      <c r="B7783" s="38" t="s">
        <v>46</v>
      </c>
      <c r="C7783" s="38" t="s">
        <v>14934</v>
      </c>
      <c r="D7783" s="38" t="s">
        <v>48</v>
      </c>
      <c r="E7783" s="38" t="s">
        <v>48</v>
      </c>
      <c r="F7783" s="38" t="s">
        <v>48</v>
      </c>
      <c r="G7783" s="39">
        <v>0</v>
      </c>
    </row>
    <row r="7784" spans="1:7" ht="15" x14ac:dyDescent="0.2">
      <c r="A7784" s="38" t="s">
        <v>14950</v>
      </c>
      <c r="B7784" s="38" t="s">
        <v>46</v>
      </c>
      <c r="C7784" s="38" t="s">
        <v>14938</v>
      </c>
      <c r="D7784" s="38" t="s">
        <v>48</v>
      </c>
      <c r="E7784" s="38" t="s">
        <v>48</v>
      </c>
      <c r="F7784" s="38" t="s">
        <v>48</v>
      </c>
      <c r="G7784" s="39">
        <v>0</v>
      </c>
    </row>
    <row r="7785" spans="1:7" ht="15" x14ac:dyDescent="0.2">
      <c r="A7785" s="38" t="s">
        <v>14951</v>
      </c>
      <c r="B7785" s="38" t="s">
        <v>46</v>
      </c>
      <c r="C7785" s="38" t="s">
        <v>14952</v>
      </c>
      <c r="D7785" s="38" t="s">
        <v>48</v>
      </c>
      <c r="E7785" s="38" t="s">
        <v>48</v>
      </c>
      <c r="F7785" s="38" t="s">
        <v>48</v>
      </c>
      <c r="G7785" s="39">
        <v>0</v>
      </c>
    </row>
    <row r="7786" spans="1:7" ht="15" x14ac:dyDescent="0.2">
      <c r="A7786" s="38" t="s">
        <v>14953</v>
      </c>
      <c r="B7786" s="38" t="s">
        <v>46</v>
      </c>
      <c r="C7786" s="38" t="s">
        <v>14946</v>
      </c>
      <c r="D7786" s="38" t="s">
        <v>48</v>
      </c>
      <c r="E7786" s="38" t="s">
        <v>48</v>
      </c>
      <c r="F7786" s="38" t="s">
        <v>48</v>
      </c>
      <c r="G7786" s="39">
        <v>0</v>
      </c>
    </row>
    <row r="7787" spans="1:7" ht="15" x14ac:dyDescent="0.2">
      <c r="A7787" s="38" t="s">
        <v>14954</v>
      </c>
      <c r="B7787" s="38" t="s">
        <v>508</v>
      </c>
      <c r="C7787" s="38" t="s">
        <v>2298</v>
      </c>
      <c r="D7787" s="38" t="s">
        <v>48</v>
      </c>
      <c r="E7787" s="38" t="s">
        <v>48</v>
      </c>
      <c r="F7787" s="38" t="s">
        <v>48</v>
      </c>
      <c r="G7787" s="39">
        <v>0</v>
      </c>
    </row>
    <row r="7788" spans="1:7" ht="15" x14ac:dyDescent="0.2">
      <c r="A7788" s="38" t="s">
        <v>14955</v>
      </c>
      <c r="B7788" s="38" t="s">
        <v>156</v>
      </c>
      <c r="C7788" s="38" t="s">
        <v>14952</v>
      </c>
      <c r="D7788" s="38" t="s">
        <v>48</v>
      </c>
      <c r="E7788" s="38" t="s">
        <v>48</v>
      </c>
      <c r="F7788" s="38" t="s">
        <v>48</v>
      </c>
      <c r="G7788" s="39">
        <v>0</v>
      </c>
    </row>
    <row r="7789" spans="1:7" ht="15" x14ac:dyDescent="0.2">
      <c r="A7789" s="38" t="s">
        <v>14956</v>
      </c>
      <c r="B7789" s="38" t="s">
        <v>156</v>
      </c>
      <c r="C7789" s="38" t="s">
        <v>14946</v>
      </c>
      <c r="D7789" s="38" t="s">
        <v>48</v>
      </c>
      <c r="E7789" s="38" t="s">
        <v>48</v>
      </c>
      <c r="F7789" s="38" t="s">
        <v>48</v>
      </c>
      <c r="G7789" s="39">
        <v>0</v>
      </c>
    </row>
    <row r="7790" spans="1:7" ht="15" x14ac:dyDescent="0.2">
      <c r="A7790" s="38" t="s">
        <v>14957</v>
      </c>
      <c r="B7790" s="38" t="s">
        <v>55</v>
      </c>
      <c r="C7790" s="38" t="s">
        <v>2305</v>
      </c>
      <c r="D7790" s="38" t="s">
        <v>48</v>
      </c>
      <c r="E7790" s="38" t="s">
        <v>48</v>
      </c>
      <c r="F7790" s="38" t="s">
        <v>48</v>
      </c>
      <c r="G7790" s="39">
        <v>0</v>
      </c>
    </row>
    <row r="7791" spans="1:7" ht="30" x14ac:dyDescent="0.2">
      <c r="A7791" s="38" t="s">
        <v>14958</v>
      </c>
      <c r="B7791" s="38" t="s">
        <v>177</v>
      </c>
      <c r="C7791" s="38" t="s">
        <v>2315</v>
      </c>
      <c r="D7791" s="38" t="s">
        <v>48</v>
      </c>
      <c r="E7791" s="38" t="s">
        <v>48</v>
      </c>
      <c r="F7791" s="38" t="s">
        <v>501</v>
      </c>
      <c r="G7791" s="39">
        <v>1</v>
      </c>
    </row>
    <row r="7792" spans="1:7" ht="30" x14ac:dyDescent="0.2">
      <c r="A7792" s="38" t="s">
        <v>14959</v>
      </c>
      <c r="B7792" s="38" t="s">
        <v>46</v>
      </c>
      <c r="C7792" s="38" t="s">
        <v>2315</v>
      </c>
      <c r="D7792" s="38" t="s">
        <v>48</v>
      </c>
      <c r="E7792" s="38" t="s">
        <v>48</v>
      </c>
      <c r="F7792" s="38" t="s">
        <v>501</v>
      </c>
      <c r="G7792" s="39">
        <v>1</v>
      </c>
    </row>
    <row r="7793" spans="1:7" ht="30" x14ac:dyDescent="0.2">
      <c r="A7793" s="38" t="s">
        <v>14960</v>
      </c>
      <c r="B7793" s="38" t="s">
        <v>3</v>
      </c>
      <c r="C7793" s="38" t="s">
        <v>2315</v>
      </c>
      <c r="D7793" s="38" t="s">
        <v>48</v>
      </c>
      <c r="E7793" s="38" t="s">
        <v>48</v>
      </c>
      <c r="F7793" s="38" t="s">
        <v>501</v>
      </c>
      <c r="G7793" s="39">
        <v>1</v>
      </c>
    </row>
    <row r="7794" spans="1:7" ht="15" x14ac:dyDescent="0.2">
      <c r="A7794" s="38" t="s">
        <v>14961</v>
      </c>
      <c r="B7794" s="38" t="s">
        <v>922</v>
      </c>
      <c r="C7794" s="38" t="s">
        <v>14962</v>
      </c>
      <c r="D7794" s="38" t="s">
        <v>48</v>
      </c>
      <c r="E7794" s="38" t="s">
        <v>48</v>
      </c>
      <c r="F7794" s="38" t="s">
        <v>48</v>
      </c>
      <c r="G7794" s="39">
        <v>0</v>
      </c>
    </row>
    <row r="7795" spans="1:7" ht="15" x14ac:dyDescent="0.2">
      <c r="A7795" s="38" t="s">
        <v>14963</v>
      </c>
      <c r="B7795" s="38" t="s">
        <v>24</v>
      </c>
      <c r="C7795" s="38" t="s">
        <v>14964</v>
      </c>
      <c r="D7795" s="38" t="s">
        <v>48</v>
      </c>
      <c r="E7795" s="38" t="s">
        <v>48</v>
      </c>
      <c r="F7795" s="38" t="s">
        <v>48</v>
      </c>
      <c r="G7795" s="39">
        <v>0</v>
      </c>
    </row>
    <row r="7796" spans="1:7" ht="15" x14ac:dyDescent="0.2">
      <c r="A7796" s="38" t="s">
        <v>14965</v>
      </c>
      <c r="B7796" s="38" t="s">
        <v>24</v>
      </c>
      <c r="C7796" s="38" t="s">
        <v>14966</v>
      </c>
      <c r="D7796" s="38" t="s">
        <v>48</v>
      </c>
      <c r="E7796" s="38" t="s">
        <v>48</v>
      </c>
      <c r="F7796" s="38" t="s">
        <v>48</v>
      </c>
      <c r="G7796" s="39">
        <v>0</v>
      </c>
    </row>
    <row r="7797" spans="1:7" ht="15" x14ac:dyDescent="0.2">
      <c r="A7797" s="38" t="s">
        <v>14967</v>
      </c>
      <c r="B7797" s="38" t="s">
        <v>24</v>
      </c>
      <c r="C7797" s="38" t="s">
        <v>14968</v>
      </c>
      <c r="D7797" s="38" t="s">
        <v>48</v>
      </c>
      <c r="E7797" s="38" t="s">
        <v>48</v>
      </c>
      <c r="F7797" s="38" t="s">
        <v>48</v>
      </c>
      <c r="G7797" s="39">
        <v>0</v>
      </c>
    </row>
    <row r="7798" spans="1:7" ht="15" x14ac:dyDescent="0.2">
      <c r="A7798" s="38" t="s">
        <v>14969</v>
      </c>
      <c r="B7798" s="38" t="s">
        <v>24</v>
      </c>
      <c r="C7798" s="38" t="s">
        <v>14970</v>
      </c>
      <c r="D7798" s="38" t="s">
        <v>48</v>
      </c>
      <c r="E7798" s="38" t="s">
        <v>48</v>
      </c>
      <c r="F7798" s="38" t="s">
        <v>48</v>
      </c>
      <c r="G7798" s="39">
        <v>0</v>
      </c>
    </row>
    <row r="7799" spans="1:7" ht="15" x14ac:dyDescent="0.2">
      <c r="A7799" s="38" t="s">
        <v>14971</v>
      </c>
      <c r="B7799" s="38" t="s">
        <v>24</v>
      </c>
      <c r="C7799" s="38" t="s">
        <v>14972</v>
      </c>
      <c r="D7799" s="38" t="s">
        <v>48</v>
      </c>
      <c r="E7799" s="38" t="s">
        <v>48</v>
      </c>
      <c r="F7799" s="38" t="s">
        <v>48</v>
      </c>
      <c r="G7799" s="39">
        <v>1</v>
      </c>
    </row>
    <row r="7800" spans="1:7" ht="15" x14ac:dyDescent="0.2">
      <c r="A7800" s="38" t="s">
        <v>14973</v>
      </c>
      <c r="B7800" s="38" t="s">
        <v>33</v>
      </c>
      <c r="C7800" s="38" t="s">
        <v>14974</v>
      </c>
      <c r="D7800" s="38" t="s">
        <v>48</v>
      </c>
      <c r="E7800" s="38" t="s">
        <v>48</v>
      </c>
      <c r="F7800" s="38" t="s">
        <v>48</v>
      </c>
      <c r="G7800" s="39">
        <v>0</v>
      </c>
    </row>
    <row r="7801" spans="1:7" ht="30" x14ac:dyDescent="0.2">
      <c r="A7801" s="38" t="s">
        <v>14975</v>
      </c>
      <c r="B7801" s="38" t="s">
        <v>33</v>
      </c>
      <c r="C7801" s="38" t="s">
        <v>14976</v>
      </c>
      <c r="D7801" s="38" t="s">
        <v>48</v>
      </c>
      <c r="E7801" s="38" t="s">
        <v>48</v>
      </c>
      <c r="F7801" s="38" t="s">
        <v>48</v>
      </c>
      <c r="G7801" s="39">
        <v>0</v>
      </c>
    </row>
    <row r="7802" spans="1:7" ht="15" x14ac:dyDescent="0.2">
      <c r="A7802" s="38" t="s">
        <v>14977</v>
      </c>
      <c r="B7802" s="38" t="s">
        <v>33</v>
      </c>
      <c r="C7802" s="38" t="s">
        <v>14978</v>
      </c>
      <c r="D7802" s="38" t="s">
        <v>48</v>
      </c>
      <c r="E7802" s="38" t="s">
        <v>48</v>
      </c>
      <c r="F7802" s="38" t="s">
        <v>48</v>
      </c>
      <c r="G7802" s="39">
        <v>0</v>
      </c>
    </row>
    <row r="7803" spans="1:7" ht="15" x14ac:dyDescent="0.2">
      <c r="A7803" s="38" t="s">
        <v>14979</v>
      </c>
      <c r="B7803" s="38" t="s">
        <v>24</v>
      </c>
      <c r="C7803" s="38" t="s">
        <v>14974</v>
      </c>
      <c r="D7803" s="38" t="s">
        <v>48</v>
      </c>
      <c r="E7803" s="38" t="s">
        <v>48</v>
      </c>
      <c r="F7803" s="38" t="s">
        <v>48</v>
      </c>
      <c r="G7803" s="39">
        <v>0</v>
      </c>
    </row>
    <row r="7804" spans="1:7" ht="15" x14ac:dyDescent="0.2">
      <c r="A7804" s="38" t="s">
        <v>14980</v>
      </c>
      <c r="B7804" s="38" t="s">
        <v>24</v>
      </c>
      <c r="C7804" s="38" t="s">
        <v>14978</v>
      </c>
      <c r="D7804" s="38" t="s">
        <v>48</v>
      </c>
      <c r="E7804" s="38" t="s">
        <v>48</v>
      </c>
      <c r="F7804" s="38" t="s">
        <v>48</v>
      </c>
      <c r="G7804" s="39">
        <v>0</v>
      </c>
    </row>
    <row r="7805" spans="1:7" ht="15" x14ac:dyDescent="0.2">
      <c r="A7805" s="38" t="s">
        <v>14981</v>
      </c>
      <c r="B7805" s="38" t="s">
        <v>3</v>
      </c>
      <c r="C7805" s="38" t="s">
        <v>14982</v>
      </c>
      <c r="D7805" s="38" t="s">
        <v>48</v>
      </c>
      <c r="E7805" s="38" t="s">
        <v>48</v>
      </c>
      <c r="F7805" s="38" t="s">
        <v>48</v>
      </c>
      <c r="G7805" s="39">
        <v>0</v>
      </c>
    </row>
    <row r="7806" spans="1:7" ht="15" x14ac:dyDescent="0.2">
      <c r="A7806" s="38" t="s">
        <v>14983</v>
      </c>
      <c r="B7806" s="38" t="s">
        <v>3</v>
      </c>
      <c r="C7806" s="38" t="s">
        <v>14984</v>
      </c>
      <c r="D7806" s="38" t="s">
        <v>48</v>
      </c>
      <c r="E7806" s="38" t="s">
        <v>48</v>
      </c>
      <c r="F7806" s="38" t="s">
        <v>48</v>
      </c>
      <c r="G7806" s="39">
        <v>0</v>
      </c>
    </row>
    <row r="7807" spans="1:7" ht="15" x14ac:dyDescent="0.2">
      <c r="A7807" s="38" t="s">
        <v>14985</v>
      </c>
      <c r="B7807" s="38" t="s">
        <v>3</v>
      </c>
      <c r="C7807" s="38" t="s">
        <v>14986</v>
      </c>
      <c r="D7807" s="38" t="s">
        <v>48</v>
      </c>
      <c r="E7807" s="38" t="s">
        <v>48</v>
      </c>
      <c r="F7807" s="38" t="s">
        <v>48</v>
      </c>
      <c r="G7807" s="39">
        <v>0</v>
      </c>
    </row>
    <row r="7808" spans="1:7" ht="15" x14ac:dyDescent="0.2">
      <c r="A7808" s="38" t="s">
        <v>14987</v>
      </c>
      <c r="B7808" s="38" t="s">
        <v>3</v>
      </c>
      <c r="C7808" s="38" t="s">
        <v>14988</v>
      </c>
      <c r="D7808" s="38" t="s">
        <v>48</v>
      </c>
      <c r="E7808" s="38" t="s">
        <v>48</v>
      </c>
      <c r="F7808" s="38" t="s">
        <v>48</v>
      </c>
      <c r="G7808" s="39">
        <v>0</v>
      </c>
    </row>
    <row r="7809" spans="1:7" ht="15" x14ac:dyDescent="0.2">
      <c r="A7809" s="38" t="s">
        <v>14989</v>
      </c>
      <c r="B7809" s="38" t="s">
        <v>3</v>
      </c>
      <c r="C7809" s="38" t="s">
        <v>14990</v>
      </c>
      <c r="D7809" s="38" t="s">
        <v>48</v>
      </c>
      <c r="E7809" s="38" t="s">
        <v>48</v>
      </c>
      <c r="F7809" s="38" t="s">
        <v>48</v>
      </c>
      <c r="G7809" s="39">
        <v>0</v>
      </c>
    </row>
    <row r="7810" spans="1:7" ht="15" x14ac:dyDescent="0.2">
      <c r="A7810" s="38" t="s">
        <v>14991</v>
      </c>
      <c r="B7810" s="38" t="s">
        <v>3</v>
      </c>
      <c r="C7810" s="38" t="s">
        <v>14992</v>
      </c>
      <c r="D7810" s="38" t="s">
        <v>48</v>
      </c>
      <c r="E7810" s="38" t="s">
        <v>48</v>
      </c>
      <c r="F7810" s="38" t="s">
        <v>48</v>
      </c>
      <c r="G7810" s="39">
        <v>0</v>
      </c>
    </row>
    <row r="7811" spans="1:7" ht="15" x14ac:dyDescent="0.2">
      <c r="A7811" s="38" t="s">
        <v>14993</v>
      </c>
      <c r="B7811" s="38" t="s">
        <v>3</v>
      </c>
      <c r="C7811" s="38" t="s">
        <v>14994</v>
      </c>
      <c r="D7811" s="38" t="s">
        <v>48</v>
      </c>
      <c r="E7811" s="38" t="s">
        <v>48</v>
      </c>
      <c r="F7811" s="38" t="s">
        <v>48</v>
      </c>
      <c r="G7811" s="39">
        <v>0</v>
      </c>
    </row>
    <row r="7812" spans="1:7" ht="15" x14ac:dyDescent="0.2">
      <c r="A7812" s="38" t="s">
        <v>14995</v>
      </c>
      <c r="B7812" s="38" t="s">
        <v>3</v>
      </c>
      <c r="C7812" s="38" t="s">
        <v>14996</v>
      </c>
      <c r="D7812" s="38" t="s">
        <v>48</v>
      </c>
      <c r="E7812" s="38" t="s">
        <v>48</v>
      </c>
      <c r="F7812" s="38" t="s">
        <v>48</v>
      </c>
      <c r="G7812" s="39">
        <v>0</v>
      </c>
    </row>
    <row r="7813" spans="1:7" ht="15" x14ac:dyDescent="0.2">
      <c r="A7813" s="38" t="s">
        <v>14997</v>
      </c>
      <c r="B7813" s="38" t="s">
        <v>3</v>
      </c>
      <c r="C7813" s="38" t="s">
        <v>14998</v>
      </c>
      <c r="D7813" s="38" t="s">
        <v>48</v>
      </c>
      <c r="E7813" s="38" t="s">
        <v>48</v>
      </c>
      <c r="F7813" s="38" t="s">
        <v>48</v>
      </c>
      <c r="G7813" s="39">
        <v>0</v>
      </c>
    </row>
    <row r="7814" spans="1:7" ht="15" x14ac:dyDescent="0.2">
      <c r="A7814" s="38" t="s">
        <v>14999</v>
      </c>
      <c r="B7814" s="38" t="s">
        <v>3</v>
      </c>
      <c r="C7814" s="38" t="s">
        <v>15000</v>
      </c>
      <c r="D7814" s="38" t="s">
        <v>48</v>
      </c>
      <c r="E7814" s="38" t="s">
        <v>48</v>
      </c>
      <c r="F7814" s="38" t="s">
        <v>48</v>
      </c>
      <c r="G7814" s="39">
        <v>0</v>
      </c>
    </row>
    <row r="7815" spans="1:7" ht="15" x14ac:dyDescent="0.2">
      <c r="A7815" s="38" t="s">
        <v>15001</v>
      </c>
      <c r="B7815" s="38" t="s">
        <v>3</v>
      </c>
      <c r="C7815" s="38" t="s">
        <v>15002</v>
      </c>
      <c r="D7815" s="38" t="s">
        <v>48</v>
      </c>
      <c r="E7815" s="38" t="s">
        <v>48</v>
      </c>
      <c r="F7815" s="38" t="s">
        <v>48</v>
      </c>
      <c r="G7815" s="39">
        <v>0</v>
      </c>
    </row>
    <row r="7816" spans="1:7" ht="15" x14ac:dyDescent="0.2">
      <c r="A7816" s="38" t="s">
        <v>15003</v>
      </c>
      <c r="B7816" s="38" t="s">
        <v>3</v>
      </c>
      <c r="C7816" s="38" t="s">
        <v>15004</v>
      </c>
      <c r="D7816" s="38" t="s">
        <v>48</v>
      </c>
      <c r="E7816" s="38" t="s">
        <v>48</v>
      </c>
      <c r="F7816" s="38" t="s">
        <v>48</v>
      </c>
      <c r="G7816" s="39">
        <v>0</v>
      </c>
    </row>
    <row r="7817" spans="1:7" ht="15" x14ac:dyDescent="0.2">
      <c r="A7817" s="38" t="s">
        <v>15005</v>
      </c>
      <c r="B7817" s="38" t="s">
        <v>3</v>
      </c>
      <c r="C7817" s="38" t="s">
        <v>15006</v>
      </c>
      <c r="D7817" s="38" t="s">
        <v>48</v>
      </c>
      <c r="E7817" s="38" t="s">
        <v>48</v>
      </c>
      <c r="F7817" s="38" t="s">
        <v>48</v>
      </c>
      <c r="G7817" s="39">
        <v>0</v>
      </c>
    </row>
    <row r="7818" spans="1:7" ht="15" x14ac:dyDescent="0.2">
      <c r="A7818" s="38" t="s">
        <v>15007</v>
      </c>
      <c r="B7818" s="38" t="s">
        <v>3</v>
      </c>
      <c r="C7818" s="38" t="s">
        <v>15008</v>
      </c>
      <c r="D7818" s="38" t="s">
        <v>48</v>
      </c>
      <c r="E7818" s="38" t="s">
        <v>48</v>
      </c>
      <c r="F7818" s="38" t="s">
        <v>48</v>
      </c>
      <c r="G7818" s="39">
        <v>0</v>
      </c>
    </row>
    <row r="7819" spans="1:7" ht="15" x14ac:dyDescent="0.2">
      <c r="A7819" s="38" t="s">
        <v>15009</v>
      </c>
      <c r="B7819" s="38" t="s">
        <v>3</v>
      </c>
      <c r="C7819" s="38" t="s">
        <v>15010</v>
      </c>
      <c r="D7819" s="38" t="s">
        <v>48</v>
      </c>
      <c r="E7819" s="38" t="s">
        <v>48</v>
      </c>
      <c r="F7819" s="38" t="s">
        <v>48</v>
      </c>
      <c r="G7819" s="39">
        <v>0</v>
      </c>
    </row>
    <row r="7820" spans="1:7" ht="15" x14ac:dyDescent="0.2">
      <c r="A7820" s="38" t="s">
        <v>15011</v>
      </c>
      <c r="B7820" s="38" t="s">
        <v>3</v>
      </c>
      <c r="C7820" s="38" t="s">
        <v>15012</v>
      </c>
      <c r="D7820" s="38" t="s">
        <v>48</v>
      </c>
      <c r="E7820" s="38" t="s">
        <v>48</v>
      </c>
      <c r="F7820" s="38" t="s">
        <v>48</v>
      </c>
      <c r="G7820" s="39">
        <v>0</v>
      </c>
    </row>
    <row r="7821" spans="1:7" ht="15" x14ac:dyDescent="0.2">
      <c r="A7821" s="38" t="s">
        <v>15013</v>
      </c>
      <c r="B7821" s="38" t="s">
        <v>3</v>
      </c>
      <c r="C7821" s="38" t="s">
        <v>15014</v>
      </c>
      <c r="D7821" s="38" t="s">
        <v>48</v>
      </c>
      <c r="E7821" s="38" t="s">
        <v>48</v>
      </c>
      <c r="F7821" s="38" t="s">
        <v>48</v>
      </c>
      <c r="G7821" s="39">
        <v>0</v>
      </c>
    </row>
    <row r="7822" spans="1:7" ht="15" x14ac:dyDescent="0.2">
      <c r="A7822" s="38" t="s">
        <v>15015</v>
      </c>
      <c r="B7822" s="38" t="s">
        <v>3</v>
      </c>
      <c r="C7822" s="38" t="s">
        <v>15016</v>
      </c>
      <c r="D7822" s="38" t="s">
        <v>48</v>
      </c>
      <c r="E7822" s="38" t="s">
        <v>48</v>
      </c>
      <c r="F7822" s="38" t="s">
        <v>48</v>
      </c>
      <c r="G7822" s="39">
        <v>0</v>
      </c>
    </row>
    <row r="7823" spans="1:7" ht="30" x14ac:dyDescent="0.2">
      <c r="A7823" s="38" t="s">
        <v>15017</v>
      </c>
      <c r="B7823" s="38" t="s">
        <v>3</v>
      </c>
      <c r="C7823" s="38" t="s">
        <v>15018</v>
      </c>
      <c r="D7823" s="38" t="s">
        <v>48</v>
      </c>
      <c r="E7823" s="38" t="s">
        <v>48</v>
      </c>
      <c r="F7823" s="38" t="s">
        <v>501</v>
      </c>
      <c r="G7823" s="39">
        <v>1</v>
      </c>
    </row>
    <row r="7824" spans="1:7" ht="15" x14ac:dyDescent="0.2">
      <c r="A7824" s="38" t="s">
        <v>15019</v>
      </c>
      <c r="B7824" s="38" t="s">
        <v>55</v>
      </c>
      <c r="C7824" s="38" t="s">
        <v>15020</v>
      </c>
      <c r="D7824" s="38" t="s">
        <v>48</v>
      </c>
      <c r="E7824" s="38" t="s">
        <v>48</v>
      </c>
      <c r="F7824" s="38" t="s">
        <v>48</v>
      </c>
      <c r="G7824" s="39">
        <v>0</v>
      </c>
    </row>
    <row r="7825" spans="1:7" ht="15" x14ac:dyDescent="0.2">
      <c r="A7825" s="38" t="s">
        <v>15021</v>
      </c>
      <c r="B7825" s="38" t="s">
        <v>55</v>
      </c>
      <c r="C7825" s="38" t="s">
        <v>15022</v>
      </c>
      <c r="D7825" s="38" t="s">
        <v>48</v>
      </c>
      <c r="E7825" s="38" t="s">
        <v>48</v>
      </c>
      <c r="F7825" s="38" t="s">
        <v>48</v>
      </c>
      <c r="G7825" s="39">
        <v>0</v>
      </c>
    </row>
    <row r="7826" spans="1:7" ht="15" x14ac:dyDescent="0.2">
      <c r="A7826" s="38" t="s">
        <v>15023</v>
      </c>
      <c r="B7826" s="38" t="s">
        <v>55</v>
      </c>
      <c r="C7826" s="38" t="s">
        <v>15024</v>
      </c>
      <c r="D7826" s="38" t="s">
        <v>48</v>
      </c>
      <c r="E7826" s="38" t="s">
        <v>48</v>
      </c>
      <c r="F7826" s="38" t="s">
        <v>48</v>
      </c>
      <c r="G7826" s="39">
        <v>0</v>
      </c>
    </row>
    <row r="7827" spans="1:7" ht="15" x14ac:dyDescent="0.2">
      <c r="A7827" s="38" t="s">
        <v>15025</v>
      </c>
      <c r="B7827" s="38" t="s">
        <v>55</v>
      </c>
      <c r="C7827" s="38" t="s">
        <v>15026</v>
      </c>
      <c r="D7827" s="38" t="s">
        <v>48</v>
      </c>
      <c r="E7827" s="38" t="s">
        <v>48</v>
      </c>
      <c r="F7827" s="38" t="s">
        <v>48</v>
      </c>
      <c r="G7827" s="39">
        <v>0</v>
      </c>
    </row>
    <row r="7828" spans="1:7" ht="15" x14ac:dyDescent="0.2">
      <c r="A7828" s="38" t="s">
        <v>15027</v>
      </c>
      <c r="B7828" s="38" t="s">
        <v>3</v>
      </c>
      <c r="C7828" s="38" t="s">
        <v>15028</v>
      </c>
      <c r="D7828" s="38" t="s">
        <v>48</v>
      </c>
      <c r="E7828" s="38" t="s">
        <v>48</v>
      </c>
      <c r="F7828" s="38" t="s">
        <v>48</v>
      </c>
      <c r="G7828" s="39">
        <v>0</v>
      </c>
    </row>
    <row r="7829" spans="1:7" ht="15" x14ac:dyDescent="0.2">
      <c r="A7829" s="38" t="s">
        <v>15029</v>
      </c>
      <c r="B7829" s="38" t="s">
        <v>55</v>
      </c>
      <c r="C7829" s="38" t="s">
        <v>15030</v>
      </c>
      <c r="D7829" s="38" t="s">
        <v>48</v>
      </c>
      <c r="E7829" s="38" t="s">
        <v>48</v>
      </c>
      <c r="F7829" s="38" t="s">
        <v>48</v>
      </c>
      <c r="G7829" s="39">
        <v>0</v>
      </c>
    </row>
    <row r="7830" spans="1:7" ht="15" x14ac:dyDescent="0.2">
      <c r="A7830" s="38" t="s">
        <v>15031</v>
      </c>
      <c r="B7830" s="38" t="s">
        <v>55</v>
      </c>
      <c r="C7830" s="38" t="s">
        <v>15032</v>
      </c>
      <c r="D7830" s="38" t="s">
        <v>48</v>
      </c>
      <c r="E7830" s="38" t="s">
        <v>48</v>
      </c>
      <c r="F7830" s="38" t="s">
        <v>48</v>
      </c>
      <c r="G7830" s="39">
        <v>0</v>
      </c>
    </row>
    <row r="7831" spans="1:7" ht="15" x14ac:dyDescent="0.2">
      <c r="A7831" s="38" t="s">
        <v>15033</v>
      </c>
      <c r="B7831" s="38" t="s">
        <v>55</v>
      </c>
      <c r="C7831" s="38" t="s">
        <v>15034</v>
      </c>
      <c r="D7831" s="38" t="s">
        <v>48</v>
      </c>
      <c r="E7831" s="38" t="s">
        <v>48</v>
      </c>
      <c r="F7831" s="38" t="s">
        <v>48</v>
      </c>
      <c r="G7831" s="39">
        <v>0</v>
      </c>
    </row>
    <row r="7832" spans="1:7" ht="15" x14ac:dyDescent="0.2">
      <c r="A7832" s="38" t="s">
        <v>15035</v>
      </c>
      <c r="B7832" s="38" t="s">
        <v>55</v>
      </c>
      <c r="C7832" s="38" t="s">
        <v>15036</v>
      </c>
      <c r="D7832" s="38" t="s">
        <v>48</v>
      </c>
      <c r="E7832" s="38" t="s">
        <v>48</v>
      </c>
      <c r="F7832" s="38" t="s">
        <v>48</v>
      </c>
      <c r="G7832" s="39">
        <v>0</v>
      </c>
    </row>
    <row r="7833" spans="1:7" ht="15" x14ac:dyDescent="0.2">
      <c r="A7833" s="38" t="s">
        <v>15037</v>
      </c>
      <c r="B7833" s="38" t="s">
        <v>55</v>
      </c>
      <c r="C7833" s="38" t="s">
        <v>15038</v>
      </c>
      <c r="D7833" s="38" t="s">
        <v>48</v>
      </c>
      <c r="E7833" s="38" t="s">
        <v>48</v>
      </c>
      <c r="F7833" s="38" t="s">
        <v>48</v>
      </c>
      <c r="G7833" s="39">
        <v>0</v>
      </c>
    </row>
    <row r="7834" spans="1:7" ht="15" x14ac:dyDescent="0.2">
      <c r="A7834" s="38" t="s">
        <v>15039</v>
      </c>
      <c r="B7834" s="38" t="s">
        <v>55</v>
      </c>
      <c r="C7834" s="38" t="s">
        <v>15040</v>
      </c>
      <c r="D7834" s="38" t="s">
        <v>48</v>
      </c>
      <c r="E7834" s="38" t="s">
        <v>48</v>
      </c>
      <c r="F7834" s="38" t="s">
        <v>48</v>
      </c>
      <c r="G7834" s="39">
        <v>0</v>
      </c>
    </row>
    <row r="7835" spans="1:7" ht="15" x14ac:dyDescent="0.2">
      <c r="A7835" s="38" t="s">
        <v>15041</v>
      </c>
      <c r="B7835" s="38" t="s">
        <v>55</v>
      </c>
      <c r="C7835" s="38" t="s">
        <v>15042</v>
      </c>
      <c r="D7835" s="38" t="s">
        <v>48</v>
      </c>
      <c r="E7835" s="38" t="s">
        <v>48</v>
      </c>
      <c r="F7835" s="38" t="s">
        <v>48</v>
      </c>
      <c r="G7835" s="39">
        <v>0</v>
      </c>
    </row>
    <row r="7836" spans="1:7" ht="15" x14ac:dyDescent="0.2">
      <c r="A7836" s="38" t="s">
        <v>15043</v>
      </c>
      <c r="B7836" s="38" t="s">
        <v>6087</v>
      </c>
      <c r="C7836" s="38" t="s">
        <v>15044</v>
      </c>
      <c r="D7836" s="38" t="s">
        <v>48</v>
      </c>
      <c r="E7836" s="38" t="s">
        <v>48</v>
      </c>
      <c r="F7836" s="38" t="s">
        <v>48</v>
      </c>
      <c r="G7836" s="39">
        <v>0</v>
      </c>
    </row>
    <row r="7837" spans="1:7" ht="15" x14ac:dyDescent="0.2">
      <c r="A7837" s="38" t="s">
        <v>15045</v>
      </c>
      <c r="B7837" s="38" t="s">
        <v>6087</v>
      </c>
      <c r="C7837" s="38" t="s">
        <v>15046</v>
      </c>
      <c r="D7837" s="38" t="s">
        <v>48</v>
      </c>
      <c r="E7837" s="38" t="s">
        <v>48</v>
      </c>
      <c r="F7837" s="38" t="s">
        <v>48</v>
      </c>
      <c r="G7837" s="39">
        <v>0</v>
      </c>
    </row>
    <row r="7838" spans="1:7" ht="15" x14ac:dyDescent="0.2">
      <c r="A7838" s="38" t="s">
        <v>15047</v>
      </c>
      <c r="B7838" s="38" t="s">
        <v>6087</v>
      </c>
      <c r="C7838" s="38" t="s">
        <v>6088</v>
      </c>
      <c r="D7838" s="38" t="s">
        <v>48</v>
      </c>
      <c r="E7838" s="38" t="s">
        <v>48</v>
      </c>
      <c r="F7838" s="38" t="s">
        <v>48</v>
      </c>
      <c r="G7838" s="39">
        <v>0</v>
      </c>
    </row>
    <row r="7839" spans="1:7" ht="15" x14ac:dyDescent="0.2">
      <c r="A7839" s="38" t="s">
        <v>15048</v>
      </c>
      <c r="B7839" s="38" t="s">
        <v>6087</v>
      </c>
      <c r="C7839" s="38" t="s">
        <v>6090</v>
      </c>
      <c r="D7839" s="38" t="s">
        <v>48</v>
      </c>
      <c r="E7839" s="38" t="s">
        <v>48</v>
      </c>
      <c r="F7839" s="38" t="s">
        <v>48</v>
      </c>
      <c r="G7839" s="39">
        <v>0</v>
      </c>
    </row>
    <row r="7840" spans="1:7" ht="15" x14ac:dyDescent="0.2">
      <c r="A7840" s="38" t="s">
        <v>15049</v>
      </c>
      <c r="B7840" s="38" t="s">
        <v>24</v>
      </c>
      <c r="C7840" s="38" t="s">
        <v>15050</v>
      </c>
      <c r="D7840" s="38" t="s">
        <v>48</v>
      </c>
      <c r="E7840" s="38" t="s">
        <v>48</v>
      </c>
      <c r="F7840" s="38" t="s">
        <v>776</v>
      </c>
      <c r="G7840" s="39">
        <v>1</v>
      </c>
    </row>
    <row r="7841" spans="1:7" ht="15" x14ac:dyDescent="0.2">
      <c r="A7841" s="38" t="s">
        <v>15051</v>
      </c>
      <c r="B7841" s="38" t="s">
        <v>24</v>
      </c>
      <c r="C7841" s="38" t="s">
        <v>15052</v>
      </c>
      <c r="D7841" s="38" t="s">
        <v>48</v>
      </c>
      <c r="E7841" s="38" t="s">
        <v>48</v>
      </c>
      <c r="F7841" s="38" t="s">
        <v>776</v>
      </c>
      <c r="G7841" s="39">
        <v>1</v>
      </c>
    </row>
    <row r="7842" spans="1:7" ht="15" x14ac:dyDescent="0.2">
      <c r="A7842" s="38" t="s">
        <v>15053</v>
      </c>
      <c r="B7842" s="38" t="s">
        <v>24</v>
      </c>
      <c r="C7842" s="38" t="s">
        <v>15054</v>
      </c>
      <c r="D7842" s="38" t="s">
        <v>48</v>
      </c>
      <c r="E7842" s="38" t="s">
        <v>48</v>
      </c>
      <c r="F7842" s="38" t="s">
        <v>776</v>
      </c>
      <c r="G7842" s="39">
        <v>1</v>
      </c>
    </row>
    <row r="7843" spans="1:7" ht="15" x14ac:dyDescent="0.2">
      <c r="A7843" s="38" t="s">
        <v>15055</v>
      </c>
      <c r="B7843" s="38" t="s">
        <v>24</v>
      </c>
      <c r="C7843" s="38" t="s">
        <v>15056</v>
      </c>
      <c r="D7843" s="38" t="s">
        <v>48</v>
      </c>
      <c r="E7843" s="38" t="s">
        <v>48</v>
      </c>
      <c r="F7843" s="38" t="s">
        <v>776</v>
      </c>
      <c r="G7843" s="39">
        <v>1</v>
      </c>
    </row>
    <row r="7844" spans="1:7" ht="15" x14ac:dyDescent="0.2">
      <c r="A7844" s="38" t="s">
        <v>15057</v>
      </c>
      <c r="B7844" s="38" t="s">
        <v>24</v>
      </c>
      <c r="C7844" s="38" t="s">
        <v>784</v>
      </c>
      <c r="D7844" s="38" t="s">
        <v>48</v>
      </c>
      <c r="E7844" s="38" t="s">
        <v>48</v>
      </c>
      <c r="F7844" s="38" t="s">
        <v>48</v>
      </c>
      <c r="G7844" s="39">
        <v>0</v>
      </c>
    </row>
    <row r="7845" spans="1:7" ht="15" x14ac:dyDescent="0.2">
      <c r="A7845" s="38" t="s">
        <v>15058</v>
      </c>
      <c r="B7845" s="38" t="s">
        <v>24</v>
      </c>
      <c r="C7845" s="38" t="s">
        <v>786</v>
      </c>
      <c r="D7845" s="38" t="s">
        <v>48</v>
      </c>
      <c r="E7845" s="38" t="s">
        <v>48</v>
      </c>
      <c r="F7845" s="38" t="s">
        <v>48</v>
      </c>
      <c r="G7845" s="39">
        <v>0</v>
      </c>
    </row>
    <row r="7846" spans="1:7" ht="15" x14ac:dyDescent="0.2">
      <c r="A7846" s="38" t="s">
        <v>15059</v>
      </c>
      <c r="B7846" s="38" t="s">
        <v>55</v>
      </c>
      <c r="C7846" s="38" t="s">
        <v>15060</v>
      </c>
      <c r="D7846" s="38" t="s">
        <v>48</v>
      </c>
      <c r="E7846" s="38" t="s">
        <v>48</v>
      </c>
      <c r="F7846" s="38" t="s">
        <v>48</v>
      </c>
      <c r="G7846" s="39">
        <v>0</v>
      </c>
    </row>
    <row r="7847" spans="1:7" ht="15" x14ac:dyDescent="0.2">
      <c r="A7847" s="38" t="s">
        <v>15061</v>
      </c>
      <c r="B7847" s="38" t="s">
        <v>55</v>
      </c>
      <c r="C7847" s="38" t="s">
        <v>15062</v>
      </c>
      <c r="D7847" s="38" t="s">
        <v>48</v>
      </c>
      <c r="E7847" s="38" t="s">
        <v>48</v>
      </c>
      <c r="F7847" s="38" t="s">
        <v>48</v>
      </c>
      <c r="G7847" s="39">
        <v>0</v>
      </c>
    </row>
    <row r="7848" spans="1:7" ht="15" x14ac:dyDescent="0.2">
      <c r="A7848" s="38" t="s">
        <v>15063</v>
      </c>
      <c r="B7848" s="38" t="s">
        <v>46</v>
      </c>
      <c r="C7848" s="38" t="s">
        <v>15064</v>
      </c>
      <c r="D7848" s="38" t="s">
        <v>48</v>
      </c>
      <c r="E7848" s="38" t="s">
        <v>48</v>
      </c>
      <c r="F7848" s="38" t="s">
        <v>48</v>
      </c>
      <c r="G7848" s="39">
        <v>0</v>
      </c>
    </row>
    <row r="7849" spans="1:7" ht="15" x14ac:dyDescent="0.2">
      <c r="A7849" s="38" t="s">
        <v>15065</v>
      </c>
      <c r="B7849" s="38" t="s">
        <v>3</v>
      </c>
      <c r="C7849" s="38" t="s">
        <v>15066</v>
      </c>
      <c r="D7849" s="38" t="s">
        <v>48</v>
      </c>
      <c r="E7849" s="38" t="s">
        <v>48</v>
      </c>
      <c r="F7849" s="38" t="s">
        <v>14470</v>
      </c>
      <c r="G7849" s="39">
        <v>1</v>
      </c>
    </row>
    <row r="7850" spans="1:7" ht="15" x14ac:dyDescent="0.2">
      <c r="A7850" s="38" t="s">
        <v>15067</v>
      </c>
      <c r="B7850" s="38" t="s">
        <v>3</v>
      </c>
      <c r="C7850" s="38" t="s">
        <v>15068</v>
      </c>
      <c r="D7850" s="38" t="s">
        <v>48</v>
      </c>
      <c r="E7850" s="38" t="s">
        <v>48</v>
      </c>
      <c r="F7850" s="38" t="s">
        <v>14470</v>
      </c>
      <c r="G7850" s="39">
        <v>1</v>
      </c>
    </row>
    <row r="7851" spans="1:7" ht="15" x14ac:dyDescent="0.2">
      <c r="A7851" s="38" t="s">
        <v>15069</v>
      </c>
      <c r="B7851" s="38" t="s">
        <v>55</v>
      </c>
      <c r="C7851" s="38" t="s">
        <v>15070</v>
      </c>
      <c r="D7851" s="38" t="s">
        <v>48</v>
      </c>
      <c r="E7851" s="38" t="s">
        <v>48</v>
      </c>
      <c r="F7851" s="38" t="s">
        <v>48</v>
      </c>
      <c r="G7851" s="39">
        <v>0</v>
      </c>
    </row>
    <row r="7852" spans="1:7" ht="15" x14ac:dyDescent="0.2">
      <c r="A7852" s="38" t="s">
        <v>15071</v>
      </c>
      <c r="B7852" s="38" t="s">
        <v>715</v>
      </c>
      <c r="C7852" s="38" t="s">
        <v>13695</v>
      </c>
      <c r="D7852" s="38" t="s">
        <v>48</v>
      </c>
      <c r="E7852" s="38" t="s">
        <v>48</v>
      </c>
      <c r="F7852" s="38" t="s">
        <v>15072</v>
      </c>
      <c r="G7852" s="39">
        <v>1</v>
      </c>
    </row>
    <row r="7853" spans="1:7" ht="15" x14ac:dyDescent="0.2">
      <c r="A7853" s="38" t="s">
        <v>15073</v>
      </c>
      <c r="B7853" s="38" t="s">
        <v>3</v>
      </c>
      <c r="C7853" s="38" t="s">
        <v>13695</v>
      </c>
      <c r="D7853" s="38" t="s">
        <v>48</v>
      </c>
      <c r="E7853" s="38" t="s">
        <v>48</v>
      </c>
      <c r="F7853" s="38" t="s">
        <v>15072</v>
      </c>
      <c r="G7853" s="39">
        <v>1</v>
      </c>
    </row>
    <row r="7854" spans="1:7" ht="15" x14ac:dyDescent="0.2">
      <c r="A7854" s="38" t="s">
        <v>15074</v>
      </c>
      <c r="B7854" s="38" t="s">
        <v>55</v>
      </c>
      <c r="C7854" s="38" t="s">
        <v>13695</v>
      </c>
      <c r="D7854" s="38" t="s">
        <v>48</v>
      </c>
      <c r="E7854" s="38" t="s">
        <v>48</v>
      </c>
      <c r="F7854" s="38" t="s">
        <v>15072</v>
      </c>
      <c r="G7854" s="39">
        <v>1</v>
      </c>
    </row>
    <row r="7855" spans="1:7" ht="15" x14ac:dyDescent="0.2">
      <c r="A7855" s="38" t="s">
        <v>15075</v>
      </c>
      <c r="B7855" s="38" t="s">
        <v>15076</v>
      </c>
      <c r="C7855" s="38" t="s">
        <v>13695</v>
      </c>
      <c r="D7855" s="38" t="s">
        <v>48</v>
      </c>
      <c r="E7855" s="38" t="s">
        <v>48</v>
      </c>
      <c r="F7855" s="38" t="s">
        <v>15072</v>
      </c>
      <c r="G7855" s="39">
        <v>1</v>
      </c>
    </row>
    <row r="7856" spans="1:7" ht="15" x14ac:dyDescent="0.2">
      <c r="A7856" s="38" t="s">
        <v>15077</v>
      </c>
      <c r="B7856" s="38" t="s">
        <v>15078</v>
      </c>
      <c r="C7856" s="38" t="s">
        <v>13695</v>
      </c>
      <c r="D7856" s="38" t="s">
        <v>48</v>
      </c>
      <c r="E7856" s="38" t="s">
        <v>48</v>
      </c>
      <c r="F7856" s="38" t="s">
        <v>15072</v>
      </c>
      <c r="G7856" s="39">
        <v>1</v>
      </c>
    </row>
    <row r="7857" spans="1:7" ht="15" x14ac:dyDescent="0.2">
      <c r="A7857" s="38" t="s">
        <v>15079</v>
      </c>
      <c r="B7857" s="38" t="s">
        <v>15080</v>
      </c>
      <c r="C7857" s="38" t="s">
        <v>13695</v>
      </c>
      <c r="D7857" s="38" t="s">
        <v>48</v>
      </c>
      <c r="E7857" s="38" t="s">
        <v>48</v>
      </c>
      <c r="F7857" s="38" t="s">
        <v>15072</v>
      </c>
      <c r="G7857" s="39">
        <v>1</v>
      </c>
    </row>
    <row r="7858" spans="1:7" ht="15" x14ac:dyDescent="0.2">
      <c r="A7858" s="38" t="s">
        <v>15081</v>
      </c>
      <c r="B7858" s="38" t="s">
        <v>3330</v>
      </c>
      <c r="C7858" s="38" t="s">
        <v>13695</v>
      </c>
      <c r="D7858" s="38" t="s">
        <v>48</v>
      </c>
      <c r="E7858" s="38" t="s">
        <v>48</v>
      </c>
      <c r="F7858" s="38" t="s">
        <v>15072</v>
      </c>
      <c r="G7858" s="39">
        <v>1</v>
      </c>
    </row>
    <row r="7859" spans="1:7" ht="15" x14ac:dyDescent="0.2">
      <c r="A7859" s="38" t="s">
        <v>15082</v>
      </c>
      <c r="B7859" s="38" t="s">
        <v>576</v>
      </c>
      <c r="C7859" s="38" t="s">
        <v>13695</v>
      </c>
      <c r="D7859" s="38" t="s">
        <v>48</v>
      </c>
      <c r="E7859" s="38" t="s">
        <v>48</v>
      </c>
      <c r="F7859" s="38" t="s">
        <v>15072</v>
      </c>
      <c r="G7859" s="39">
        <v>1</v>
      </c>
    </row>
    <row r="7860" spans="1:7" ht="15" x14ac:dyDescent="0.2">
      <c r="A7860" s="38" t="s">
        <v>15083</v>
      </c>
      <c r="B7860" s="38" t="s">
        <v>46</v>
      </c>
      <c r="C7860" s="38" t="s">
        <v>13695</v>
      </c>
      <c r="D7860" s="38" t="s">
        <v>48</v>
      </c>
      <c r="E7860" s="38" t="s">
        <v>48</v>
      </c>
      <c r="F7860" s="38" t="s">
        <v>15072</v>
      </c>
      <c r="G7860" s="39">
        <v>1</v>
      </c>
    </row>
    <row r="7861" spans="1:7" ht="15" x14ac:dyDescent="0.2">
      <c r="A7861" s="38" t="s">
        <v>15084</v>
      </c>
      <c r="B7861" s="38" t="s">
        <v>33</v>
      </c>
      <c r="C7861" s="38" t="s">
        <v>13695</v>
      </c>
      <c r="D7861" s="38" t="s">
        <v>48</v>
      </c>
      <c r="E7861" s="38" t="s">
        <v>48</v>
      </c>
      <c r="F7861" s="38" t="s">
        <v>15072</v>
      </c>
      <c r="G7861" s="39">
        <v>1</v>
      </c>
    </row>
    <row r="7862" spans="1:7" ht="15" x14ac:dyDescent="0.2">
      <c r="A7862" s="38" t="s">
        <v>15085</v>
      </c>
      <c r="B7862" s="38" t="s">
        <v>24</v>
      </c>
      <c r="C7862" s="38" t="s">
        <v>13695</v>
      </c>
      <c r="D7862" s="38" t="s">
        <v>48</v>
      </c>
      <c r="E7862" s="38" t="s">
        <v>48</v>
      </c>
      <c r="F7862" s="38" t="s">
        <v>15072</v>
      </c>
      <c r="G7862" s="39">
        <v>1</v>
      </c>
    </row>
    <row r="7863" spans="1:7" ht="15" x14ac:dyDescent="0.2">
      <c r="A7863" s="38" t="s">
        <v>15086</v>
      </c>
      <c r="B7863" s="38" t="s">
        <v>15087</v>
      </c>
      <c r="C7863" s="38" t="s">
        <v>13695</v>
      </c>
      <c r="D7863" s="38" t="s">
        <v>48</v>
      </c>
      <c r="E7863" s="38" t="s">
        <v>48</v>
      </c>
      <c r="F7863" s="38" t="s">
        <v>15072</v>
      </c>
      <c r="G7863" s="39">
        <v>1</v>
      </c>
    </row>
    <row r="7864" spans="1:7" ht="15" x14ac:dyDescent="0.2">
      <c r="A7864" s="38" t="s">
        <v>15088</v>
      </c>
      <c r="B7864" s="38" t="s">
        <v>156</v>
      </c>
      <c r="C7864" s="38" t="s">
        <v>13695</v>
      </c>
      <c r="D7864" s="38" t="s">
        <v>48</v>
      </c>
      <c r="E7864" s="38" t="s">
        <v>48</v>
      </c>
      <c r="F7864" s="38" t="s">
        <v>15072</v>
      </c>
      <c r="G7864" s="39">
        <v>1</v>
      </c>
    </row>
    <row r="7865" spans="1:7" ht="15" x14ac:dyDescent="0.2">
      <c r="A7865" s="38" t="s">
        <v>15089</v>
      </c>
      <c r="B7865" s="38" t="s">
        <v>46</v>
      </c>
      <c r="C7865" s="38" t="s">
        <v>15090</v>
      </c>
      <c r="D7865" s="38" t="s">
        <v>48</v>
      </c>
      <c r="E7865" s="38" t="s">
        <v>48</v>
      </c>
      <c r="F7865" s="38" t="s">
        <v>48</v>
      </c>
      <c r="G7865" s="39">
        <v>0</v>
      </c>
    </row>
    <row r="7866" spans="1:7" ht="15" x14ac:dyDescent="0.2">
      <c r="A7866" s="38" t="s">
        <v>15091</v>
      </c>
      <c r="B7866" s="38" t="s">
        <v>55</v>
      </c>
      <c r="C7866" s="38" t="s">
        <v>15092</v>
      </c>
      <c r="D7866" s="38" t="s">
        <v>48</v>
      </c>
      <c r="E7866" s="38" t="s">
        <v>48</v>
      </c>
      <c r="F7866" s="38" t="s">
        <v>48</v>
      </c>
      <c r="G7866" s="39">
        <v>0</v>
      </c>
    </row>
    <row r="7867" spans="1:7" ht="15" x14ac:dyDescent="0.2">
      <c r="A7867" s="38" t="s">
        <v>15093</v>
      </c>
      <c r="B7867" s="38" t="s">
        <v>55</v>
      </c>
      <c r="C7867" s="38" t="s">
        <v>15094</v>
      </c>
      <c r="D7867" s="38" t="s">
        <v>48</v>
      </c>
      <c r="E7867" s="38" t="s">
        <v>48</v>
      </c>
      <c r="F7867" s="38" t="s">
        <v>48</v>
      </c>
      <c r="G7867" s="39">
        <v>0</v>
      </c>
    </row>
    <row r="7868" spans="1:7" ht="15" x14ac:dyDescent="0.2">
      <c r="A7868" s="38" t="s">
        <v>15095</v>
      </c>
      <c r="B7868" s="38" t="s">
        <v>55</v>
      </c>
      <c r="C7868" s="38" t="s">
        <v>15096</v>
      </c>
      <c r="D7868" s="38" t="s">
        <v>48</v>
      </c>
      <c r="E7868" s="38" t="s">
        <v>48</v>
      </c>
      <c r="F7868" s="38" t="s">
        <v>48</v>
      </c>
      <c r="G7868" s="39">
        <v>0</v>
      </c>
    </row>
    <row r="7869" spans="1:7" ht="15" x14ac:dyDescent="0.2">
      <c r="A7869" s="38" t="s">
        <v>15097</v>
      </c>
      <c r="B7869" s="38" t="s">
        <v>55</v>
      </c>
      <c r="C7869" s="38" t="s">
        <v>15098</v>
      </c>
      <c r="D7869" s="38" t="s">
        <v>48</v>
      </c>
      <c r="E7869" s="38" t="s">
        <v>48</v>
      </c>
      <c r="F7869" s="38" t="s">
        <v>48</v>
      </c>
      <c r="G7869" s="39">
        <v>0</v>
      </c>
    </row>
    <row r="7870" spans="1:7" ht="15" x14ac:dyDescent="0.2">
      <c r="A7870" s="38" t="s">
        <v>15099</v>
      </c>
      <c r="B7870" s="38" t="s">
        <v>55</v>
      </c>
      <c r="C7870" s="38" t="s">
        <v>15100</v>
      </c>
      <c r="D7870" s="38" t="s">
        <v>48</v>
      </c>
      <c r="E7870" s="38" t="s">
        <v>48</v>
      </c>
      <c r="F7870" s="38" t="s">
        <v>48</v>
      </c>
      <c r="G7870" s="39">
        <v>0</v>
      </c>
    </row>
    <row r="7871" spans="1:7" ht="15" x14ac:dyDescent="0.2">
      <c r="A7871" s="38" t="s">
        <v>15101</v>
      </c>
      <c r="B7871" s="38" t="s">
        <v>55</v>
      </c>
      <c r="C7871" s="38" t="s">
        <v>15102</v>
      </c>
      <c r="D7871" s="38" t="s">
        <v>48</v>
      </c>
      <c r="E7871" s="38" t="s">
        <v>48</v>
      </c>
      <c r="F7871" s="38" t="s">
        <v>48</v>
      </c>
      <c r="G7871" s="39">
        <v>0</v>
      </c>
    </row>
    <row r="7872" spans="1:7" ht="15" x14ac:dyDescent="0.2">
      <c r="A7872" s="38" t="s">
        <v>15103</v>
      </c>
      <c r="B7872" s="38" t="s">
        <v>55</v>
      </c>
      <c r="C7872" s="38" t="s">
        <v>15104</v>
      </c>
      <c r="D7872" s="38" t="s">
        <v>48</v>
      </c>
      <c r="E7872" s="38" t="s">
        <v>48</v>
      </c>
      <c r="F7872" s="38" t="s">
        <v>48</v>
      </c>
      <c r="G7872" s="39">
        <v>0</v>
      </c>
    </row>
    <row r="7873" spans="1:7" ht="15" x14ac:dyDescent="0.2">
      <c r="A7873" s="38" t="s">
        <v>15105</v>
      </c>
      <c r="B7873" s="38" t="s">
        <v>46</v>
      </c>
      <c r="C7873" s="38" t="s">
        <v>15106</v>
      </c>
      <c r="D7873" s="38" t="s">
        <v>48</v>
      </c>
      <c r="E7873" s="38" t="s">
        <v>48</v>
      </c>
      <c r="F7873" s="38" t="s">
        <v>48</v>
      </c>
      <c r="G7873" s="39">
        <v>0</v>
      </c>
    </row>
    <row r="7874" spans="1:7" ht="15" x14ac:dyDescent="0.2">
      <c r="A7874" s="38" t="s">
        <v>15107</v>
      </c>
      <c r="B7874" s="38" t="s">
        <v>55</v>
      </c>
      <c r="C7874" s="38" t="s">
        <v>15108</v>
      </c>
      <c r="D7874" s="38" t="s">
        <v>48</v>
      </c>
      <c r="E7874" s="38" t="s">
        <v>48</v>
      </c>
      <c r="F7874" s="38" t="s">
        <v>48</v>
      </c>
      <c r="G7874" s="39">
        <v>0</v>
      </c>
    </row>
    <row r="7875" spans="1:7" ht="30" x14ac:dyDescent="0.2">
      <c r="A7875" s="38" t="s">
        <v>15109</v>
      </c>
      <c r="B7875" s="38" t="s">
        <v>46</v>
      </c>
      <c r="C7875" s="38" t="s">
        <v>15110</v>
      </c>
      <c r="D7875" s="38" t="s">
        <v>48</v>
      </c>
      <c r="E7875" s="38" t="s">
        <v>48</v>
      </c>
      <c r="F7875" s="38" t="s">
        <v>501</v>
      </c>
      <c r="G7875" s="39">
        <v>1</v>
      </c>
    </row>
    <row r="7876" spans="1:7" ht="30" x14ac:dyDescent="0.2">
      <c r="A7876" s="38" t="s">
        <v>15111</v>
      </c>
      <c r="B7876" s="38" t="s">
        <v>55</v>
      </c>
      <c r="C7876" s="38" t="s">
        <v>15110</v>
      </c>
      <c r="D7876" s="38" t="s">
        <v>48</v>
      </c>
      <c r="E7876" s="38" t="s">
        <v>48</v>
      </c>
      <c r="F7876" s="38" t="s">
        <v>501</v>
      </c>
      <c r="G7876" s="39">
        <v>1</v>
      </c>
    </row>
    <row r="7877" spans="1:7" ht="15" x14ac:dyDescent="0.2">
      <c r="A7877" s="38" t="s">
        <v>15112</v>
      </c>
      <c r="B7877" s="38" t="s">
        <v>46</v>
      </c>
      <c r="C7877" s="38" t="s">
        <v>15113</v>
      </c>
      <c r="D7877" s="38" t="s">
        <v>48</v>
      </c>
      <c r="E7877" s="38" t="s">
        <v>48</v>
      </c>
      <c r="F7877" s="38" t="s">
        <v>49</v>
      </c>
      <c r="G7877" s="39">
        <v>0</v>
      </c>
    </row>
    <row r="7878" spans="1:7" ht="15" x14ac:dyDescent="0.2">
      <c r="A7878" s="38" t="s">
        <v>15114</v>
      </c>
      <c r="B7878" s="38" t="s">
        <v>46</v>
      </c>
      <c r="C7878" s="38" t="s">
        <v>15115</v>
      </c>
      <c r="D7878" s="38" t="s">
        <v>48</v>
      </c>
      <c r="E7878" s="38" t="s">
        <v>48</v>
      </c>
      <c r="F7878" s="38" t="s">
        <v>49</v>
      </c>
      <c r="G7878" s="39">
        <v>0</v>
      </c>
    </row>
    <row r="7879" spans="1:7" ht="15" x14ac:dyDescent="0.2">
      <c r="A7879" s="38" t="s">
        <v>15116</v>
      </c>
      <c r="B7879" s="38" t="s">
        <v>46</v>
      </c>
      <c r="C7879" s="38" t="s">
        <v>15117</v>
      </c>
      <c r="D7879" s="38" t="s">
        <v>48</v>
      </c>
      <c r="E7879" s="38" t="s">
        <v>48</v>
      </c>
      <c r="F7879" s="38" t="s">
        <v>49</v>
      </c>
      <c r="G7879" s="39">
        <v>0</v>
      </c>
    </row>
    <row r="7880" spans="1:7" ht="15" x14ac:dyDescent="0.2">
      <c r="A7880" s="38" t="s">
        <v>15118</v>
      </c>
      <c r="B7880" s="38" t="s">
        <v>46</v>
      </c>
      <c r="C7880" s="38" t="s">
        <v>15119</v>
      </c>
      <c r="D7880" s="38" t="s">
        <v>48</v>
      </c>
      <c r="E7880" s="38" t="s">
        <v>48</v>
      </c>
      <c r="F7880" s="38" t="s">
        <v>49</v>
      </c>
      <c r="G7880" s="39">
        <v>0</v>
      </c>
    </row>
    <row r="7881" spans="1:7" ht="15" x14ac:dyDescent="0.2">
      <c r="A7881" s="38" t="s">
        <v>15120</v>
      </c>
      <c r="B7881" s="38" t="s">
        <v>46</v>
      </c>
      <c r="C7881" s="38" t="s">
        <v>15121</v>
      </c>
      <c r="D7881" s="38" t="s">
        <v>48</v>
      </c>
      <c r="E7881" s="38" t="s">
        <v>48</v>
      </c>
      <c r="F7881" s="38" t="s">
        <v>49</v>
      </c>
      <c r="G7881" s="39">
        <v>0</v>
      </c>
    </row>
    <row r="7882" spans="1:7" ht="15" x14ac:dyDescent="0.2">
      <c r="A7882" s="38" t="s">
        <v>15122</v>
      </c>
      <c r="B7882" s="38" t="s">
        <v>46</v>
      </c>
      <c r="C7882" s="38" t="s">
        <v>15123</v>
      </c>
      <c r="D7882" s="38" t="s">
        <v>48</v>
      </c>
      <c r="E7882" s="38" t="s">
        <v>48</v>
      </c>
      <c r="F7882" s="38" t="s">
        <v>49</v>
      </c>
      <c r="G7882" s="39">
        <v>0</v>
      </c>
    </row>
    <row r="7883" spans="1:7" ht="15" x14ac:dyDescent="0.2">
      <c r="A7883" s="38" t="s">
        <v>15124</v>
      </c>
      <c r="B7883" s="38" t="s">
        <v>46</v>
      </c>
      <c r="C7883" s="38" t="s">
        <v>15125</v>
      </c>
      <c r="D7883" s="38" t="s">
        <v>48</v>
      </c>
      <c r="E7883" s="38" t="s">
        <v>48</v>
      </c>
      <c r="F7883" s="38" t="s">
        <v>15126</v>
      </c>
      <c r="G7883" s="39">
        <v>0</v>
      </c>
    </row>
    <row r="7884" spans="1:7" ht="15" x14ac:dyDescent="0.2">
      <c r="A7884" s="38" t="s">
        <v>15127</v>
      </c>
      <c r="B7884" s="38" t="s">
        <v>46</v>
      </c>
      <c r="C7884" s="38" t="s">
        <v>15128</v>
      </c>
      <c r="D7884" s="38" t="s">
        <v>48</v>
      </c>
      <c r="E7884" s="38" t="s">
        <v>48</v>
      </c>
      <c r="F7884" s="38" t="s">
        <v>15126</v>
      </c>
      <c r="G7884" s="39">
        <v>0</v>
      </c>
    </row>
    <row r="7885" spans="1:7" ht="15" x14ac:dyDescent="0.2">
      <c r="A7885" s="38" t="s">
        <v>15129</v>
      </c>
      <c r="B7885" s="38" t="s">
        <v>6072</v>
      </c>
      <c r="C7885" s="38" t="s">
        <v>15130</v>
      </c>
      <c r="D7885" s="38" t="s">
        <v>48</v>
      </c>
      <c r="E7885" s="38" t="s">
        <v>48</v>
      </c>
      <c r="F7885" s="38" t="s">
        <v>15126</v>
      </c>
      <c r="G7885" s="39">
        <v>0</v>
      </c>
    </row>
    <row r="7886" spans="1:7" ht="15" x14ac:dyDescent="0.2">
      <c r="A7886" s="38" t="s">
        <v>15131</v>
      </c>
      <c r="B7886" s="38" t="s">
        <v>46</v>
      </c>
      <c r="C7886" s="38" t="s">
        <v>15132</v>
      </c>
      <c r="D7886" s="38" t="s">
        <v>48</v>
      </c>
      <c r="E7886" s="38" t="s">
        <v>48</v>
      </c>
      <c r="F7886" s="38" t="s">
        <v>15126</v>
      </c>
      <c r="G7886" s="39">
        <v>0</v>
      </c>
    </row>
    <row r="7887" spans="1:7" ht="15" x14ac:dyDescent="0.2">
      <c r="A7887" s="38" t="s">
        <v>15133</v>
      </c>
      <c r="B7887" s="38" t="s">
        <v>46</v>
      </c>
      <c r="C7887" s="38" t="s">
        <v>15134</v>
      </c>
      <c r="D7887" s="38" t="s">
        <v>48</v>
      </c>
      <c r="E7887" s="38" t="s">
        <v>48</v>
      </c>
      <c r="F7887" s="38" t="s">
        <v>15126</v>
      </c>
      <c r="G7887" s="39">
        <v>0</v>
      </c>
    </row>
    <row r="7888" spans="1:7" ht="15" x14ac:dyDescent="0.2">
      <c r="A7888" s="38" t="s">
        <v>15135</v>
      </c>
      <c r="B7888" s="38" t="s">
        <v>46</v>
      </c>
      <c r="C7888" s="38" t="s">
        <v>15136</v>
      </c>
      <c r="D7888" s="38" t="s">
        <v>48</v>
      </c>
      <c r="E7888" s="38" t="s">
        <v>48</v>
      </c>
      <c r="F7888" s="38" t="s">
        <v>15126</v>
      </c>
      <c r="G7888" s="39">
        <v>0</v>
      </c>
    </row>
    <row r="7889" spans="1:7" ht="15" x14ac:dyDescent="0.2">
      <c r="A7889" s="38" t="s">
        <v>15137</v>
      </c>
      <c r="B7889" s="38" t="s">
        <v>46</v>
      </c>
      <c r="C7889" s="38" t="s">
        <v>15138</v>
      </c>
      <c r="D7889" s="38" t="s">
        <v>48</v>
      </c>
      <c r="E7889" s="38" t="s">
        <v>48</v>
      </c>
      <c r="F7889" s="38" t="s">
        <v>15126</v>
      </c>
      <c r="G7889" s="39">
        <v>0</v>
      </c>
    </row>
    <row r="7890" spans="1:7" ht="15" x14ac:dyDescent="0.2">
      <c r="A7890" s="38" t="s">
        <v>15139</v>
      </c>
      <c r="B7890" s="38" t="s">
        <v>46</v>
      </c>
      <c r="C7890" s="38" t="s">
        <v>15140</v>
      </c>
      <c r="D7890" s="38" t="s">
        <v>48</v>
      </c>
      <c r="E7890" s="38" t="s">
        <v>48</v>
      </c>
      <c r="F7890" s="38" t="s">
        <v>15126</v>
      </c>
      <c r="G7890" s="39">
        <v>0</v>
      </c>
    </row>
    <row r="7891" spans="1:7" ht="15" x14ac:dyDescent="0.2">
      <c r="A7891" s="38" t="s">
        <v>15141</v>
      </c>
      <c r="B7891" s="38" t="s">
        <v>46</v>
      </c>
      <c r="C7891" s="38" t="s">
        <v>15142</v>
      </c>
      <c r="D7891" s="38" t="s">
        <v>48</v>
      </c>
      <c r="E7891" s="38" t="s">
        <v>48</v>
      </c>
      <c r="F7891" s="38" t="s">
        <v>15126</v>
      </c>
      <c r="G7891" s="39">
        <v>0</v>
      </c>
    </row>
    <row r="7892" spans="1:7" ht="15" x14ac:dyDescent="0.2">
      <c r="A7892" s="38" t="s">
        <v>15143</v>
      </c>
      <c r="B7892" s="38" t="s">
        <v>46</v>
      </c>
      <c r="C7892" s="38" t="s">
        <v>15144</v>
      </c>
      <c r="D7892" s="38" t="s">
        <v>48</v>
      </c>
      <c r="E7892" s="38" t="s">
        <v>48</v>
      </c>
      <c r="F7892" s="38" t="s">
        <v>15126</v>
      </c>
      <c r="G7892" s="39">
        <v>0</v>
      </c>
    </row>
    <row r="7893" spans="1:7" ht="15" x14ac:dyDescent="0.2">
      <c r="A7893" s="38" t="s">
        <v>15145</v>
      </c>
      <c r="B7893" s="38" t="s">
        <v>46</v>
      </c>
      <c r="C7893" s="38" t="s">
        <v>15146</v>
      </c>
      <c r="D7893" s="38" t="s">
        <v>48</v>
      </c>
      <c r="E7893" s="38" t="s">
        <v>48</v>
      </c>
      <c r="F7893" s="38" t="s">
        <v>15126</v>
      </c>
      <c r="G7893" s="39">
        <v>0</v>
      </c>
    </row>
    <row r="7894" spans="1:7" ht="15" x14ac:dyDescent="0.2">
      <c r="A7894" s="38" t="s">
        <v>15147</v>
      </c>
      <c r="B7894" s="38" t="s">
        <v>46</v>
      </c>
      <c r="C7894" s="38" t="s">
        <v>15148</v>
      </c>
      <c r="D7894" s="38" t="s">
        <v>48</v>
      </c>
      <c r="E7894" s="38" t="s">
        <v>48</v>
      </c>
      <c r="F7894" s="38" t="s">
        <v>15126</v>
      </c>
      <c r="G7894" s="39">
        <v>0</v>
      </c>
    </row>
    <row r="7895" spans="1:7" ht="15" x14ac:dyDescent="0.2">
      <c r="A7895" s="38" t="s">
        <v>15149</v>
      </c>
      <c r="B7895" s="38" t="s">
        <v>46</v>
      </c>
      <c r="C7895" s="38" t="s">
        <v>15150</v>
      </c>
      <c r="D7895" s="38" t="s">
        <v>48</v>
      </c>
      <c r="E7895" s="38" t="s">
        <v>48</v>
      </c>
      <c r="F7895" s="38" t="s">
        <v>15126</v>
      </c>
      <c r="G7895" s="39">
        <v>0</v>
      </c>
    </row>
    <row r="7896" spans="1:7" ht="15" x14ac:dyDescent="0.2">
      <c r="A7896" s="38" t="s">
        <v>15151</v>
      </c>
      <c r="B7896" s="38" t="s">
        <v>46</v>
      </c>
      <c r="C7896" s="38" t="s">
        <v>15152</v>
      </c>
      <c r="D7896" s="38" t="s">
        <v>48</v>
      </c>
      <c r="E7896" s="38" t="s">
        <v>48</v>
      </c>
      <c r="F7896" s="38" t="s">
        <v>15126</v>
      </c>
      <c r="G7896" s="39">
        <v>0</v>
      </c>
    </row>
    <row r="7897" spans="1:7" ht="15" x14ac:dyDescent="0.2">
      <c r="A7897" s="38" t="s">
        <v>15153</v>
      </c>
      <c r="B7897" s="38" t="s">
        <v>46</v>
      </c>
      <c r="C7897" s="38" t="s">
        <v>15154</v>
      </c>
      <c r="D7897" s="38" t="s">
        <v>48</v>
      </c>
      <c r="E7897" s="38" t="s">
        <v>48</v>
      </c>
      <c r="F7897" s="38" t="s">
        <v>15126</v>
      </c>
      <c r="G7897" s="39">
        <v>0</v>
      </c>
    </row>
    <row r="7898" spans="1:7" ht="15" x14ac:dyDescent="0.2">
      <c r="A7898" s="38" t="s">
        <v>15155</v>
      </c>
      <c r="B7898" s="38" t="s">
        <v>46</v>
      </c>
      <c r="C7898" s="38" t="s">
        <v>15156</v>
      </c>
      <c r="D7898" s="38" t="s">
        <v>48</v>
      </c>
      <c r="E7898" s="38" t="s">
        <v>48</v>
      </c>
      <c r="F7898" s="38" t="s">
        <v>15126</v>
      </c>
      <c r="G7898" s="39">
        <v>0</v>
      </c>
    </row>
    <row r="7899" spans="1:7" ht="15" x14ac:dyDescent="0.2">
      <c r="A7899" s="38" t="s">
        <v>15157</v>
      </c>
      <c r="B7899" s="38" t="s">
        <v>46</v>
      </c>
      <c r="C7899" s="38" t="s">
        <v>15158</v>
      </c>
      <c r="D7899" s="38" t="s">
        <v>48</v>
      </c>
      <c r="E7899" s="38" t="s">
        <v>48</v>
      </c>
      <c r="F7899" s="38" t="s">
        <v>15126</v>
      </c>
      <c r="G7899" s="39">
        <v>0</v>
      </c>
    </row>
    <row r="7900" spans="1:7" ht="15" x14ac:dyDescent="0.2">
      <c r="A7900" s="38" t="s">
        <v>15159</v>
      </c>
      <c r="B7900" s="38" t="s">
        <v>46</v>
      </c>
      <c r="C7900" s="38" t="s">
        <v>15160</v>
      </c>
      <c r="D7900" s="38" t="s">
        <v>48</v>
      </c>
      <c r="E7900" s="38" t="s">
        <v>48</v>
      </c>
      <c r="F7900" s="38" t="s">
        <v>15126</v>
      </c>
      <c r="G7900" s="39">
        <v>0</v>
      </c>
    </row>
    <row r="7901" spans="1:7" ht="15" x14ac:dyDescent="0.2">
      <c r="A7901" s="38" t="s">
        <v>15161</v>
      </c>
      <c r="B7901" s="38" t="s">
        <v>46</v>
      </c>
      <c r="C7901" s="38" t="s">
        <v>15162</v>
      </c>
      <c r="D7901" s="38" t="s">
        <v>48</v>
      </c>
      <c r="E7901" s="38" t="s">
        <v>48</v>
      </c>
      <c r="F7901" s="38" t="s">
        <v>15126</v>
      </c>
      <c r="G7901" s="39">
        <v>0</v>
      </c>
    </row>
    <row r="7902" spans="1:7" ht="15" x14ac:dyDescent="0.2">
      <c r="A7902" s="38" t="s">
        <v>15163</v>
      </c>
      <c r="B7902" s="38" t="s">
        <v>46</v>
      </c>
      <c r="C7902" s="38" t="s">
        <v>15164</v>
      </c>
      <c r="D7902" s="38" t="s">
        <v>48</v>
      </c>
      <c r="E7902" s="38" t="s">
        <v>48</v>
      </c>
      <c r="F7902" s="38" t="s">
        <v>15126</v>
      </c>
      <c r="G7902" s="39">
        <v>0</v>
      </c>
    </row>
    <row r="7903" spans="1:7" ht="15" x14ac:dyDescent="0.2">
      <c r="A7903" s="38" t="s">
        <v>15165</v>
      </c>
      <c r="B7903" s="38" t="s">
        <v>46</v>
      </c>
      <c r="C7903" s="38" t="s">
        <v>15166</v>
      </c>
      <c r="D7903" s="38" t="s">
        <v>48</v>
      </c>
      <c r="E7903" s="38" t="s">
        <v>48</v>
      </c>
      <c r="F7903" s="38" t="s">
        <v>15126</v>
      </c>
      <c r="G7903" s="39">
        <v>0</v>
      </c>
    </row>
    <row r="7904" spans="1:7" ht="15" x14ac:dyDescent="0.2">
      <c r="A7904" s="38" t="s">
        <v>15167</v>
      </c>
      <c r="B7904" s="38" t="s">
        <v>46</v>
      </c>
      <c r="C7904" s="38" t="s">
        <v>15168</v>
      </c>
      <c r="D7904" s="38" t="s">
        <v>48</v>
      </c>
      <c r="E7904" s="38" t="s">
        <v>48</v>
      </c>
      <c r="F7904" s="38" t="s">
        <v>15126</v>
      </c>
      <c r="G7904" s="39">
        <v>0</v>
      </c>
    </row>
    <row r="7905" spans="1:7" ht="15" x14ac:dyDescent="0.2">
      <c r="A7905" s="38" t="s">
        <v>15169</v>
      </c>
      <c r="B7905" s="38" t="s">
        <v>46</v>
      </c>
      <c r="C7905" s="38" t="s">
        <v>15170</v>
      </c>
      <c r="D7905" s="38" t="s">
        <v>48</v>
      </c>
      <c r="E7905" s="38" t="s">
        <v>48</v>
      </c>
      <c r="F7905" s="38" t="s">
        <v>15126</v>
      </c>
      <c r="G7905" s="39">
        <v>0</v>
      </c>
    </row>
    <row r="7906" spans="1:7" ht="15" x14ac:dyDescent="0.2">
      <c r="A7906" s="38" t="s">
        <v>15171</v>
      </c>
      <c r="B7906" s="38" t="s">
        <v>55</v>
      </c>
      <c r="C7906" s="38" t="s">
        <v>15172</v>
      </c>
      <c r="D7906" s="38" t="s">
        <v>48</v>
      </c>
      <c r="E7906" s="38" t="s">
        <v>48</v>
      </c>
      <c r="F7906" s="38" t="s">
        <v>15126</v>
      </c>
      <c r="G7906" s="39">
        <v>0</v>
      </c>
    </row>
    <row r="7907" spans="1:7" ht="15" x14ac:dyDescent="0.2">
      <c r="A7907" s="38" t="s">
        <v>15173</v>
      </c>
      <c r="B7907" s="38" t="s">
        <v>3</v>
      </c>
      <c r="C7907" s="38" t="s">
        <v>15172</v>
      </c>
      <c r="D7907" s="38" t="s">
        <v>48</v>
      </c>
      <c r="E7907" s="38" t="s">
        <v>48</v>
      </c>
      <c r="F7907" s="38" t="s">
        <v>15126</v>
      </c>
      <c r="G7907" s="39">
        <v>0</v>
      </c>
    </row>
    <row r="7908" spans="1:7" ht="15" x14ac:dyDescent="0.2">
      <c r="A7908" s="38" t="s">
        <v>15174</v>
      </c>
      <c r="B7908" s="38" t="s">
        <v>177</v>
      </c>
      <c r="C7908" s="38" t="s">
        <v>15172</v>
      </c>
      <c r="D7908" s="38" t="s">
        <v>48</v>
      </c>
      <c r="E7908" s="38" t="s">
        <v>48</v>
      </c>
      <c r="F7908" s="38" t="s">
        <v>15126</v>
      </c>
      <c r="G7908" s="39">
        <v>0</v>
      </c>
    </row>
    <row r="7909" spans="1:7" ht="15" x14ac:dyDescent="0.2">
      <c r="A7909" s="38" t="s">
        <v>15175</v>
      </c>
      <c r="B7909" s="38" t="s">
        <v>24</v>
      </c>
      <c r="C7909" s="38" t="s">
        <v>15172</v>
      </c>
      <c r="D7909" s="38" t="s">
        <v>48</v>
      </c>
      <c r="E7909" s="38" t="s">
        <v>48</v>
      </c>
      <c r="F7909" s="38" t="s">
        <v>15126</v>
      </c>
      <c r="G7909" s="39">
        <v>0</v>
      </c>
    </row>
    <row r="7910" spans="1:7" ht="15" x14ac:dyDescent="0.2">
      <c r="A7910" s="38" t="s">
        <v>15176</v>
      </c>
      <c r="B7910" s="38" t="s">
        <v>715</v>
      </c>
      <c r="C7910" s="38" t="s">
        <v>15172</v>
      </c>
      <c r="D7910" s="38" t="s">
        <v>48</v>
      </c>
      <c r="E7910" s="38" t="s">
        <v>48</v>
      </c>
      <c r="F7910" s="38" t="s">
        <v>15126</v>
      </c>
      <c r="G7910" s="39">
        <v>0</v>
      </c>
    </row>
    <row r="7911" spans="1:7" ht="15" x14ac:dyDescent="0.2">
      <c r="A7911" s="38" t="s">
        <v>15177</v>
      </c>
      <c r="B7911" s="38" t="s">
        <v>33</v>
      </c>
      <c r="C7911" s="38" t="s">
        <v>15172</v>
      </c>
      <c r="D7911" s="38" t="s">
        <v>48</v>
      </c>
      <c r="E7911" s="38" t="s">
        <v>48</v>
      </c>
      <c r="F7911" s="38" t="s">
        <v>15126</v>
      </c>
      <c r="G7911" s="39">
        <v>0</v>
      </c>
    </row>
    <row r="7912" spans="1:7" ht="15" x14ac:dyDescent="0.2">
      <c r="A7912" s="38" t="s">
        <v>15178</v>
      </c>
      <c r="B7912" s="38" t="s">
        <v>156</v>
      </c>
      <c r="C7912" s="38" t="s">
        <v>15172</v>
      </c>
      <c r="D7912" s="38" t="s">
        <v>48</v>
      </c>
      <c r="E7912" s="38" t="s">
        <v>48</v>
      </c>
      <c r="F7912" s="38" t="s">
        <v>15126</v>
      </c>
      <c r="G7912" s="39">
        <v>0</v>
      </c>
    </row>
    <row r="7913" spans="1:7" ht="15" x14ac:dyDescent="0.2">
      <c r="A7913" s="38" t="s">
        <v>15179</v>
      </c>
      <c r="B7913" s="38" t="s">
        <v>6084</v>
      </c>
      <c r="C7913" s="38" t="s">
        <v>15172</v>
      </c>
      <c r="D7913" s="38" t="s">
        <v>48</v>
      </c>
      <c r="E7913" s="38" t="s">
        <v>48</v>
      </c>
      <c r="F7913" s="38" t="s">
        <v>15126</v>
      </c>
      <c r="G7913" s="39">
        <v>0</v>
      </c>
    </row>
    <row r="7914" spans="1:7" ht="15" x14ac:dyDescent="0.2">
      <c r="A7914" s="38" t="s">
        <v>15180</v>
      </c>
      <c r="B7914" s="38" t="s">
        <v>576</v>
      </c>
      <c r="C7914" s="38" t="s">
        <v>15172</v>
      </c>
      <c r="D7914" s="38" t="s">
        <v>48</v>
      </c>
      <c r="E7914" s="38" t="s">
        <v>48</v>
      </c>
      <c r="F7914" s="38" t="s">
        <v>15126</v>
      </c>
      <c r="G7914" s="39">
        <v>0</v>
      </c>
    </row>
    <row r="7915" spans="1:7" ht="15" x14ac:dyDescent="0.2">
      <c r="A7915" s="38" t="s">
        <v>15181</v>
      </c>
      <c r="B7915" s="38" t="s">
        <v>15076</v>
      </c>
      <c r="C7915" s="38" t="s">
        <v>15172</v>
      </c>
      <c r="D7915" s="38" t="s">
        <v>48</v>
      </c>
      <c r="E7915" s="38" t="s">
        <v>48</v>
      </c>
      <c r="F7915" s="38" t="s">
        <v>15126</v>
      </c>
      <c r="G7915" s="39">
        <v>0</v>
      </c>
    </row>
    <row r="7916" spans="1:7" ht="15" x14ac:dyDescent="0.2">
      <c r="A7916" s="38" t="s">
        <v>15182</v>
      </c>
      <c r="B7916" s="38" t="s">
        <v>589</v>
      </c>
      <c r="C7916" s="38" t="s">
        <v>15172</v>
      </c>
      <c r="D7916" s="38" t="s">
        <v>48</v>
      </c>
      <c r="E7916" s="38" t="s">
        <v>48</v>
      </c>
      <c r="F7916" s="38" t="s">
        <v>15126</v>
      </c>
      <c r="G7916" s="39">
        <v>0</v>
      </c>
    </row>
    <row r="7917" spans="1:7" ht="15" x14ac:dyDescent="0.2">
      <c r="A7917" s="38" t="s">
        <v>15183</v>
      </c>
      <c r="B7917" s="38" t="s">
        <v>3319</v>
      </c>
      <c r="C7917" s="38" t="s">
        <v>15172</v>
      </c>
      <c r="D7917" s="38" t="s">
        <v>48</v>
      </c>
      <c r="E7917" s="38" t="s">
        <v>48</v>
      </c>
      <c r="F7917" s="38" t="s">
        <v>15126</v>
      </c>
      <c r="G7917" s="39">
        <v>0</v>
      </c>
    </row>
    <row r="7918" spans="1:7" ht="15" x14ac:dyDescent="0.2">
      <c r="A7918" s="38" t="s">
        <v>15184</v>
      </c>
      <c r="B7918" s="38" t="s">
        <v>922</v>
      </c>
      <c r="C7918" s="38" t="s">
        <v>15172</v>
      </c>
      <c r="D7918" s="38" t="s">
        <v>48</v>
      </c>
      <c r="E7918" s="38" t="s">
        <v>48</v>
      </c>
      <c r="F7918" s="38" t="s">
        <v>15126</v>
      </c>
      <c r="G7918" s="39">
        <v>0</v>
      </c>
    </row>
    <row r="7919" spans="1:7" ht="15" x14ac:dyDescent="0.2">
      <c r="A7919" s="38" t="s">
        <v>15185</v>
      </c>
      <c r="B7919" s="38" t="s">
        <v>609</v>
      </c>
      <c r="C7919" s="38" t="s">
        <v>15172</v>
      </c>
      <c r="D7919" s="38" t="s">
        <v>48</v>
      </c>
      <c r="E7919" s="38" t="s">
        <v>48</v>
      </c>
      <c r="F7919" s="38" t="s">
        <v>15126</v>
      </c>
      <c r="G7919" s="39">
        <v>0</v>
      </c>
    </row>
    <row r="7920" spans="1:7" ht="15" x14ac:dyDescent="0.2">
      <c r="A7920" s="38" t="s">
        <v>15186</v>
      </c>
      <c r="B7920" s="38" t="s">
        <v>13183</v>
      </c>
      <c r="C7920" s="38" t="s">
        <v>15172</v>
      </c>
      <c r="D7920" s="38" t="s">
        <v>48</v>
      </c>
      <c r="E7920" s="38" t="s">
        <v>48</v>
      </c>
      <c r="F7920" s="38" t="s">
        <v>15126</v>
      </c>
      <c r="G7920" s="39">
        <v>0</v>
      </c>
    </row>
    <row r="7921" spans="1:7" ht="15" x14ac:dyDescent="0.2">
      <c r="A7921" s="38" t="s">
        <v>15187</v>
      </c>
      <c r="B7921" s="38" t="s">
        <v>6517</v>
      </c>
      <c r="C7921" s="38" t="s">
        <v>15172</v>
      </c>
      <c r="D7921" s="38" t="s">
        <v>48</v>
      </c>
      <c r="E7921" s="38" t="s">
        <v>48</v>
      </c>
      <c r="F7921" s="38" t="s">
        <v>15126</v>
      </c>
      <c r="G7921" s="3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  <pageSetUpPr fitToPage="1"/>
  </sheetPr>
  <dimension ref="A1:AV154"/>
  <sheetViews>
    <sheetView showGridLines="0" tabSelected="1" topLeftCell="D8" zoomScale="70" zoomScaleNormal="70" zoomScaleSheetLayoutView="90" workbookViewId="0">
      <pane xSplit="12" ySplit="20" topLeftCell="P98" activePane="bottomRight" state="frozen"/>
      <selection activeCell="D8" sqref="D8"/>
      <selection pane="topRight" activeCell="P8" sqref="P8"/>
      <selection pane="bottomLeft" activeCell="D28" sqref="D28"/>
      <selection pane="bottomRight" activeCell="AC110" sqref="AC110"/>
    </sheetView>
  </sheetViews>
  <sheetFormatPr defaultRowHeight="12.75" customHeight="1" x14ac:dyDescent="0.2"/>
  <cols>
    <col min="1" max="1" width="2.5703125" style="1" customWidth="1"/>
    <col min="2" max="2" width="0" style="1" hidden="1" customWidth="1"/>
    <col min="3" max="3" width="2.7109375" style="1" customWidth="1"/>
    <col min="4" max="4" width="15.42578125" style="1" customWidth="1"/>
    <col min="5" max="5" width="4.28515625" style="1" customWidth="1"/>
    <col min="6" max="6" width="15.42578125" style="1" customWidth="1"/>
    <col min="7" max="7" width="16.85546875" style="2" customWidth="1"/>
    <col min="8" max="8" width="6.7109375" style="20" customWidth="1"/>
    <col min="9" max="11" width="9.7109375" style="3" customWidth="1"/>
    <col min="12" max="12" width="9.7109375" style="42" customWidth="1"/>
    <col min="13" max="14" width="9.7109375" style="20" customWidth="1"/>
    <col min="15" max="15" width="9.7109375" style="36" customWidth="1"/>
    <col min="16" max="17" width="9.7109375" style="42" customWidth="1"/>
    <col min="18" max="19" width="9.7109375" style="43" customWidth="1"/>
    <col min="20" max="20" width="9.7109375" style="52" customWidth="1"/>
    <col min="21" max="24" width="9.7109375" style="53" customWidth="1"/>
    <col min="25" max="25" width="9.7109375" style="52" customWidth="1"/>
    <col min="26" max="26" width="9.7109375" style="53" customWidth="1"/>
    <col min="27" max="27" width="9.7109375" style="52" customWidth="1"/>
    <col min="28" max="29" width="9.7109375" style="53" customWidth="1"/>
    <col min="30" max="35" width="9.7109375" style="52" customWidth="1"/>
    <col min="36" max="36" width="9.7109375" style="53" customWidth="1"/>
    <col min="37" max="37" width="9.7109375" style="52" customWidth="1"/>
    <col min="38" max="39" width="9.7109375" style="53" customWidth="1"/>
    <col min="40" max="40" width="9.7109375" style="52" customWidth="1"/>
    <col min="41" max="41" width="2.7109375" style="1" customWidth="1"/>
    <col min="42" max="16384" width="9.140625" style="1"/>
  </cols>
  <sheetData>
    <row r="1" spans="1:48" ht="12.75" hidden="1" customHeight="1" x14ac:dyDescent="0.2">
      <c r="A1" s="1">
        <v>1</v>
      </c>
      <c r="D1" s="21"/>
      <c r="E1" s="21"/>
      <c r="F1" s="22" t="s">
        <v>9</v>
      </c>
      <c r="G1" s="23" t="s">
        <v>16</v>
      </c>
      <c r="H1" s="21" t="s">
        <v>17</v>
      </c>
      <c r="I1" s="24"/>
      <c r="J1" s="24"/>
      <c r="K1" s="24"/>
      <c r="L1" s="24"/>
      <c r="M1" s="24"/>
      <c r="N1" s="25"/>
      <c r="O1" s="25"/>
      <c r="P1" s="25"/>
      <c r="Q1" s="25"/>
      <c r="R1" s="25"/>
      <c r="S1" s="25"/>
      <c r="T1" s="49"/>
      <c r="U1" s="50"/>
      <c r="V1" s="50"/>
      <c r="W1" s="50"/>
      <c r="X1" s="50"/>
      <c r="Y1" s="49"/>
      <c r="Z1" s="50"/>
      <c r="AA1" s="49"/>
      <c r="AB1" s="50"/>
      <c r="AC1" s="50"/>
      <c r="AD1" s="49"/>
      <c r="AE1" s="49"/>
      <c r="AF1" s="49"/>
      <c r="AG1" s="49"/>
      <c r="AH1" s="49"/>
      <c r="AI1" s="49"/>
      <c r="AJ1" s="50"/>
      <c r="AK1" s="49"/>
      <c r="AL1" s="50"/>
      <c r="AM1" s="50"/>
      <c r="AN1" s="51"/>
    </row>
    <row r="2" spans="1:48" ht="12.75" hidden="1" customHeight="1" x14ac:dyDescent="0.2">
      <c r="D2" s="21"/>
      <c r="E2" s="21"/>
      <c r="F2" s="22" t="s">
        <v>8</v>
      </c>
      <c r="G2" s="23" t="s">
        <v>18</v>
      </c>
      <c r="H2" s="21" t="s">
        <v>20</v>
      </c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49"/>
      <c r="U2" s="50"/>
      <c r="V2" s="50"/>
      <c r="W2" s="50"/>
      <c r="X2" s="50"/>
      <c r="Y2" s="49"/>
      <c r="Z2" s="50"/>
      <c r="AA2" s="49"/>
      <c r="AB2" s="50"/>
      <c r="AC2" s="50"/>
      <c r="AD2" s="49"/>
      <c r="AE2" s="49"/>
      <c r="AF2" s="49"/>
      <c r="AG2" s="49"/>
      <c r="AH2" s="49"/>
      <c r="AI2" s="49"/>
      <c r="AJ2" s="50"/>
      <c r="AK2" s="49"/>
      <c r="AL2" s="50"/>
      <c r="AM2" s="50"/>
      <c r="AN2" s="51"/>
    </row>
    <row r="3" spans="1:48" ht="12.75" hidden="1" customHeight="1" x14ac:dyDescent="0.2">
      <c r="D3" s="21"/>
      <c r="E3" s="22"/>
      <c r="F3" s="22"/>
      <c r="G3" s="23" t="s">
        <v>19</v>
      </c>
      <c r="H3" s="21" t="s">
        <v>22</v>
      </c>
      <c r="I3" s="24"/>
      <c r="J3" s="24"/>
      <c r="K3" s="24"/>
      <c r="L3" s="24"/>
      <c r="M3" s="24"/>
      <c r="N3" s="21"/>
      <c r="O3" s="21"/>
      <c r="P3" s="21"/>
      <c r="Q3" s="21"/>
      <c r="R3" s="21"/>
      <c r="S3" s="21"/>
      <c r="T3" s="49"/>
      <c r="U3" s="50"/>
      <c r="V3" s="50"/>
      <c r="W3" s="50"/>
      <c r="X3" s="50"/>
      <c r="Y3" s="49"/>
      <c r="Z3" s="50"/>
      <c r="AA3" s="49"/>
      <c r="AB3" s="50"/>
      <c r="AC3" s="50"/>
      <c r="AD3" s="49"/>
      <c r="AE3" s="49"/>
      <c r="AF3" s="49"/>
      <c r="AG3" s="49"/>
      <c r="AH3" s="49"/>
      <c r="AI3" s="49"/>
      <c r="AJ3" s="50"/>
      <c r="AK3" s="49"/>
      <c r="AL3" s="50"/>
      <c r="AM3" s="50"/>
      <c r="AN3" s="51"/>
    </row>
    <row r="4" spans="1:48" ht="12.75" hidden="1" customHeight="1" x14ac:dyDescent="0.2">
      <c r="D4" s="21"/>
      <c r="E4" s="22"/>
      <c r="F4" s="26"/>
      <c r="G4" s="23" t="s">
        <v>21</v>
      </c>
      <c r="H4" s="21" t="s">
        <v>23</v>
      </c>
      <c r="I4" s="24"/>
      <c r="J4" s="24"/>
      <c r="K4" s="24"/>
      <c r="L4" s="24"/>
      <c r="M4" s="24"/>
      <c r="N4" s="21"/>
      <c r="O4" s="21"/>
      <c r="P4" s="21"/>
      <c r="Q4" s="21"/>
      <c r="R4" s="21"/>
      <c r="S4" s="21"/>
      <c r="T4" s="49"/>
      <c r="U4" s="50"/>
      <c r="V4" s="50"/>
      <c r="W4" s="50"/>
      <c r="X4" s="50"/>
      <c r="Y4" s="49"/>
      <c r="Z4" s="50"/>
      <c r="AA4" s="49"/>
      <c r="AB4" s="50"/>
      <c r="AC4" s="50"/>
      <c r="AD4" s="49"/>
      <c r="AE4" s="49"/>
      <c r="AF4" s="49"/>
      <c r="AG4" s="49"/>
      <c r="AH4" s="49"/>
      <c r="AI4" s="49"/>
      <c r="AJ4" s="50"/>
      <c r="AK4" s="49"/>
      <c r="AL4" s="50"/>
      <c r="AM4" s="50"/>
      <c r="AN4" s="51"/>
    </row>
    <row r="5" spans="1:48" ht="12.75" hidden="1" customHeight="1" x14ac:dyDescent="0.2">
      <c r="D5" s="21"/>
      <c r="E5" s="22"/>
      <c r="F5" s="26"/>
      <c r="G5" s="23"/>
      <c r="H5" s="21"/>
      <c r="I5" s="24"/>
      <c r="J5" s="24"/>
      <c r="K5" s="24"/>
      <c r="L5" s="24"/>
      <c r="M5" s="24"/>
      <c r="N5" s="21"/>
      <c r="O5" s="21"/>
      <c r="P5" s="21"/>
      <c r="Q5" s="21"/>
      <c r="R5" s="21"/>
      <c r="S5" s="21"/>
      <c r="T5" s="49"/>
      <c r="U5" s="50"/>
      <c r="V5" s="50"/>
      <c r="W5" s="50"/>
      <c r="X5" s="50"/>
      <c r="Y5" s="49"/>
      <c r="Z5" s="50"/>
      <c r="AA5" s="49"/>
      <c r="AB5" s="50"/>
      <c r="AC5" s="50"/>
      <c r="AD5" s="49"/>
      <c r="AE5" s="49"/>
      <c r="AF5" s="49"/>
      <c r="AG5" s="49"/>
      <c r="AH5" s="49"/>
      <c r="AI5" s="49"/>
      <c r="AJ5" s="50"/>
      <c r="AK5" s="49"/>
      <c r="AL5" s="50"/>
      <c r="AM5" s="50"/>
      <c r="AN5" s="51"/>
    </row>
    <row r="6" spans="1:48" ht="12.75" hidden="1" customHeight="1" x14ac:dyDescent="0.2">
      <c r="D6" s="21"/>
      <c r="E6" s="22"/>
      <c r="F6" s="26"/>
      <c r="G6" s="23"/>
      <c r="H6" s="21"/>
      <c r="I6" s="24"/>
      <c r="J6" s="24"/>
      <c r="K6" s="24"/>
      <c r="L6" s="24"/>
      <c r="M6" s="24"/>
      <c r="N6" s="21"/>
      <c r="O6" s="21"/>
      <c r="P6" s="21"/>
      <c r="Q6" s="21"/>
      <c r="R6" s="21"/>
      <c r="S6" s="21"/>
      <c r="T6" s="49"/>
      <c r="U6" s="50"/>
      <c r="V6" s="50"/>
      <c r="W6" s="50"/>
      <c r="X6" s="50"/>
      <c r="Y6" s="49"/>
      <c r="Z6" s="50"/>
      <c r="AA6" s="49"/>
      <c r="AB6" s="50"/>
      <c r="AC6" s="50"/>
      <c r="AD6" s="49"/>
      <c r="AE6" s="49"/>
      <c r="AF6" s="49"/>
      <c r="AG6" s="49"/>
      <c r="AH6" s="49"/>
      <c r="AI6" s="49"/>
      <c r="AJ6" s="50"/>
      <c r="AK6" s="49"/>
      <c r="AL6" s="50"/>
      <c r="AM6" s="50"/>
      <c r="AN6" s="51"/>
    </row>
    <row r="7" spans="1:48" ht="12.75" hidden="1" customHeight="1" x14ac:dyDescent="0.2">
      <c r="D7" s="21"/>
      <c r="E7" s="27"/>
      <c r="F7" s="26"/>
      <c r="G7" s="28" t="s">
        <v>25</v>
      </c>
      <c r="H7" s="28"/>
      <c r="I7" s="24"/>
      <c r="J7" s="24"/>
      <c r="K7" s="24"/>
      <c r="L7" s="24"/>
      <c r="M7" s="24"/>
      <c r="N7" s="21"/>
      <c r="O7" s="21"/>
      <c r="P7" s="21"/>
      <c r="Q7" s="21"/>
      <c r="R7" s="21"/>
      <c r="S7" s="21"/>
      <c r="T7" s="49"/>
      <c r="U7" s="50"/>
      <c r="V7" s="50"/>
      <c r="W7" s="50"/>
      <c r="X7" s="50"/>
      <c r="Y7" s="49"/>
      <c r="Z7" s="50"/>
      <c r="AA7" s="49"/>
      <c r="AB7" s="50"/>
      <c r="AC7" s="50"/>
      <c r="AD7" s="49"/>
      <c r="AE7" s="49"/>
      <c r="AF7" s="49"/>
      <c r="AG7" s="49"/>
      <c r="AH7" s="49"/>
      <c r="AI7" s="49"/>
      <c r="AJ7" s="50"/>
      <c r="AK7" s="49"/>
      <c r="AL7" s="50"/>
      <c r="AM7" s="50"/>
      <c r="AN7" s="51"/>
    </row>
    <row r="8" spans="1:48" ht="12.75" customHeight="1" thickBot="1" x14ac:dyDescent="0.25"/>
    <row r="9" spans="1:48" ht="12.75" customHeight="1" thickBot="1" x14ac:dyDescent="0.25">
      <c r="B9" s="17" t="s">
        <v>14</v>
      </c>
      <c r="D9" s="113">
        <f>AP9</f>
        <v>0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P9" s="15"/>
      <c r="AQ9" s="16" t="s">
        <v>10</v>
      </c>
      <c r="AR9" s="7"/>
      <c r="AS9" s="7"/>
      <c r="AT9" s="7"/>
      <c r="AU9" s="7"/>
      <c r="AV9" s="7"/>
    </row>
    <row r="10" spans="1:48" ht="12.75" customHeight="1" thickBot="1" x14ac:dyDescent="0.25">
      <c r="B10" s="18"/>
      <c r="D10" s="4"/>
      <c r="E10" s="4"/>
      <c r="F10" s="4"/>
      <c r="G10" s="4"/>
      <c r="H10" s="4"/>
      <c r="I10" s="5"/>
      <c r="J10" s="5"/>
      <c r="K10" s="5"/>
      <c r="L10" s="5"/>
      <c r="M10" s="5"/>
      <c r="N10" s="6" t="s">
        <v>12</v>
      </c>
      <c r="O10" s="6"/>
      <c r="P10" s="9" t="s">
        <v>168</v>
      </c>
      <c r="Q10" s="6"/>
      <c r="R10" s="9" t="s">
        <v>535</v>
      </c>
      <c r="S10" s="6"/>
      <c r="T10" s="9" t="s">
        <v>15191</v>
      </c>
      <c r="U10" s="9" t="s">
        <v>15192</v>
      </c>
      <c r="V10" s="9"/>
      <c r="W10" s="9" t="s">
        <v>15193</v>
      </c>
      <c r="X10" s="9"/>
      <c r="Y10" s="9" t="s">
        <v>839</v>
      </c>
      <c r="Z10" s="30"/>
      <c r="AA10" s="9" t="s">
        <v>843</v>
      </c>
      <c r="AB10" s="30"/>
      <c r="AC10" s="30" t="s">
        <v>840</v>
      </c>
      <c r="AD10" s="9" t="s">
        <v>27</v>
      </c>
      <c r="AE10" s="9"/>
      <c r="AF10" s="9" t="s">
        <v>15194</v>
      </c>
      <c r="AG10" s="9"/>
      <c r="AH10" s="9" t="s">
        <v>15195</v>
      </c>
      <c r="AI10" s="9"/>
      <c r="AJ10" s="9" t="s">
        <v>1089</v>
      </c>
      <c r="AK10" s="9" t="s">
        <v>1089</v>
      </c>
      <c r="AL10" s="30"/>
      <c r="AM10" s="9" t="s">
        <v>15196</v>
      </c>
      <c r="AN10" s="9" t="s">
        <v>15196</v>
      </c>
    </row>
    <row r="11" spans="1:48" ht="12.75" customHeight="1" x14ac:dyDescent="0.2">
      <c r="D11" s="4"/>
      <c r="E11" s="4"/>
      <c r="F11" s="4"/>
      <c r="G11" s="4"/>
      <c r="H11" s="4"/>
      <c r="I11" s="5"/>
      <c r="J11" s="5"/>
      <c r="K11" s="5"/>
      <c r="L11" s="5"/>
      <c r="M11" s="5"/>
      <c r="N11" s="6" t="s">
        <v>13</v>
      </c>
      <c r="O11" s="6"/>
      <c r="P11" s="54"/>
      <c r="Q11" s="6"/>
      <c r="R11" s="54"/>
      <c r="S11" s="6"/>
      <c r="T11" s="54"/>
      <c r="U11" s="55"/>
      <c r="V11" s="55"/>
      <c r="W11" s="55"/>
      <c r="X11" s="55"/>
      <c r="Y11" s="54"/>
      <c r="Z11" s="55"/>
      <c r="AA11" s="54"/>
      <c r="AB11" s="55"/>
      <c r="AC11" s="55"/>
      <c r="AD11" s="54"/>
      <c r="AE11" s="54"/>
      <c r="AF11" s="54"/>
      <c r="AG11" s="54"/>
      <c r="AH11" s="54"/>
      <c r="AI11" s="54"/>
      <c r="AJ11" s="55"/>
      <c r="AK11" s="54"/>
      <c r="AL11" s="55"/>
      <c r="AM11" s="55"/>
      <c r="AN11" s="54"/>
    </row>
    <row r="12" spans="1:48" ht="12.75" customHeight="1" x14ac:dyDescent="0.2">
      <c r="D12" s="7"/>
      <c r="E12" s="7"/>
      <c r="F12" s="7"/>
      <c r="G12" s="8"/>
      <c r="H12" s="5"/>
      <c r="I12" s="4"/>
      <c r="J12" s="4"/>
      <c r="K12" s="4"/>
      <c r="L12" s="5"/>
      <c r="M12" s="5"/>
      <c r="N12" s="6" t="s">
        <v>4</v>
      </c>
      <c r="O12" s="6"/>
      <c r="P12" s="56"/>
      <c r="Q12" s="6"/>
      <c r="R12" s="56"/>
      <c r="S12" s="6"/>
      <c r="T12" s="56"/>
      <c r="U12" s="30"/>
      <c r="V12" s="30"/>
      <c r="W12" s="30"/>
      <c r="X12" s="30"/>
      <c r="Y12" s="9"/>
      <c r="Z12" s="30"/>
      <c r="AA12" s="9"/>
      <c r="AB12" s="30"/>
      <c r="AC12" s="30"/>
      <c r="AD12" s="9"/>
      <c r="AE12" s="9"/>
      <c r="AF12" s="9"/>
      <c r="AG12" s="9"/>
      <c r="AH12" s="9"/>
      <c r="AI12" s="9"/>
      <c r="AJ12" s="30"/>
      <c r="AK12" s="9"/>
      <c r="AL12" s="30"/>
      <c r="AM12" s="30"/>
      <c r="AN12" s="9"/>
    </row>
    <row r="13" spans="1:48" ht="12.75" customHeight="1" thickBot="1" x14ac:dyDescent="0.25">
      <c r="D13" s="7"/>
      <c r="E13" s="7"/>
      <c r="F13" s="7"/>
      <c r="G13" s="8"/>
      <c r="H13" s="5"/>
      <c r="I13" s="4"/>
      <c r="J13" s="4"/>
      <c r="K13" s="4"/>
      <c r="L13" s="5"/>
      <c r="M13" s="5"/>
      <c r="N13" s="6" t="s">
        <v>5</v>
      </c>
      <c r="O13" s="6"/>
      <c r="P13" s="9"/>
      <c r="Q13" s="6"/>
      <c r="R13" s="9">
        <f>3+6-5</f>
        <v>4</v>
      </c>
      <c r="S13" s="6"/>
      <c r="T13" s="9"/>
      <c r="U13" s="30"/>
      <c r="V13" s="30"/>
      <c r="W13" s="30"/>
      <c r="X13" s="30"/>
      <c r="Y13" s="9">
        <v>6</v>
      </c>
      <c r="Z13" s="30"/>
      <c r="AA13" s="9">
        <v>6</v>
      </c>
      <c r="AB13" s="30"/>
      <c r="AC13" s="30"/>
      <c r="AD13" s="9"/>
      <c r="AE13" s="9"/>
      <c r="AF13" s="9">
        <v>0.4</v>
      </c>
      <c r="AG13" s="9"/>
      <c r="AH13" s="9">
        <v>1.5</v>
      </c>
      <c r="AI13" s="9"/>
      <c r="AJ13" s="30"/>
      <c r="AK13" s="9"/>
      <c r="AL13" s="30"/>
      <c r="AM13" s="30"/>
      <c r="AN13" s="9"/>
    </row>
    <row r="14" spans="1:48" ht="12.75" customHeight="1" x14ac:dyDescent="0.2">
      <c r="B14" s="126" t="s">
        <v>15</v>
      </c>
      <c r="D14" s="116" t="s">
        <v>1</v>
      </c>
      <c r="E14" s="117"/>
      <c r="F14" s="118"/>
      <c r="G14" s="122" t="s">
        <v>15190</v>
      </c>
      <c r="H14" s="114" t="s">
        <v>0</v>
      </c>
      <c r="I14" s="114" t="s">
        <v>6</v>
      </c>
      <c r="J14" s="114" t="s">
        <v>35</v>
      </c>
      <c r="K14" s="114" t="s">
        <v>36</v>
      </c>
      <c r="L14" s="114" t="s">
        <v>7</v>
      </c>
      <c r="M14" s="114" t="s">
        <v>11</v>
      </c>
      <c r="N14" s="114" t="s">
        <v>2</v>
      </c>
      <c r="O14" s="34"/>
      <c r="P14" s="32" t="str">
        <f>LEFT(P10,3)</f>
        <v>202</v>
      </c>
      <c r="Q14" s="32" t="str">
        <f t="shared" ref="Q14" si="0">LEFT(Q10,3)</f>
        <v/>
      </c>
      <c r="R14" s="32" t="str">
        <f>LEFT(R10,3)</f>
        <v>203</v>
      </c>
      <c r="S14" s="32"/>
      <c r="T14" s="32" t="str">
        <f>LEFT(T10,3)</f>
        <v>204</v>
      </c>
      <c r="U14" s="32" t="str">
        <f t="shared" ref="U14" si="1">LEFT(U10,3)</f>
        <v>204</v>
      </c>
      <c r="V14" s="32" t="str">
        <f t="shared" ref="V14:W14" si="2">LEFT(V10,3)</f>
        <v/>
      </c>
      <c r="W14" s="32" t="str">
        <f t="shared" si="2"/>
        <v>254</v>
      </c>
      <c r="X14" s="32"/>
      <c r="Y14" s="32" t="str">
        <f>LEFT(Y10,3)</f>
        <v>302</v>
      </c>
      <c r="Z14" s="57"/>
      <c r="AA14" s="32" t="str">
        <f>LEFT(AA10,3)</f>
        <v>304</v>
      </c>
      <c r="AB14" s="57"/>
      <c r="AC14" s="57" t="str">
        <f>LEFT(AC10,3)</f>
        <v>302</v>
      </c>
      <c r="AD14" s="32" t="str">
        <f>LEFT(AD10,3)</f>
        <v>407</v>
      </c>
      <c r="AE14" s="32"/>
      <c r="AF14" s="32" t="str">
        <f>LEFT(AF10,3)</f>
        <v>408</v>
      </c>
      <c r="AG14" s="32"/>
      <c r="AH14" s="32" t="str">
        <f>LEFT(AH10,3)</f>
        <v>441</v>
      </c>
      <c r="AI14" s="32"/>
      <c r="AJ14" s="57" t="str">
        <f>LEFT(AJ10,3)</f>
        <v>441</v>
      </c>
      <c r="AK14" s="32" t="str">
        <f>LEFT(AK10,3)</f>
        <v>441</v>
      </c>
      <c r="AL14" s="57"/>
      <c r="AM14" s="57" t="str">
        <f>LEFT(AM10,3)</f>
        <v>823</v>
      </c>
      <c r="AN14" s="32" t="str">
        <f>LEFT(AN10,3)</f>
        <v>823</v>
      </c>
    </row>
    <row r="15" spans="1:48" ht="12.75" customHeight="1" x14ac:dyDescent="0.2">
      <c r="B15" s="127"/>
      <c r="D15" s="119"/>
      <c r="E15" s="120"/>
      <c r="F15" s="121"/>
      <c r="G15" s="123"/>
      <c r="H15" s="115"/>
      <c r="I15" s="115"/>
      <c r="J15" s="115"/>
      <c r="K15" s="115"/>
      <c r="L15" s="115"/>
      <c r="M15" s="115"/>
      <c r="N15" s="115"/>
      <c r="O15" s="35"/>
      <c r="P15" s="124" t="str">
        <f>VLOOKUP(P$10,ItemE23!$A$1:$G$7921,3,FALSE)</f>
        <v>PAVEMENT REMOVED</v>
      </c>
      <c r="Q15" s="124"/>
      <c r="R15" s="124" t="str">
        <f>VLOOKUP(R$10,ItemE23!$A$1:$G$7921,3,FALSE)</f>
        <v>EXCAVATION</v>
      </c>
      <c r="S15" s="58"/>
      <c r="T15" s="124" t="str">
        <f>VLOOKUP(T$10,ItemE23!$A$1:$G$7921,3,FALSE)</f>
        <v>SUBGRADE COMPACTION</v>
      </c>
      <c r="U15" s="124" t="str">
        <f>VLOOKUP(U$10,ItemE23!$A$1:$G$7921,3,FALSE)</f>
        <v>GEOTEXTILE FABRIC</v>
      </c>
      <c r="V15" s="124"/>
      <c r="W15" s="124" t="str">
        <f>VLOOKUP(W$10,ItemE23!$A$1:$G$7921,3,FALSE)</f>
        <v>PAVEMENT PLANING, ASPHALT CONCRETE</v>
      </c>
      <c r="X15" s="58"/>
      <c r="Y15" s="124" t="str">
        <f>VLOOKUP(Y$10,ItemE23!$A$1:$G$7921,3,FALSE)</f>
        <v>ASPHALT CONCRETE BASE, PG64-22, (449)</v>
      </c>
      <c r="Z15" s="107"/>
      <c r="AA15" s="124" t="str">
        <f>VLOOKUP(AA$10,ItemE23!$A$1:$G$7921,3,FALSE)</f>
        <v>AGGREGATE BASE</v>
      </c>
      <c r="AB15" s="107"/>
      <c r="AC15" s="107" t="s">
        <v>15206</v>
      </c>
      <c r="AD15" s="124" t="str">
        <f>VLOOKUP(AD$10,ItemE23!$A$1:$G$7921,3,FALSE)</f>
        <v>TACK COAT</v>
      </c>
      <c r="AE15" s="58"/>
      <c r="AF15" s="124" t="str">
        <f>VLOOKUP(AF$10,ItemE23!$A$1:$G$7921,3,FALSE)</f>
        <v>PRIME COAT</v>
      </c>
      <c r="AG15" s="124"/>
      <c r="AH15" s="124" t="str">
        <f>VLOOKUP(AH$10,ItemE23!$A$1:$G$7921,3,FALSE)</f>
        <v>ASPHALT CONCRETE SURFACE COURSE, TYPE 1, (449), PG64-22</v>
      </c>
      <c r="AI15" s="58"/>
      <c r="AJ15" s="107" t="s">
        <v>15207</v>
      </c>
      <c r="AK15" s="124" t="str">
        <f>VLOOKUP(AK$10,ItemE23!$A$1:$G$7921,3,FALSE)</f>
        <v>ASPHALT CONCRETE INTERMEDIATE COURSE, TYPE 2, (449)</v>
      </c>
      <c r="AL15" s="107"/>
      <c r="AM15" s="107" t="s">
        <v>15204</v>
      </c>
      <c r="AN15" s="124" t="str">
        <f>VLOOKUP(AN$10,ItemE23!$A$1:$G$7921,3,FALSE)</f>
        <v>ASPHALT CONCRETE SURFACE COURSE, TYPE 1, (449)</v>
      </c>
    </row>
    <row r="16" spans="1:48" ht="12.75" customHeight="1" x14ac:dyDescent="0.2">
      <c r="B16" s="127"/>
      <c r="D16" s="119"/>
      <c r="E16" s="120"/>
      <c r="F16" s="121"/>
      <c r="G16" s="123"/>
      <c r="H16" s="115"/>
      <c r="I16" s="115"/>
      <c r="J16" s="115"/>
      <c r="K16" s="115"/>
      <c r="L16" s="115"/>
      <c r="M16" s="115"/>
      <c r="N16" s="115"/>
      <c r="O16" s="35"/>
      <c r="P16" s="125"/>
      <c r="Q16" s="125"/>
      <c r="R16" s="125"/>
      <c r="S16" s="59"/>
      <c r="T16" s="125"/>
      <c r="U16" s="125"/>
      <c r="V16" s="125"/>
      <c r="W16" s="125"/>
      <c r="X16" s="59"/>
      <c r="Y16" s="125"/>
      <c r="Z16" s="108"/>
      <c r="AA16" s="125"/>
      <c r="AB16" s="108"/>
      <c r="AC16" s="108"/>
      <c r="AD16" s="125"/>
      <c r="AE16" s="59"/>
      <c r="AF16" s="125"/>
      <c r="AG16" s="125"/>
      <c r="AH16" s="125"/>
      <c r="AI16" s="59"/>
      <c r="AJ16" s="108"/>
      <c r="AK16" s="125"/>
      <c r="AL16" s="108"/>
      <c r="AM16" s="108"/>
      <c r="AN16" s="125"/>
    </row>
    <row r="17" spans="2:40" ht="12.75" customHeight="1" x14ac:dyDescent="0.2">
      <c r="B17" s="127"/>
      <c r="D17" s="119"/>
      <c r="E17" s="120"/>
      <c r="F17" s="121"/>
      <c r="G17" s="123"/>
      <c r="H17" s="115"/>
      <c r="I17" s="115"/>
      <c r="J17" s="115"/>
      <c r="K17" s="115"/>
      <c r="L17" s="115"/>
      <c r="M17" s="115"/>
      <c r="N17" s="115"/>
      <c r="O17" s="35"/>
      <c r="P17" s="125"/>
      <c r="Q17" s="125"/>
      <c r="R17" s="125"/>
      <c r="S17" s="59"/>
      <c r="T17" s="125"/>
      <c r="U17" s="125"/>
      <c r="V17" s="125"/>
      <c r="W17" s="125"/>
      <c r="X17" s="59"/>
      <c r="Y17" s="125"/>
      <c r="Z17" s="108"/>
      <c r="AA17" s="125"/>
      <c r="AB17" s="108"/>
      <c r="AC17" s="108"/>
      <c r="AD17" s="125"/>
      <c r="AE17" s="59"/>
      <c r="AF17" s="125"/>
      <c r="AG17" s="125"/>
      <c r="AH17" s="125"/>
      <c r="AI17" s="59"/>
      <c r="AJ17" s="108"/>
      <c r="AK17" s="125"/>
      <c r="AL17" s="108"/>
      <c r="AM17" s="108"/>
      <c r="AN17" s="125"/>
    </row>
    <row r="18" spans="2:40" ht="12.75" customHeight="1" x14ac:dyDescent="0.2">
      <c r="B18" s="127"/>
      <c r="D18" s="119"/>
      <c r="E18" s="120"/>
      <c r="F18" s="121"/>
      <c r="G18" s="123"/>
      <c r="H18" s="115"/>
      <c r="I18" s="115"/>
      <c r="J18" s="115"/>
      <c r="K18" s="115"/>
      <c r="L18" s="115"/>
      <c r="M18" s="115"/>
      <c r="N18" s="115"/>
      <c r="O18" s="35"/>
      <c r="P18" s="125"/>
      <c r="Q18" s="125"/>
      <c r="R18" s="125"/>
      <c r="S18" s="59"/>
      <c r="T18" s="125"/>
      <c r="U18" s="125"/>
      <c r="V18" s="125"/>
      <c r="W18" s="125"/>
      <c r="X18" s="59"/>
      <c r="Y18" s="125"/>
      <c r="Z18" s="108"/>
      <c r="AA18" s="125"/>
      <c r="AB18" s="108"/>
      <c r="AC18" s="108"/>
      <c r="AD18" s="125"/>
      <c r="AE18" s="59"/>
      <c r="AF18" s="125"/>
      <c r="AG18" s="125"/>
      <c r="AH18" s="125"/>
      <c r="AI18" s="59"/>
      <c r="AJ18" s="108"/>
      <c r="AK18" s="125"/>
      <c r="AL18" s="108"/>
      <c r="AM18" s="108"/>
      <c r="AN18" s="125"/>
    </row>
    <row r="19" spans="2:40" ht="12.75" customHeight="1" x14ac:dyDescent="0.2">
      <c r="B19" s="127"/>
      <c r="D19" s="119"/>
      <c r="E19" s="120"/>
      <c r="F19" s="121"/>
      <c r="G19" s="123"/>
      <c r="H19" s="115"/>
      <c r="I19" s="115"/>
      <c r="J19" s="115"/>
      <c r="K19" s="115"/>
      <c r="L19" s="115"/>
      <c r="M19" s="115"/>
      <c r="N19" s="115"/>
      <c r="O19" s="35"/>
      <c r="P19" s="125"/>
      <c r="Q19" s="125"/>
      <c r="R19" s="125"/>
      <c r="S19" s="59"/>
      <c r="T19" s="125"/>
      <c r="U19" s="125"/>
      <c r="V19" s="125"/>
      <c r="W19" s="125"/>
      <c r="X19" s="59"/>
      <c r="Y19" s="125"/>
      <c r="Z19" s="108"/>
      <c r="AA19" s="125"/>
      <c r="AB19" s="108"/>
      <c r="AC19" s="108"/>
      <c r="AD19" s="125"/>
      <c r="AE19" s="59"/>
      <c r="AF19" s="125"/>
      <c r="AG19" s="125"/>
      <c r="AH19" s="125"/>
      <c r="AI19" s="59"/>
      <c r="AJ19" s="108"/>
      <c r="AK19" s="125"/>
      <c r="AL19" s="108"/>
      <c r="AM19" s="108"/>
      <c r="AN19" s="125"/>
    </row>
    <row r="20" spans="2:40" ht="12.75" customHeight="1" x14ac:dyDescent="0.2">
      <c r="B20" s="127"/>
      <c r="D20" s="119"/>
      <c r="E20" s="120"/>
      <c r="F20" s="121"/>
      <c r="G20" s="123"/>
      <c r="H20" s="115"/>
      <c r="I20" s="115"/>
      <c r="J20" s="115"/>
      <c r="K20" s="115"/>
      <c r="L20" s="115"/>
      <c r="M20" s="115"/>
      <c r="N20" s="115"/>
      <c r="O20" s="35"/>
      <c r="P20" s="125"/>
      <c r="Q20" s="125"/>
      <c r="R20" s="125"/>
      <c r="S20" s="59"/>
      <c r="T20" s="125"/>
      <c r="U20" s="125"/>
      <c r="V20" s="125"/>
      <c r="W20" s="125"/>
      <c r="X20" s="59"/>
      <c r="Y20" s="125"/>
      <c r="Z20" s="108"/>
      <c r="AA20" s="125"/>
      <c r="AB20" s="108"/>
      <c r="AC20" s="108"/>
      <c r="AD20" s="125"/>
      <c r="AE20" s="59"/>
      <c r="AF20" s="125"/>
      <c r="AG20" s="125"/>
      <c r="AH20" s="125"/>
      <c r="AI20" s="59"/>
      <c r="AJ20" s="108"/>
      <c r="AK20" s="125"/>
      <c r="AL20" s="108"/>
      <c r="AM20" s="108"/>
      <c r="AN20" s="125"/>
    </row>
    <row r="21" spans="2:40" ht="12.75" customHeight="1" x14ac:dyDescent="0.2">
      <c r="B21" s="127"/>
      <c r="D21" s="119"/>
      <c r="E21" s="120"/>
      <c r="F21" s="121"/>
      <c r="G21" s="123"/>
      <c r="H21" s="115"/>
      <c r="I21" s="115"/>
      <c r="J21" s="115"/>
      <c r="K21" s="115"/>
      <c r="L21" s="115"/>
      <c r="M21" s="115"/>
      <c r="N21" s="115"/>
      <c r="O21" s="35"/>
      <c r="P21" s="125"/>
      <c r="Q21" s="125"/>
      <c r="R21" s="125"/>
      <c r="S21" s="59"/>
      <c r="T21" s="125"/>
      <c r="U21" s="125"/>
      <c r="V21" s="125"/>
      <c r="W21" s="125"/>
      <c r="X21" s="59"/>
      <c r="Y21" s="125"/>
      <c r="Z21" s="108"/>
      <c r="AA21" s="125"/>
      <c r="AB21" s="108"/>
      <c r="AC21" s="108"/>
      <c r="AD21" s="125"/>
      <c r="AE21" s="59"/>
      <c r="AF21" s="125"/>
      <c r="AG21" s="125"/>
      <c r="AH21" s="125"/>
      <c r="AI21" s="59"/>
      <c r="AJ21" s="108"/>
      <c r="AK21" s="125"/>
      <c r="AL21" s="108"/>
      <c r="AM21" s="108"/>
      <c r="AN21" s="125"/>
    </row>
    <row r="22" spans="2:40" ht="12.75" customHeight="1" x14ac:dyDescent="0.2">
      <c r="B22" s="127"/>
      <c r="D22" s="119"/>
      <c r="E22" s="120"/>
      <c r="F22" s="121"/>
      <c r="G22" s="123"/>
      <c r="H22" s="115"/>
      <c r="I22" s="115"/>
      <c r="J22" s="115"/>
      <c r="K22" s="115"/>
      <c r="L22" s="115"/>
      <c r="M22" s="115"/>
      <c r="N22" s="115"/>
      <c r="O22" s="35"/>
      <c r="P22" s="125"/>
      <c r="Q22" s="125"/>
      <c r="R22" s="125"/>
      <c r="S22" s="59"/>
      <c r="T22" s="125"/>
      <c r="U22" s="125"/>
      <c r="V22" s="125"/>
      <c r="W22" s="125"/>
      <c r="X22" s="59"/>
      <c r="Y22" s="125"/>
      <c r="Z22" s="108"/>
      <c r="AA22" s="125"/>
      <c r="AB22" s="108"/>
      <c r="AC22" s="108"/>
      <c r="AD22" s="125"/>
      <c r="AE22" s="59"/>
      <c r="AF22" s="125"/>
      <c r="AG22" s="125"/>
      <c r="AH22" s="125"/>
      <c r="AI22" s="59"/>
      <c r="AJ22" s="108"/>
      <c r="AK22" s="125"/>
      <c r="AL22" s="108"/>
      <c r="AM22" s="108"/>
      <c r="AN22" s="125"/>
    </row>
    <row r="23" spans="2:40" ht="12.75" customHeight="1" x14ac:dyDescent="0.2">
      <c r="B23" s="127"/>
      <c r="D23" s="119"/>
      <c r="E23" s="120"/>
      <c r="F23" s="121"/>
      <c r="G23" s="123"/>
      <c r="H23" s="115"/>
      <c r="I23" s="115"/>
      <c r="J23" s="115"/>
      <c r="K23" s="115"/>
      <c r="L23" s="115"/>
      <c r="M23" s="115"/>
      <c r="N23" s="115"/>
      <c r="O23" s="35"/>
      <c r="P23" s="125"/>
      <c r="Q23" s="125"/>
      <c r="R23" s="125"/>
      <c r="S23" s="59"/>
      <c r="T23" s="125"/>
      <c r="U23" s="125"/>
      <c r="V23" s="125"/>
      <c r="W23" s="125"/>
      <c r="X23" s="59"/>
      <c r="Y23" s="125"/>
      <c r="Z23" s="108"/>
      <c r="AA23" s="125"/>
      <c r="AB23" s="108"/>
      <c r="AC23" s="108"/>
      <c r="AD23" s="125"/>
      <c r="AE23" s="59"/>
      <c r="AF23" s="125"/>
      <c r="AG23" s="125"/>
      <c r="AH23" s="125"/>
      <c r="AI23" s="59"/>
      <c r="AJ23" s="108"/>
      <c r="AK23" s="125"/>
      <c r="AL23" s="108"/>
      <c r="AM23" s="108"/>
      <c r="AN23" s="125"/>
    </row>
    <row r="24" spans="2:40" ht="12.75" customHeight="1" x14ac:dyDescent="0.2">
      <c r="B24" s="127"/>
      <c r="D24" s="119"/>
      <c r="E24" s="120"/>
      <c r="F24" s="121"/>
      <c r="G24" s="123"/>
      <c r="H24" s="115"/>
      <c r="I24" s="115"/>
      <c r="J24" s="115"/>
      <c r="K24" s="115"/>
      <c r="L24" s="115"/>
      <c r="M24" s="115"/>
      <c r="N24" s="115"/>
      <c r="O24" s="35"/>
      <c r="P24" s="125"/>
      <c r="Q24" s="125"/>
      <c r="R24" s="125"/>
      <c r="S24" s="59"/>
      <c r="T24" s="125"/>
      <c r="U24" s="125"/>
      <c r="V24" s="125"/>
      <c r="W24" s="125"/>
      <c r="X24" s="59"/>
      <c r="Y24" s="125"/>
      <c r="Z24" s="108"/>
      <c r="AA24" s="125"/>
      <c r="AB24" s="108"/>
      <c r="AC24" s="108"/>
      <c r="AD24" s="125"/>
      <c r="AE24" s="59"/>
      <c r="AF24" s="125"/>
      <c r="AG24" s="125"/>
      <c r="AH24" s="125"/>
      <c r="AI24" s="59"/>
      <c r="AJ24" s="108"/>
      <c r="AK24" s="125"/>
      <c r="AL24" s="108"/>
      <c r="AM24" s="108"/>
      <c r="AN24" s="125"/>
    </row>
    <row r="25" spans="2:40" ht="12.75" customHeight="1" x14ac:dyDescent="0.2">
      <c r="B25" s="127"/>
      <c r="D25" s="119"/>
      <c r="E25" s="120"/>
      <c r="F25" s="121"/>
      <c r="G25" s="123"/>
      <c r="H25" s="115"/>
      <c r="I25" s="115"/>
      <c r="J25" s="115"/>
      <c r="K25" s="115"/>
      <c r="L25" s="115"/>
      <c r="M25" s="115"/>
      <c r="N25" s="115"/>
      <c r="O25" s="35"/>
      <c r="P25" s="125"/>
      <c r="Q25" s="125"/>
      <c r="R25" s="125"/>
      <c r="S25" s="59"/>
      <c r="T25" s="125"/>
      <c r="U25" s="125"/>
      <c r="V25" s="125"/>
      <c r="W25" s="125"/>
      <c r="X25" s="59"/>
      <c r="Y25" s="125"/>
      <c r="Z25" s="108"/>
      <c r="AA25" s="125"/>
      <c r="AB25" s="108"/>
      <c r="AC25" s="108"/>
      <c r="AD25" s="125"/>
      <c r="AE25" s="59"/>
      <c r="AF25" s="125"/>
      <c r="AG25" s="125"/>
      <c r="AH25" s="125"/>
      <c r="AI25" s="59"/>
      <c r="AJ25" s="108"/>
      <c r="AK25" s="125"/>
      <c r="AL25" s="108"/>
      <c r="AM25" s="108"/>
      <c r="AN25" s="125"/>
    </row>
    <row r="26" spans="2:40" ht="12.75" customHeight="1" x14ac:dyDescent="0.2">
      <c r="B26" s="127"/>
      <c r="D26" s="119"/>
      <c r="E26" s="120"/>
      <c r="F26" s="121"/>
      <c r="G26" s="123"/>
      <c r="H26" s="115"/>
      <c r="I26" s="115"/>
      <c r="J26" s="115"/>
      <c r="K26" s="115"/>
      <c r="L26" s="115"/>
      <c r="M26" s="115"/>
      <c r="N26" s="115"/>
      <c r="O26" s="35"/>
      <c r="P26" s="125"/>
      <c r="Q26" s="125"/>
      <c r="R26" s="125"/>
      <c r="S26" s="59"/>
      <c r="T26" s="125"/>
      <c r="U26" s="125"/>
      <c r="V26" s="125"/>
      <c r="W26" s="125"/>
      <c r="X26" s="59"/>
      <c r="Y26" s="125"/>
      <c r="Z26" s="108"/>
      <c r="AA26" s="125"/>
      <c r="AB26" s="108"/>
      <c r="AC26" s="108"/>
      <c r="AD26" s="125"/>
      <c r="AE26" s="59"/>
      <c r="AF26" s="125"/>
      <c r="AG26" s="125"/>
      <c r="AH26" s="125"/>
      <c r="AI26" s="59"/>
      <c r="AJ26" s="108"/>
      <c r="AK26" s="125"/>
      <c r="AL26" s="108"/>
      <c r="AM26" s="108"/>
      <c r="AN26" s="125"/>
    </row>
    <row r="27" spans="2:40" ht="12.75" customHeight="1" thickBot="1" x14ac:dyDescent="0.25">
      <c r="B27" s="128"/>
      <c r="D27" s="129"/>
      <c r="E27" s="129"/>
      <c r="F27" s="129"/>
      <c r="G27" s="44"/>
      <c r="H27" s="45"/>
      <c r="I27" s="45" t="s">
        <v>3</v>
      </c>
      <c r="J27" s="45" t="s">
        <v>3</v>
      </c>
      <c r="K27" s="45" t="s">
        <v>3</v>
      </c>
      <c r="L27" s="45" t="s">
        <v>3</v>
      </c>
      <c r="M27" s="45" t="s">
        <v>24</v>
      </c>
      <c r="N27" s="45" t="s">
        <v>24</v>
      </c>
      <c r="O27" s="45"/>
      <c r="P27" s="32" t="str">
        <f>VLOOKUP(P$10,ItemE23!$A$1:$G$7921,2,FALSE)</f>
        <v>SY</v>
      </c>
      <c r="Q27" s="45"/>
      <c r="R27" s="32" t="str">
        <f>VLOOKUP(R$10,ItemE23!$A$1:$G$7921,2,FALSE)</f>
        <v>CY</v>
      </c>
      <c r="S27" s="45"/>
      <c r="T27" s="32" t="str">
        <f>VLOOKUP(T$10,ItemE23!$A$1:$G$7921,2,FALSE)</f>
        <v>SY</v>
      </c>
      <c r="U27" s="32" t="str">
        <f>VLOOKUP(U$10,ItemE23!$A$1:$G$7921,2,FALSE)</f>
        <v>SY</v>
      </c>
      <c r="V27" s="32"/>
      <c r="W27" s="32" t="str">
        <f>VLOOKUP(W$10,ItemE23!$A$1:$G$7921,2,FALSE)</f>
        <v>SY</v>
      </c>
      <c r="X27" s="32"/>
      <c r="Y27" s="32" t="str">
        <f>VLOOKUP(Y$10,ItemE23!$A$1:$G$7921,2,FALSE)</f>
        <v>CY</v>
      </c>
      <c r="Z27" s="57"/>
      <c r="AA27" s="32" t="str">
        <f>VLOOKUP(AA$10,ItemE23!$A$1:$G$7921,2,FALSE)</f>
        <v>CY</v>
      </c>
      <c r="AB27" s="57"/>
      <c r="AC27" s="57" t="s">
        <v>31</v>
      </c>
      <c r="AD27" s="32" t="str">
        <f>VLOOKUP(AD$10,ItemE23!$A$1:$G$7921,2,FALSE)</f>
        <v>GAL</v>
      </c>
      <c r="AE27" s="32"/>
      <c r="AF27" s="32" t="str">
        <f>VLOOKUP(AF$10,ItemE23!$A$1:$G$7921,2,FALSE)</f>
        <v>GAL</v>
      </c>
      <c r="AG27" s="32"/>
      <c r="AH27" s="32" t="str">
        <f>VLOOKUP(AH$10,ItemE23!$A$1:$G$7921,2,FALSE)</f>
        <v>CY</v>
      </c>
      <c r="AI27" s="32"/>
      <c r="AJ27" s="57" t="s">
        <v>31</v>
      </c>
      <c r="AK27" s="32" t="str">
        <f>VLOOKUP(AK$10,ItemE23!$A$1:$G$7921,2,FALSE)</f>
        <v>CY</v>
      </c>
      <c r="AL27" s="57"/>
      <c r="AM27" s="57" t="s">
        <v>31</v>
      </c>
      <c r="AN27" s="32" t="str">
        <f>VLOOKUP(AN$10,ItemE23!$A$1:$G$7921,2,FALSE)</f>
        <v>CY</v>
      </c>
    </row>
    <row r="28" spans="2:40" ht="12.75" customHeight="1" x14ac:dyDescent="0.2">
      <c r="B28" s="19"/>
      <c r="D28" s="109" t="s">
        <v>15188</v>
      </c>
      <c r="E28" s="110"/>
      <c r="F28" s="110"/>
      <c r="G28" s="110"/>
      <c r="H28" s="1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31"/>
      <c r="V28" s="31"/>
      <c r="W28" s="31"/>
      <c r="X28" s="31"/>
      <c r="Y28" s="10"/>
      <c r="Z28" s="31"/>
      <c r="AA28" s="10"/>
      <c r="AB28" s="31"/>
      <c r="AC28" s="31"/>
      <c r="AD28" s="10"/>
      <c r="AE28" s="10"/>
      <c r="AF28" s="10"/>
      <c r="AG28" s="10"/>
      <c r="AH28" s="10"/>
      <c r="AI28" s="10"/>
      <c r="AJ28" s="31"/>
      <c r="AK28" s="10"/>
      <c r="AL28" s="31"/>
      <c r="AM28" s="31"/>
      <c r="AN28" s="10"/>
    </row>
    <row r="29" spans="2:40" ht="12.75" customHeight="1" x14ac:dyDescent="0.2">
      <c r="B29" s="19"/>
      <c r="D29" s="11">
        <v>1000</v>
      </c>
      <c r="E29" s="12" t="s">
        <v>30</v>
      </c>
      <c r="F29" s="11">
        <v>1230.9100000000001</v>
      </c>
      <c r="G29" s="13" t="s">
        <v>15211</v>
      </c>
      <c r="H29" s="14" t="s">
        <v>15189</v>
      </c>
      <c r="I29" s="29">
        <f>F29-D29</f>
        <v>230.91000000000008</v>
      </c>
      <c r="J29" s="10">
        <v>6</v>
      </c>
      <c r="K29" s="10">
        <v>6</v>
      </c>
      <c r="L29" s="33">
        <f>(J29+K29)/2</f>
        <v>6</v>
      </c>
      <c r="M29" s="29">
        <f>(I29*K29)/9</f>
        <v>153.94000000000005</v>
      </c>
      <c r="N29" s="13"/>
      <c r="O29" s="10"/>
      <c r="P29" s="10"/>
      <c r="Q29" s="10"/>
      <c r="R29" s="10"/>
      <c r="S29" s="10"/>
      <c r="T29" s="10">
        <f>M29</f>
        <v>153.94000000000005</v>
      </c>
      <c r="U29" s="10">
        <f>M29</f>
        <v>153.94000000000005</v>
      </c>
      <c r="V29" s="10"/>
      <c r="W29" s="10"/>
      <c r="X29" s="10"/>
      <c r="Y29" s="10"/>
      <c r="Z29" s="31"/>
      <c r="AA29" s="10">
        <f>M29*($AA$13/36)</f>
        <v>25.656666666666673</v>
      </c>
      <c r="AB29" s="31"/>
      <c r="AC29" s="31"/>
      <c r="AD29" s="10"/>
      <c r="AE29" s="10"/>
      <c r="AF29" s="10"/>
      <c r="AG29" s="10"/>
      <c r="AH29" s="10"/>
      <c r="AI29" s="10"/>
      <c r="AJ29" s="31"/>
      <c r="AK29" s="10"/>
      <c r="AL29" s="31"/>
      <c r="AM29" s="31">
        <v>3</v>
      </c>
      <c r="AN29" s="10">
        <f>M29*(AM29/36)</f>
        <v>12.828333333333337</v>
      </c>
    </row>
    <row r="30" spans="2:40" ht="12.75" customHeight="1" x14ac:dyDescent="0.2">
      <c r="B30" s="19"/>
      <c r="D30" s="11">
        <v>1000</v>
      </c>
      <c r="E30" s="12" t="s">
        <v>30</v>
      </c>
      <c r="F30" s="11">
        <v>1230.9100000000001</v>
      </c>
      <c r="G30" s="13" t="s">
        <v>15203</v>
      </c>
      <c r="H30" s="14" t="s">
        <v>15189</v>
      </c>
      <c r="I30" s="29">
        <f>F30-D30</f>
        <v>230.91000000000008</v>
      </c>
      <c r="J30" s="10">
        <v>1</v>
      </c>
      <c r="K30" s="10">
        <v>1</v>
      </c>
      <c r="L30" s="33">
        <f>(J30+K30)/2</f>
        <v>1</v>
      </c>
      <c r="M30" s="29">
        <f>(I30*K30)/9</f>
        <v>25.656666666666677</v>
      </c>
      <c r="N30" s="10"/>
      <c r="O30" s="10"/>
      <c r="P30" s="10"/>
      <c r="Q30" s="10"/>
      <c r="R30" s="10"/>
      <c r="S30" s="10"/>
      <c r="T30" s="10">
        <f>M30</f>
        <v>25.656666666666677</v>
      </c>
      <c r="U30" s="10">
        <f>M30</f>
        <v>25.656666666666677</v>
      </c>
      <c r="V30" s="10"/>
      <c r="W30" s="10"/>
      <c r="X30" s="10"/>
      <c r="Y30" s="10"/>
      <c r="Z30" s="31"/>
      <c r="AA30" s="10">
        <f>M30*($AA$13/36)</f>
        <v>4.2761111111111125</v>
      </c>
      <c r="AB30" s="31"/>
      <c r="AC30" s="31"/>
      <c r="AD30" s="10"/>
      <c r="AE30" s="10"/>
      <c r="AF30" s="10"/>
      <c r="AG30" s="10"/>
      <c r="AH30" s="10"/>
      <c r="AI30" s="10"/>
      <c r="AJ30" s="31"/>
      <c r="AK30" s="10"/>
      <c r="AL30" s="31"/>
      <c r="AM30" s="31"/>
      <c r="AN30" s="10"/>
    </row>
    <row r="31" spans="2:40" ht="12.75" customHeight="1" x14ac:dyDescent="0.2">
      <c r="B31" s="19"/>
      <c r="D31" s="11"/>
      <c r="E31" s="12"/>
      <c r="F31" s="11"/>
      <c r="G31" s="13"/>
      <c r="H31" s="14"/>
      <c r="I31" s="10"/>
      <c r="J31" s="10"/>
      <c r="K31" s="10"/>
      <c r="L31" s="32"/>
      <c r="M31" s="2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31"/>
      <c r="AA31" s="10"/>
      <c r="AB31" s="31"/>
      <c r="AC31" s="31"/>
      <c r="AD31" s="10"/>
      <c r="AE31" s="10"/>
      <c r="AF31" s="10"/>
      <c r="AG31" s="10"/>
      <c r="AH31" s="10"/>
      <c r="AI31" s="10"/>
      <c r="AJ31" s="31"/>
      <c r="AK31" s="10"/>
      <c r="AL31" s="31"/>
      <c r="AM31" s="31"/>
      <c r="AN31" s="10"/>
    </row>
    <row r="32" spans="2:40" ht="12.75" customHeight="1" x14ac:dyDescent="0.2">
      <c r="B32" s="19"/>
      <c r="D32" s="11">
        <v>1230.9100000000001</v>
      </c>
      <c r="E32" s="12" t="s">
        <v>30</v>
      </c>
      <c r="F32" s="11">
        <v>1234.07</v>
      </c>
      <c r="G32" s="13" t="s">
        <v>15211</v>
      </c>
      <c r="H32" s="14" t="s">
        <v>15201</v>
      </c>
      <c r="I32" s="29">
        <f>F32-D32</f>
        <v>3.1599999999998545</v>
      </c>
      <c r="J32" s="10">
        <v>3</v>
      </c>
      <c r="K32" s="10">
        <v>3</v>
      </c>
      <c r="L32" s="33">
        <f>(J32+K32)/2</f>
        <v>3</v>
      </c>
      <c r="M32" s="29">
        <f>(I32*K32)/9</f>
        <v>1.0533333333332848</v>
      </c>
      <c r="N32" s="13"/>
      <c r="O32" s="10"/>
      <c r="P32" s="10"/>
      <c r="Q32" s="10"/>
      <c r="R32" s="10"/>
      <c r="S32" s="10"/>
      <c r="T32" s="10">
        <f>M32</f>
        <v>1.0533333333332848</v>
      </c>
      <c r="U32" s="10">
        <f>M32</f>
        <v>1.0533333333332848</v>
      </c>
      <c r="V32" s="10"/>
      <c r="W32" s="10"/>
      <c r="X32" s="10"/>
      <c r="Y32" s="10"/>
      <c r="Z32" s="31"/>
      <c r="AA32" s="10">
        <f>M32*($AA$13/36)</f>
        <v>0.17555555555554747</v>
      </c>
      <c r="AB32" s="31"/>
      <c r="AC32" s="31"/>
      <c r="AD32" s="10"/>
      <c r="AE32" s="10"/>
      <c r="AF32" s="10"/>
      <c r="AG32" s="10"/>
      <c r="AH32" s="10"/>
      <c r="AI32" s="10"/>
      <c r="AJ32" s="31"/>
      <c r="AK32" s="10"/>
      <c r="AL32" s="31"/>
      <c r="AM32" s="31">
        <v>3</v>
      </c>
      <c r="AN32" s="10">
        <f>M32*(AM32/36)</f>
        <v>8.7777777777773736E-2</v>
      </c>
    </row>
    <row r="33" spans="2:40" ht="12.75" customHeight="1" x14ac:dyDescent="0.2">
      <c r="B33" s="19"/>
      <c r="D33" s="11">
        <v>1230.9100000000001</v>
      </c>
      <c r="E33" s="12" t="s">
        <v>30</v>
      </c>
      <c r="F33" s="11">
        <v>1234.07</v>
      </c>
      <c r="G33" s="13" t="s">
        <v>15203</v>
      </c>
      <c r="H33" s="14" t="s">
        <v>15201</v>
      </c>
      <c r="I33" s="29">
        <f>F33-D33</f>
        <v>3.1599999999998545</v>
      </c>
      <c r="J33" s="10">
        <v>0.5</v>
      </c>
      <c r="K33" s="10">
        <v>0.5</v>
      </c>
      <c r="L33" s="33">
        <f>(J33+K33)/2</f>
        <v>0.5</v>
      </c>
      <c r="M33" s="29">
        <f>(I33*K33)/9</f>
        <v>0.17555555555554747</v>
      </c>
      <c r="N33" s="10"/>
      <c r="O33" s="10"/>
      <c r="P33" s="10"/>
      <c r="Q33" s="10"/>
      <c r="R33" s="10"/>
      <c r="S33" s="10"/>
      <c r="T33" s="10">
        <f>M33</f>
        <v>0.17555555555554747</v>
      </c>
      <c r="U33" s="10">
        <f>M33</f>
        <v>0.17555555555554747</v>
      </c>
      <c r="V33" s="10"/>
      <c r="W33" s="10"/>
      <c r="X33" s="10"/>
      <c r="Y33" s="10"/>
      <c r="Z33" s="31"/>
      <c r="AA33" s="10">
        <f>M33*($AA$13/36)</f>
        <v>2.925925925925791E-2</v>
      </c>
      <c r="AB33" s="31"/>
      <c r="AC33" s="31"/>
      <c r="AD33" s="10"/>
      <c r="AE33" s="10"/>
      <c r="AF33" s="10"/>
      <c r="AG33" s="10"/>
      <c r="AH33" s="10"/>
      <c r="AI33" s="10"/>
      <c r="AJ33" s="31"/>
      <c r="AK33" s="10"/>
      <c r="AL33" s="31"/>
      <c r="AM33" s="31"/>
      <c r="AN33" s="10"/>
    </row>
    <row r="34" spans="2:40" ht="12.75" customHeight="1" x14ac:dyDescent="0.2">
      <c r="B34" s="19"/>
      <c r="D34" s="11"/>
      <c r="E34" s="12"/>
      <c r="F34" s="11"/>
      <c r="G34" s="13"/>
      <c r="H34" s="14"/>
      <c r="I34" s="10"/>
      <c r="J34" s="10"/>
      <c r="K34" s="10"/>
      <c r="L34" s="32"/>
      <c r="M34" s="2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31"/>
      <c r="AA34" s="10"/>
      <c r="AB34" s="31"/>
      <c r="AC34" s="31"/>
      <c r="AD34" s="10"/>
      <c r="AE34" s="10"/>
      <c r="AF34" s="10"/>
      <c r="AG34" s="10"/>
      <c r="AH34" s="10"/>
      <c r="AI34" s="10"/>
      <c r="AJ34" s="31"/>
      <c r="AK34" s="10"/>
      <c r="AL34" s="31"/>
      <c r="AM34" s="31"/>
      <c r="AN34" s="10"/>
    </row>
    <row r="35" spans="2:40" ht="12.75" customHeight="1" x14ac:dyDescent="0.2">
      <c r="B35" s="19"/>
      <c r="D35" s="11">
        <v>1234.07</v>
      </c>
      <c r="E35" s="12" t="s">
        <v>30</v>
      </c>
      <c r="F35" s="11">
        <v>1236.05</v>
      </c>
      <c r="G35" s="13" t="s">
        <v>15211</v>
      </c>
      <c r="H35" s="14" t="s">
        <v>15201</v>
      </c>
      <c r="I35" s="29">
        <f>F35-D35</f>
        <v>1.9800000000000182</v>
      </c>
      <c r="J35" s="10"/>
      <c r="K35" s="10"/>
      <c r="L35" s="33">
        <f>(J35+K35)/2</f>
        <v>0</v>
      </c>
      <c r="M35" s="29">
        <f>(I35*K35)/9</f>
        <v>0</v>
      </c>
      <c r="N35" s="10">
        <f>2.61/9</f>
        <v>0.28999999999999998</v>
      </c>
      <c r="O35" s="10"/>
      <c r="P35" s="10"/>
      <c r="Q35" s="10"/>
      <c r="R35" s="10"/>
      <c r="S35" s="10"/>
      <c r="T35" s="10">
        <f>N35</f>
        <v>0.28999999999999998</v>
      </c>
      <c r="U35" s="10">
        <f>N35</f>
        <v>0.28999999999999998</v>
      </c>
      <c r="V35" s="10"/>
      <c r="W35" s="10"/>
      <c r="X35" s="10"/>
      <c r="Y35" s="10"/>
      <c r="Z35" s="31"/>
      <c r="AA35" s="10">
        <f>N35*($AA$13/36)</f>
        <v>4.8333333333333325E-2</v>
      </c>
      <c r="AB35" s="31"/>
      <c r="AC35" s="31"/>
      <c r="AD35" s="10"/>
      <c r="AE35" s="10"/>
      <c r="AF35" s="10"/>
      <c r="AG35" s="10"/>
      <c r="AH35" s="10"/>
      <c r="AI35" s="10"/>
      <c r="AJ35" s="31"/>
      <c r="AK35" s="10"/>
      <c r="AL35" s="31"/>
      <c r="AM35" s="31">
        <v>3</v>
      </c>
      <c r="AN35" s="10">
        <f>N35*(AM35/36)</f>
        <v>2.4166666666666663E-2</v>
      </c>
    </row>
    <row r="36" spans="2:40" ht="12.75" customHeight="1" x14ac:dyDescent="0.2">
      <c r="B36" s="19"/>
      <c r="D36" s="11"/>
      <c r="E36" s="12"/>
      <c r="F36" s="11"/>
      <c r="G36" s="13"/>
      <c r="H36" s="14"/>
      <c r="I36" s="10"/>
      <c r="J36" s="10"/>
      <c r="K36" s="10"/>
      <c r="L36" s="32"/>
      <c r="M36" s="2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31"/>
      <c r="AA36" s="10"/>
      <c r="AB36" s="31"/>
      <c r="AC36" s="31"/>
      <c r="AD36" s="10"/>
      <c r="AE36" s="10"/>
      <c r="AF36" s="10"/>
      <c r="AG36" s="10"/>
      <c r="AH36" s="10"/>
      <c r="AI36" s="10"/>
      <c r="AJ36" s="31"/>
      <c r="AK36" s="10"/>
      <c r="AL36" s="31"/>
      <c r="AM36" s="31"/>
      <c r="AN36" s="10"/>
    </row>
    <row r="37" spans="2:40" ht="12.75" customHeight="1" x14ac:dyDescent="0.2">
      <c r="B37" s="19"/>
      <c r="D37" s="11">
        <v>1230.9100000000001</v>
      </c>
      <c r="E37" s="12" t="s">
        <v>30</v>
      </c>
      <c r="F37" s="11">
        <v>1236.05</v>
      </c>
      <c r="G37" s="13" t="s">
        <v>15211</v>
      </c>
      <c r="H37" s="14" t="s">
        <v>15200</v>
      </c>
      <c r="I37" s="29">
        <f>F37-D37</f>
        <v>5.1399999999998727</v>
      </c>
      <c r="J37" s="10">
        <v>3</v>
      </c>
      <c r="K37" s="10">
        <v>4.5999999999999996</v>
      </c>
      <c r="L37" s="33">
        <f>(J37+K37)/2</f>
        <v>3.8</v>
      </c>
      <c r="M37" s="29">
        <f>(I37*K37)/9</f>
        <v>2.6271111111110459</v>
      </c>
      <c r="N37" s="13"/>
      <c r="O37" s="10"/>
      <c r="P37" s="10"/>
      <c r="Q37" s="10"/>
      <c r="R37" s="10"/>
      <c r="S37" s="10"/>
      <c r="T37" s="10">
        <f>M37</f>
        <v>2.6271111111110459</v>
      </c>
      <c r="U37" s="10">
        <f>M37</f>
        <v>2.6271111111110459</v>
      </c>
      <c r="V37" s="10"/>
      <c r="W37" s="10"/>
      <c r="X37" s="10"/>
      <c r="Y37" s="10"/>
      <c r="Z37" s="31"/>
      <c r="AA37" s="10">
        <f>M37*($AA$13/36)</f>
        <v>0.43785185185184095</v>
      </c>
      <c r="AB37" s="31"/>
      <c r="AC37" s="31"/>
      <c r="AD37" s="10"/>
      <c r="AE37" s="10"/>
      <c r="AF37" s="10"/>
      <c r="AG37" s="10"/>
      <c r="AH37" s="10"/>
      <c r="AI37" s="10"/>
      <c r="AJ37" s="31"/>
      <c r="AK37" s="10"/>
      <c r="AL37" s="31"/>
      <c r="AM37" s="31">
        <v>3</v>
      </c>
      <c r="AN37" s="10">
        <f>M37*(AM37/36)</f>
        <v>0.21892592592592047</v>
      </c>
    </row>
    <row r="38" spans="2:40" ht="12.75" customHeight="1" x14ac:dyDescent="0.2">
      <c r="B38" s="19"/>
      <c r="D38" s="11">
        <v>1230.9100000000001</v>
      </c>
      <c r="E38" s="12" t="s">
        <v>30</v>
      </c>
      <c r="F38" s="11">
        <v>1236.05</v>
      </c>
      <c r="G38" s="13" t="s">
        <v>15203</v>
      </c>
      <c r="H38" s="14" t="s">
        <v>15200</v>
      </c>
      <c r="I38" s="29">
        <f>F38-D38</f>
        <v>5.1399999999998727</v>
      </c>
      <c r="J38" s="10">
        <v>0.5</v>
      </c>
      <c r="K38" s="10">
        <v>0.5</v>
      </c>
      <c r="L38" s="33">
        <f>(J38+K38)/2</f>
        <v>0.5</v>
      </c>
      <c r="M38" s="29">
        <f>(I38*K38)/9</f>
        <v>0.28555555555554846</v>
      </c>
      <c r="N38" s="10"/>
      <c r="O38" s="10"/>
      <c r="P38" s="10"/>
      <c r="Q38" s="10"/>
      <c r="R38" s="10"/>
      <c r="S38" s="10"/>
      <c r="T38" s="10">
        <f>M38</f>
        <v>0.28555555555554846</v>
      </c>
      <c r="U38" s="10">
        <f>M38</f>
        <v>0.28555555555554846</v>
      </c>
      <c r="V38" s="10"/>
      <c r="W38" s="10"/>
      <c r="X38" s="10"/>
      <c r="Y38" s="10"/>
      <c r="Z38" s="31"/>
      <c r="AA38" s="10">
        <f>M38*($AA$13/36)</f>
        <v>4.759259259259141E-2</v>
      </c>
      <c r="AB38" s="31"/>
      <c r="AC38" s="31"/>
      <c r="AD38" s="10"/>
      <c r="AE38" s="10"/>
      <c r="AF38" s="10"/>
      <c r="AG38" s="10"/>
      <c r="AH38" s="10"/>
      <c r="AI38" s="10"/>
      <c r="AJ38" s="31"/>
      <c r="AK38" s="10"/>
      <c r="AL38" s="31"/>
      <c r="AM38" s="31"/>
      <c r="AN38" s="10"/>
    </row>
    <row r="39" spans="2:40" ht="12.75" customHeight="1" x14ac:dyDescent="0.2">
      <c r="B39" s="19"/>
      <c r="D39" s="11"/>
      <c r="E39" s="12"/>
      <c r="F39" s="11"/>
      <c r="G39" s="13"/>
      <c r="H39" s="14"/>
      <c r="I39" s="10"/>
      <c r="J39" s="10"/>
      <c r="K39" s="10"/>
      <c r="L39" s="32"/>
      <c r="M39" s="29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31"/>
      <c r="AA39" s="10"/>
      <c r="AB39" s="31"/>
      <c r="AC39" s="31"/>
      <c r="AD39" s="10"/>
      <c r="AE39" s="10"/>
      <c r="AF39" s="10"/>
      <c r="AG39" s="10"/>
      <c r="AH39" s="10"/>
      <c r="AI39" s="10"/>
      <c r="AJ39" s="31"/>
      <c r="AK39" s="10"/>
      <c r="AL39" s="31"/>
      <c r="AM39" s="31"/>
      <c r="AN39" s="10"/>
    </row>
    <row r="40" spans="2:40" ht="12.75" customHeight="1" x14ac:dyDescent="0.2">
      <c r="B40" s="19"/>
      <c r="D40" s="11">
        <v>1236.05</v>
      </c>
      <c r="E40" s="12" t="s">
        <v>30</v>
      </c>
      <c r="F40" s="11">
        <f>1236.05+3.32</f>
        <v>1239.3699999999999</v>
      </c>
      <c r="G40" s="13" t="s">
        <v>15211</v>
      </c>
      <c r="H40" s="14" t="s">
        <v>15200</v>
      </c>
      <c r="I40" s="29">
        <f>F40-D40</f>
        <v>3.3199999999999363</v>
      </c>
      <c r="J40" s="10"/>
      <c r="K40" s="10"/>
      <c r="L40" s="33">
        <f>(J40+K40)/2</f>
        <v>0</v>
      </c>
      <c r="M40" s="29">
        <f>(I40*K40)/9</f>
        <v>0</v>
      </c>
      <c r="N40" s="10">
        <f>7.61/9</f>
        <v>0.84555555555555562</v>
      </c>
      <c r="O40" s="10"/>
      <c r="P40" s="10"/>
      <c r="Q40" s="10"/>
      <c r="R40" s="10"/>
      <c r="S40" s="10"/>
      <c r="T40" s="10">
        <f>N40</f>
        <v>0.84555555555555562</v>
      </c>
      <c r="U40" s="10">
        <f>N40</f>
        <v>0.84555555555555562</v>
      </c>
      <c r="V40" s="10"/>
      <c r="W40" s="10"/>
      <c r="X40" s="10"/>
      <c r="Y40" s="10"/>
      <c r="Z40" s="31"/>
      <c r="AA40" s="10">
        <f>N40*($AA$13/36)</f>
        <v>0.14092592592592593</v>
      </c>
      <c r="AB40" s="31"/>
      <c r="AC40" s="31"/>
      <c r="AD40" s="10"/>
      <c r="AE40" s="10"/>
      <c r="AF40" s="10"/>
      <c r="AG40" s="10"/>
      <c r="AH40" s="10"/>
      <c r="AI40" s="10"/>
      <c r="AJ40" s="31"/>
      <c r="AK40" s="10"/>
      <c r="AL40" s="31"/>
      <c r="AM40" s="31">
        <v>3</v>
      </c>
      <c r="AN40" s="10">
        <f>N40*(AM40/36)</f>
        <v>7.0462962962962963E-2</v>
      </c>
    </row>
    <row r="41" spans="2:40" ht="12.75" customHeight="1" x14ac:dyDescent="0.2">
      <c r="B41" s="19"/>
      <c r="D41" s="11">
        <v>1236.05</v>
      </c>
      <c r="E41" s="12" t="s">
        <v>30</v>
      </c>
      <c r="F41" s="11">
        <f>1236.05+3.32</f>
        <v>1239.3699999999999</v>
      </c>
      <c r="G41" s="13" t="s">
        <v>15203</v>
      </c>
      <c r="H41" s="14" t="s">
        <v>15200</v>
      </c>
      <c r="I41" s="29">
        <f>F41-D41</f>
        <v>3.3199999999999363</v>
      </c>
      <c r="J41" s="10">
        <v>0.5</v>
      </c>
      <c r="K41" s="10">
        <v>0.5</v>
      </c>
      <c r="L41" s="33">
        <f>(J41+K41)/2</f>
        <v>0.5</v>
      </c>
      <c r="M41" s="29">
        <f>(I41*K41)/9</f>
        <v>0.18444444444444091</v>
      </c>
      <c r="N41" s="10"/>
      <c r="O41" s="10"/>
      <c r="P41" s="10"/>
      <c r="Q41" s="10"/>
      <c r="R41" s="10"/>
      <c r="S41" s="10"/>
      <c r="T41" s="10">
        <f>M41</f>
        <v>0.18444444444444091</v>
      </c>
      <c r="U41" s="10">
        <f>M41</f>
        <v>0.18444444444444091</v>
      </c>
      <c r="V41" s="10"/>
      <c r="W41" s="10"/>
      <c r="X41" s="10"/>
      <c r="Y41" s="10"/>
      <c r="Z41" s="31"/>
      <c r="AA41" s="10">
        <f>M41*($AA$13/36)</f>
        <v>3.0740740740740152E-2</v>
      </c>
      <c r="AB41" s="31"/>
      <c r="AC41" s="31"/>
      <c r="AD41" s="10"/>
      <c r="AE41" s="10"/>
      <c r="AF41" s="10"/>
      <c r="AG41" s="10"/>
      <c r="AH41" s="10"/>
      <c r="AI41" s="10"/>
      <c r="AJ41" s="31"/>
      <c r="AK41" s="10"/>
      <c r="AL41" s="31"/>
      <c r="AM41" s="31"/>
      <c r="AN41" s="10"/>
    </row>
    <row r="42" spans="2:40" s="69" customFormat="1" ht="12.75" customHeight="1" x14ac:dyDescent="0.2">
      <c r="B42" s="70"/>
      <c r="D42" s="112" t="s">
        <v>15213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62"/>
      <c r="P42" s="62"/>
      <c r="Q42" s="62"/>
      <c r="R42" s="62"/>
      <c r="S42" s="62"/>
      <c r="T42" s="62">
        <f>SUM(T29:T41)</f>
        <v>185.05822222222216</v>
      </c>
      <c r="U42" s="62">
        <f>SUM(U29:U41)</f>
        <v>185.05822222222216</v>
      </c>
      <c r="V42" s="62"/>
      <c r="W42" s="62"/>
      <c r="X42" s="62"/>
      <c r="Y42" s="62"/>
      <c r="Z42" s="71"/>
      <c r="AA42" s="62">
        <f>SUM(AA29:AA41)</f>
        <v>30.843037037037025</v>
      </c>
      <c r="AB42" s="71"/>
      <c r="AC42" s="71"/>
      <c r="AD42" s="62"/>
      <c r="AE42" s="62"/>
      <c r="AF42" s="62"/>
      <c r="AG42" s="62"/>
      <c r="AH42" s="62"/>
      <c r="AI42" s="62"/>
      <c r="AJ42" s="71"/>
      <c r="AK42" s="62"/>
      <c r="AL42" s="71"/>
      <c r="AM42" s="71"/>
      <c r="AN42" s="62">
        <f>SUM(AN29:AN41)</f>
        <v>13.229666666666661</v>
      </c>
    </row>
    <row r="43" spans="2:40" ht="12.75" customHeight="1" x14ac:dyDescent="0.2">
      <c r="B43" s="19"/>
      <c r="D43" s="11"/>
      <c r="E43" s="12"/>
      <c r="F43" s="11"/>
      <c r="G43" s="13"/>
      <c r="H43" s="14"/>
      <c r="I43" s="10"/>
      <c r="J43" s="10"/>
      <c r="K43" s="10"/>
      <c r="L43" s="32"/>
      <c r="M43" s="29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31"/>
      <c r="AA43" s="10"/>
      <c r="AB43" s="31"/>
      <c r="AC43" s="31"/>
      <c r="AD43" s="10"/>
      <c r="AE43" s="10"/>
      <c r="AF43" s="10"/>
      <c r="AG43" s="10"/>
      <c r="AH43" s="10"/>
      <c r="AI43" s="10"/>
      <c r="AJ43" s="31"/>
      <c r="AK43" s="10"/>
      <c r="AL43" s="31"/>
      <c r="AM43" s="31"/>
      <c r="AN43" s="10"/>
    </row>
    <row r="44" spans="2:40" ht="12.75" customHeight="1" x14ac:dyDescent="0.2">
      <c r="B44" s="19"/>
      <c r="D44" s="109" t="s">
        <v>15197</v>
      </c>
      <c r="E44" s="110"/>
      <c r="F44" s="110"/>
      <c r="G44" s="110"/>
      <c r="H44" s="111"/>
      <c r="I44" s="10"/>
      <c r="J44" s="10"/>
      <c r="K44" s="10"/>
      <c r="L44" s="32"/>
      <c r="M44" s="29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31"/>
      <c r="AA44" s="10"/>
      <c r="AB44" s="31"/>
      <c r="AC44" s="31"/>
      <c r="AD44" s="10"/>
      <c r="AE44" s="10"/>
      <c r="AF44" s="10"/>
      <c r="AG44" s="10"/>
      <c r="AH44" s="10"/>
      <c r="AI44" s="10"/>
      <c r="AJ44" s="31"/>
      <c r="AK44" s="10"/>
      <c r="AL44" s="31"/>
      <c r="AM44" s="31"/>
      <c r="AN44" s="10"/>
    </row>
    <row r="45" spans="2:40" ht="12.75" customHeight="1" x14ac:dyDescent="0.2">
      <c r="B45" s="19"/>
      <c r="D45" s="11">
        <v>1980</v>
      </c>
      <c r="E45" s="12" t="s">
        <v>30</v>
      </c>
      <c r="F45" s="11">
        <v>2095</v>
      </c>
      <c r="G45" s="13" t="s">
        <v>15212</v>
      </c>
      <c r="H45" s="14" t="s">
        <v>15201</v>
      </c>
      <c r="I45" s="29">
        <f>F45-D45</f>
        <v>115</v>
      </c>
      <c r="J45" s="10"/>
      <c r="K45" s="10"/>
      <c r="L45" s="33">
        <f>(J45+K45)/2</f>
        <v>0</v>
      </c>
      <c r="M45" s="29">
        <f>(L45*I45)/9</f>
        <v>0</v>
      </c>
      <c r="N45" s="10">
        <f>5588.24/9</f>
        <v>620.91555555555556</v>
      </c>
      <c r="O45" s="10"/>
      <c r="P45" s="10">
        <f>N45</f>
        <v>620.91555555555556</v>
      </c>
      <c r="Q45" s="10"/>
      <c r="R45" s="10"/>
      <c r="S45" s="10"/>
      <c r="T45" s="10"/>
      <c r="U45" s="10"/>
      <c r="V45" s="10"/>
      <c r="W45" s="10"/>
      <c r="X45" s="10"/>
      <c r="Y45" s="10"/>
      <c r="Z45" s="31"/>
      <c r="AA45" s="10"/>
      <c r="AB45" s="31"/>
      <c r="AC45" s="31"/>
      <c r="AD45" s="10"/>
      <c r="AE45" s="10"/>
      <c r="AF45" s="10"/>
      <c r="AG45" s="10"/>
      <c r="AH45" s="10"/>
      <c r="AI45" s="10"/>
      <c r="AJ45" s="31"/>
      <c r="AK45" s="10"/>
      <c r="AL45" s="31"/>
      <c r="AM45" s="31"/>
      <c r="AN45" s="10"/>
    </row>
    <row r="46" spans="2:40" ht="12.75" customHeight="1" x14ac:dyDescent="0.2">
      <c r="B46" s="19"/>
      <c r="D46" s="63"/>
      <c r="E46" s="64"/>
      <c r="F46" s="64"/>
      <c r="G46" s="64"/>
      <c r="H46" s="65"/>
      <c r="I46" s="10"/>
      <c r="J46" s="10"/>
      <c r="K46" s="10"/>
      <c r="L46" s="32"/>
      <c r="M46" s="29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31"/>
      <c r="AA46" s="10"/>
      <c r="AB46" s="31"/>
      <c r="AC46" s="31"/>
      <c r="AD46" s="10"/>
      <c r="AE46" s="10"/>
      <c r="AF46" s="10"/>
      <c r="AG46" s="10"/>
      <c r="AH46" s="10"/>
      <c r="AI46" s="10"/>
      <c r="AJ46" s="31"/>
      <c r="AK46" s="10"/>
      <c r="AL46" s="31"/>
      <c r="AM46" s="31"/>
      <c r="AN46" s="10"/>
    </row>
    <row r="47" spans="2:40" ht="12.75" customHeight="1" x14ac:dyDescent="0.2">
      <c r="B47" s="19"/>
      <c r="D47" s="11">
        <v>1980</v>
      </c>
      <c r="E47" s="12" t="s">
        <v>30</v>
      </c>
      <c r="F47" s="11">
        <v>2012.68</v>
      </c>
      <c r="G47" s="13" t="s">
        <v>15212</v>
      </c>
      <c r="H47" s="14" t="s">
        <v>15201</v>
      </c>
      <c r="I47" s="29">
        <f>F47-D47</f>
        <v>32.680000000000064</v>
      </c>
      <c r="J47" s="10"/>
      <c r="K47" s="10"/>
      <c r="L47" s="33">
        <f>(J47+K47)/2</f>
        <v>0</v>
      </c>
      <c r="M47" s="29">
        <f>(L47*I47)/9</f>
        <v>0</v>
      </c>
      <c r="N47" s="10">
        <f>820.27/9</f>
        <v>91.141111111111115</v>
      </c>
      <c r="O47" s="10"/>
      <c r="P47" s="10"/>
      <c r="Q47" s="10"/>
      <c r="R47" s="10"/>
      <c r="S47" s="10"/>
      <c r="T47" s="10">
        <f>N47</f>
        <v>91.141111111111115</v>
      </c>
      <c r="U47" s="10"/>
      <c r="V47" s="10"/>
      <c r="W47" s="10"/>
      <c r="X47" s="10"/>
      <c r="Y47" s="10"/>
      <c r="Z47" s="31"/>
      <c r="AA47" s="10">
        <f>N47*($AA$13/36)</f>
        <v>15.190185185185186</v>
      </c>
      <c r="AB47" s="31"/>
      <c r="AC47" s="31">
        <v>0.06</v>
      </c>
      <c r="AD47" s="10">
        <f>N47*AC47</f>
        <v>5.468466666666667</v>
      </c>
      <c r="AE47" s="10"/>
      <c r="AF47" s="10">
        <f>N47*$AF$13</f>
        <v>36.45644444444445</v>
      </c>
      <c r="AG47" s="10"/>
      <c r="AH47" s="10">
        <f>N47*($AH$13/36)</f>
        <v>3.7975462962962965</v>
      </c>
      <c r="AI47" s="10"/>
      <c r="AJ47" s="31">
        <v>2.5</v>
      </c>
      <c r="AK47" s="10">
        <f>N47*(AJ47/36)</f>
        <v>6.3292438271604947</v>
      </c>
      <c r="AL47" s="31"/>
      <c r="AM47" s="31"/>
      <c r="AN47" s="10"/>
    </row>
    <row r="48" spans="2:40" ht="12.75" customHeight="1" x14ac:dyDescent="0.2">
      <c r="B48" s="19"/>
      <c r="D48" s="11">
        <v>1980</v>
      </c>
      <c r="E48" s="12" t="s">
        <v>30</v>
      </c>
      <c r="F48" s="11">
        <v>2012.68</v>
      </c>
      <c r="G48" s="13" t="s">
        <v>15205</v>
      </c>
      <c r="H48" s="14" t="s">
        <v>15201</v>
      </c>
      <c r="I48" s="10">
        <f>40.33+21.23</f>
        <v>61.56</v>
      </c>
      <c r="J48" s="10">
        <v>0.33</v>
      </c>
      <c r="K48" s="10">
        <v>0.33</v>
      </c>
      <c r="L48" s="33">
        <f t="shared" ref="L48:L49" si="3">(J48+K48)/2</f>
        <v>0.33</v>
      </c>
      <c r="M48" s="29">
        <f t="shared" ref="M48:M49" si="4">(L48*I48)/9</f>
        <v>2.2572000000000001</v>
      </c>
      <c r="N48" s="13"/>
      <c r="O48" s="10"/>
      <c r="P48" s="10"/>
      <c r="Q48" s="10"/>
      <c r="R48" s="10"/>
      <c r="S48" s="10"/>
      <c r="T48" s="10">
        <f>M48</f>
        <v>2.2572000000000001</v>
      </c>
      <c r="U48" s="10"/>
      <c r="V48" s="10"/>
      <c r="W48" s="10"/>
      <c r="X48" s="10"/>
      <c r="Y48" s="10"/>
      <c r="Z48" s="31"/>
      <c r="AA48" s="10">
        <f>M48*($AA$13/36)</f>
        <v>0.37619999999999998</v>
      </c>
      <c r="AB48" s="31"/>
      <c r="AC48" s="31">
        <v>0.06</v>
      </c>
      <c r="AD48" s="10">
        <f>M48*AC48</f>
        <v>0.135432</v>
      </c>
      <c r="AE48" s="10"/>
      <c r="AF48" s="10">
        <f>M48*$AF$13</f>
        <v>0.90288000000000013</v>
      </c>
      <c r="AG48" s="10"/>
      <c r="AH48" s="10"/>
      <c r="AI48" s="10"/>
      <c r="AJ48" s="31">
        <v>2.5</v>
      </c>
      <c r="AK48" s="10">
        <f>M48*(AJ48/36)</f>
        <v>0.15675</v>
      </c>
      <c r="AL48" s="31"/>
      <c r="AM48" s="31"/>
      <c r="AN48" s="10"/>
    </row>
    <row r="49" spans="2:40" ht="12.75" customHeight="1" x14ac:dyDescent="0.2">
      <c r="B49" s="19"/>
      <c r="D49" s="11">
        <v>1980</v>
      </c>
      <c r="E49" s="12" t="s">
        <v>30</v>
      </c>
      <c r="F49" s="11">
        <v>2012.68</v>
      </c>
      <c r="G49" s="13" t="s">
        <v>15203</v>
      </c>
      <c r="H49" s="14" t="s">
        <v>15201</v>
      </c>
      <c r="I49" s="10">
        <f>40.33+21.23</f>
        <v>61.56</v>
      </c>
      <c r="J49" s="10">
        <v>0.5</v>
      </c>
      <c r="K49" s="10">
        <v>0.5</v>
      </c>
      <c r="L49" s="33">
        <f t="shared" si="3"/>
        <v>0.5</v>
      </c>
      <c r="M49" s="29">
        <f t="shared" si="4"/>
        <v>3.42</v>
      </c>
      <c r="N49" s="13"/>
      <c r="O49" s="10"/>
      <c r="P49" s="10"/>
      <c r="Q49" s="10"/>
      <c r="R49" s="10"/>
      <c r="S49" s="10"/>
      <c r="T49" s="10">
        <f>M49</f>
        <v>3.42</v>
      </c>
      <c r="U49" s="10"/>
      <c r="V49" s="10"/>
      <c r="W49" s="10"/>
      <c r="X49" s="10"/>
      <c r="Y49" s="10"/>
      <c r="Z49" s="31"/>
      <c r="AA49" s="10">
        <f>M49*($AA$13/36)</f>
        <v>0.56999999999999995</v>
      </c>
      <c r="AB49" s="31"/>
      <c r="AC49" s="31"/>
      <c r="AD49" s="10"/>
      <c r="AE49" s="10"/>
      <c r="AF49" s="10">
        <f>M49*$AF$13</f>
        <v>1.3680000000000001</v>
      </c>
      <c r="AG49" s="10"/>
      <c r="AH49" s="10"/>
      <c r="AI49" s="10"/>
      <c r="AJ49" s="31"/>
      <c r="AK49" s="10"/>
      <c r="AL49" s="31"/>
      <c r="AM49" s="31"/>
      <c r="AN49" s="10"/>
    </row>
    <row r="50" spans="2:40" ht="12.75" customHeight="1" x14ac:dyDescent="0.2">
      <c r="B50" s="19"/>
      <c r="D50" s="11"/>
      <c r="E50" s="12"/>
      <c r="F50" s="11"/>
      <c r="G50" s="13"/>
      <c r="H50" s="14"/>
      <c r="I50" s="10"/>
      <c r="J50" s="10"/>
      <c r="K50" s="10"/>
      <c r="L50" s="33"/>
      <c r="M50" s="29"/>
      <c r="N50" s="1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31"/>
      <c r="AA50" s="10"/>
      <c r="AB50" s="31"/>
      <c r="AC50" s="31"/>
      <c r="AD50" s="10"/>
      <c r="AE50" s="10"/>
      <c r="AF50" s="10"/>
      <c r="AG50" s="10"/>
      <c r="AH50" s="10"/>
      <c r="AI50" s="10"/>
      <c r="AJ50" s="31"/>
      <c r="AK50" s="10"/>
      <c r="AL50" s="31"/>
      <c r="AM50" s="31"/>
      <c r="AN50" s="10"/>
    </row>
    <row r="51" spans="2:40" ht="12.75" customHeight="1" x14ac:dyDescent="0.2">
      <c r="B51" s="19"/>
      <c r="D51" s="11">
        <v>2012.68</v>
      </c>
      <c r="E51" s="12" t="s">
        <v>30</v>
      </c>
      <c r="F51" s="11">
        <v>2084.4499999999998</v>
      </c>
      <c r="G51" s="13" t="s">
        <v>15212</v>
      </c>
      <c r="H51" s="14" t="s">
        <v>15201</v>
      </c>
      <c r="I51" s="29">
        <f>F51-D51</f>
        <v>71.769999999999754</v>
      </c>
      <c r="J51" s="10">
        <v>30</v>
      </c>
      <c r="K51" s="10">
        <v>30</v>
      </c>
      <c r="L51" s="33">
        <f>(J51+K51)/2</f>
        <v>30</v>
      </c>
      <c r="M51" s="29">
        <f>(L51*I51)/9</f>
        <v>239.23333333333252</v>
      </c>
      <c r="N51" s="10"/>
      <c r="O51" s="10"/>
      <c r="P51" s="10"/>
      <c r="Q51" s="10"/>
      <c r="R51" s="10"/>
      <c r="S51" s="10"/>
      <c r="T51" s="10">
        <f>M51</f>
        <v>239.23333333333252</v>
      </c>
      <c r="U51" s="10"/>
      <c r="V51" s="10"/>
      <c r="W51" s="10"/>
      <c r="X51" s="10"/>
      <c r="Y51" s="10"/>
      <c r="Z51" s="31"/>
      <c r="AA51" s="10">
        <f>M51*($AA$13/36)</f>
        <v>39.872222222222085</v>
      </c>
      <c r="AB51" s="31"/>
      <c r="AC51" s="31">
        <v>0.06</v>
      </c>
      <c r="AD51" s="10">
        <f>M51*AC51</f>
        <v>14.353999999999951</v>
      </c>
      <c r="AE51" s="10"/>
      <c r="AF51" s="10">
        <f>M51*$AF$13</f>
        <v>95.693333333333015</v>
      </c>
      <c r="AG51" s="10"/>
      <c r="AH51" s="10">
        <f>M51*($AH$13/36)</f>
        <v>9.9680555555555213</v>
      </c>
      <c r="AI51" s="10"/>
      <c r="AJ51" s="31">
        <v>2.5</v>
      </c>
      <c r="AK51" s="10">
        <f>M51*(AJ51/36)</f>
        <v>16.613425925925871</v>
      </c>
      <c r="AL51" s="31"/>
      <c r="AM51" s="31"/>
      <c r="AN51" s="10"/>
    </row>
    <row r="52" spans="2:40" ht="12.75" customHeight="1" x14ac:dyDescent="0.2">
      <c r="B52" s="19"/>
      <c r="D52" s="11"/>
      <c r="E52" s="12"/>
      <c r="F52" s="11"/>
      <c r="G52" s="13"/>
      <c r="H52" s="14"/>
      <c r="I52" s="10"/>
      <c r="J52" s="10"/>
      <c r="K52" s="10"/>
      <c r="L52" s="33"/>
      <c r="M52" s="29"/>
      <c r="N52" s="13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31"/>
      <c r="AA52" s="10"/>
      <c r="AB52" s="31"/>
      <c r="AC52" s="31"/>
      <c r="AD52" s="10"/>
      <c r="AE52" s="10"/>
      <c r="AF52" s="10"/>
      <c r="AG52" s="10"/>
      <c r="AH52" s="10"/>
      <c r="AI52" s="10"/>
      <c r="AJ52" s="31"/>
      <c r="AK52" s="10"/>
      <c r="AL52" s="31"/>
      <c r="AM52" s="31"/>
      <c r="AN52" s="10"/>
    </row>
    <row r="53" spans="2:40" ht="12.75" customHeight="1" x14ac:dyDescent="0.2">
      <c r="B53" s="19"/>
      <c r="D53" s="11">
        <v>2084.4499999999998</v>
      </c>
      <c r="E53" s="12" t="s">
        <v>30</v>
      </c>
      <c r="F53" s="11">
        <v>2085.67</v>
      </c>
      <c r="G53" s="13" t="s">
        <v>15212</v>
      </c>
      <c r="H53" s="14" t="s">
        <v>15201</v>
      </c>
      <c r="I53" s="29">
        <f>F53-D53</f>
        <v>1.2200000000002547</v>
      </c>
      <c r="J53" s="10"/>
      <c r="K53" s="10"/>
      <c r="L53" s="33">
        <f>(J53+K53)/2</f>
        <v>0</v>
      </c>
      <c r="M53" s="29">
        <f>(L53*I53)/9</f>
        <v>0</v>
      </c>
      <c r="N53" s="10">
        <f>18.32/9</f>
        <v>2.0355555555555558</v>
      </c>
      <c r="O53" s="10"/>
      <c r="P53" s="10"/>
      <c r="Q53" s="10"/>
      <c r="R53" s="10"/>
      <c r="S53" s="10"/>
      <c r="T53" s="10">
        <f>N53</f>
        <v>2.0355555555555558</v>
      </c>
      <c r="U53" s="10"/>
      <c r="V53" s="10"/>
      <c r="W53" s="10"/>
      <c r="X53" s="10"/>
      <c r="Y53" s="10"/>
      <c r="Z53" s="31"/>
      <c r="AA53" s="10">
        <f>N53*($AA$13/36)</f>
        <v>0.33925925925925926</v>
      </c>
      <c r="AB53" s="31"/>
      <c r="AC53" s="31">
        <v>0.06</v>
      </c>
      <c r="AD53" s="10">
        <f>N53*AC53</f>
        <v>0.12213333333333334</v>
      </c>
      <c r="AE53" s="10"/>
      <c r="AF53" s="10">
        <f>N53*$AF$13</f>
        <v>0.8142222222222224</v>
      </c>
      <c r="AG53" s="10"/>
      <c r="AH53" s="10">
        <f>N53*($AH$13/36)</f>
        <v>8.4814814814814815E-2</v>
      </c>
      <c r="AI53" s="10"/>
      <c r="AJ53" s="31">
        <v>2.5</v>
      </c>
      <c r="AK53" s="10">
        <f>N53*(AJ53/36)</f>
        <v>0.14135802469135805</v>
      </c>
      <c r="AL53" s="31"/>
      <c r="AM53" s="31"/>
      <c r="AN53" s="10"/>
    </row>
    <row r="54" spans="2:40" ht="12.75" customHeight="1" x14ac:dyDescent="0.2">
      <c r="B54" s="19"/>
      <c r="D54" s="11"/>
      <c r="E54" s="12"/>
      <c r="F54" s="11"/>
      <c r="G54" s="13"/>
      <c r="H54" s="14"/>
      <c r="I54" s="29"/>
      <c r="J54" s="10"/>
      <c r="K54" s="10"/>
      <c r="L54" s="33"/>
      <c r="M54" s="29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31"/>
      <c r="AA54" s="10"/>
      <c r="AB54" s="31"/>
      <c r="AC54" s="31"/>
      <c r="AD54" s="10"/>
      <c r="AE54" s="10"/>
      <c r="AF54" s="10"/>
      <c r="AG54" s="10"/>
      <c r="AH54" s="10"/>
      <c r="AI54" s="10"/>
      <c r="AJ54" s="31"/>
      <c r="AK54" s="10"/>
      <c r="AL54" s="31"/>
      <c r="AM54" s="31"/>
      <c r="AN54" s="10"/>
    </row>
    <row r="55" spans="2:40" ht="12.75" customHeight="1" x14ac:dyDescent="0.2">
      <c r="B55" s="19"/>
      <c r="D55" s="11"/>
      <c r="E55" s="12"/>
      <c r="F55" s="11"/>
      <c r="G55" s="13"/>
      <c r="H55" s="14"/>
      <c r="I55" s="10"/>
      <c r="J55" s="10"/>
      <c r="K55" s="10"/>
      <c r="L55" s="33"/>
      <c r="M55" s="29"/>
      <c r="N55" s="13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31"/>
      <c r="AA55" s="10"/>
      <c r="AB55" s="31"/>
      <c r="AC55" s="31"/>
      <c r="AD55" s="10"/>
      <c r="AE55" s="10"/>
      <c r="AF55" s="10"/>
      <c r="AG55" s="10"/>
      <c r="AH55" s="10"/>
      <c r="AI55" s="10"/>
      <c r="AJ55" s="31"/>
      <c r="AK55" s="10"/>
      <c r="AL55" s="31"/>
      <c r="AM55" s="31"/>
      <c r="AN55" s="10"/>
    </row>
    <row r="56" spans="2:40" ht="12.75" customHeight="1" x14ac:dyDescent="0.2">
      <c r="B56" s="19"/>
      <c r="D56" s="11">
        <v>2000</v>
      </c>
      <c r="E56" s="12" t="s">
        <v>30</v>
      </c>
      <c r="F56" s="11">
        <v>2015.45</v>
      </c>
      <c r="G56" s="13" t="s">
        <v>15212</v>
      </c>
      <c r="H56" s="14" t="s">
        <v>15200</v>
      </c>
      <c r="I56" s="29">
        <f>F56-D56</f>
        <v>15.450000000000045</v>
      </c>
      <c r="J56" s="10"/>
      <c r="K56" s="10"/>
      <c r="L56" s="33">
        <f>(J56+K56)/2</f>
        <v>0</v>
      </c>
      <c r="M56" s="29">
        <f>(L56*I56)/9</f>
        <v>0</v>
      </c>
      <c r="N56" s="10">
        <f>216.36/9</f>
        <v>24.040000000000003</v>
      </c>
      <c r="O56" s="10"/>
      <c r="P56" s="10"/>
      <c r="Q56" s="10"/>
      <c r="R56" s="10"/>
      <c r="S56" s="10"/>
      <c r="T56" s="10">
        <f>N56</f>
        <v>24.040000000000003</v>
      </c>
      <c r="U56" s="10"/>
      <c r="V56" s="10"/>
      <c r="W56" s="10"/>
      <c r="X56" s="10"/>
      <c r="Y56" s="10"/>
      <c r="Z56" s="31"/>
      <c r="AA56" s="10">
        <f>N56*($AA$13/36)</f>
        <v>4.0066666666666668</v>
      </c>
      <c r="AB56" s="31"/>
      <c r="AC56" s="31">
        <v>0.06</v>
      </c>
      <c r="AD56" s="10">
        <f>N56*AC56</f>
        <v>1.4424000000000001</v>
      </c>
      <c r="AE56" s="10"/>
      <c r="AF56" s="10">
        <f>N56*$AF$13</f>
        <v>9.6160000000000014</v>
      </c>
      <c r="AG56" s="10"/>
      <c r="AH56" s="10">
        <f>N56*($AH$13/36)</f>
        <v>1.0016666666666667</v>
      </c>
      <c r="AI56" s="10"/>
      <c r="AJ56" s="31">
        <v>2.5</v>
      </c>
      <c r="AK56" s="10">
        <f>N56*(AJ56/36)</f>
        <v>1.6694444444444447</v>
      </c>
      <c r="AL56" s="31"/>
      <c r="AM56" s="31"/>
      <c r="AN56" s="10"/>
    </row>
    <row r="57" spans="2:40" ht="12.75" customHeight="1" x14ac:dyDescent="0.2">
      <c r="B57" s="19"/>
      <c r="D57" s="11">
        <v>2000</v>
      </c>
      <c r="E57" s="12" t="s">
        <v>30</v>
      </c>
      <c r="F57" s="11">
        <v>2015.45</v>
      </c>
      <c r="G57" s="13" t="s">
        <v>15205</v>
      </c>
      <c r="H57" s="14" t="s">
        <v>15200</v>
      </c>
      <c r="I57" s="10">
        <v>31.98</v>
      </c>
      <c r="J57" s="10">
        <v>0.33</v>
      </c>
      <c r="K57" s="10">
        <v>0.33</v>
      </c>
      <c r="L57" s="33">
        <f t="shared" ref="L57:L58" si="5">(J57+K57)/2</f>
        <v>0.33</v>
      </c>
      <c r="M57" s="29">
        <f t="shared" ref="M57:M58" si="6">(L57*I57)/9</f>
        <v>1.1726000000000001</v>
      </c>
      <c r="N57" s="13"/>
      <c r="O57" s="10"/>
      <c r="P57" s="10"/>
      <c r="Q57" s="10"/>
      <c r="R57" s="10"/>
      <c r="S57" s="10"/>
      <c r="T57" s="10">
        <f>M57</f>
        <v>1.1726000000000001</v>
      </c>
      <c r="U57" s="10"/>
      <c r="V57" s="10"/>
      <c r="W57" s="10"/>
      <c r="X57" s="10"/>
      <c r="Y57" s="10"/>
      <c r="Z57" s="31"/>
      <c r="AA57" s="10">
        <f>M57*($AA$13/36)</f>
        <v>0.19543333333333335</v>
      </c>
      <c r="AB57" s="31"/>
      <c r="AC57" s="31">
        <v>0.06</v>
      </c>
      <c r="AD57" s="10">
        <f>M57*AC57</f>
        <v>7.0356000000000002E-2</v>
      </c>
      <c r="AE57" s="10"/>
      <c r="AF57" s="10">
        <f>M57*$AF$13</f>
        <v>0.46904000000000007</v>
      </c>
      <c r="AG57" s="10"/>
      <c r="AH57" s="10"/>
      <c r="AI57" s="10"/>
      <c r="AJ57" s="31">
        <v>2.5</v>
      </c>
      <c r="AK57" s="10">
        <f>M57*(AJ57/36)</f>
        <v>8.1430555555555562E-2</v>
      </c>
      <c r="AL57" s="31"/>
      <c r="AM57" s="31"/>
      <c r="AN57" s="10"/>
    </row>
    <row r="58" spans="2:40" ht="12.75" customHeight="1" x14ac:dyDescent="0.2">
      <c r="B58" s="19"/>
      <c r="D58" s="11">
        <v>2000</v>
      </c>
      <c r="E58" s="12" t="s">
        <v>30</v>
      </c>
      <c r="F58" s="11">
        <v>2015.45</v>
      </c>
      <c r="G58" s="13" t="s">
        <v>15203</v>
      </c>
      <c r="H58" s="14" t="s">
        <v>15200</v>
      </c>
      <c r="I58" s="10">
        <v>31.98</v>
      </c>
      <c r="J58" s="10">
        <v>0.5</v>
      </c>
      <c r="K58" s="10">
        <v>0.5</v>
      </c>
      <c r="L58" s="33">
        <f t="shared" si="5"/>
        <v>0.5</v>
      </c>
      <c r="M58" s="29">
        <f t="shared" si="6"/>
        <v>1.7766666666666666</v>
      </c>
      <c r="N58" s="13"/>
      <c r="O58" s="10"/>
      <c r="P58" s="10"/>
      <c r="Q58" s="10"/>
      <c r="R58" s="10"/>
      <c r="S58" s="10"/>
      <c r="T58" s="10">
        <f>M58</f>
        <v>1.7766666666666666</v>
      </c>
      <c r="U58" s="10"/>
      <c r="V58" s="10"/>
      <c r="W58" s="10"/>
      <c r="X58" s="10"/>
      <c r="Y58" s="10"/>
      <c r="Z58" s="31"/>
      <c r="AA58" s="10">
        <f>M58*($AA$13/36)</f>
        <v>0.2961111111111111</v>
      </c>
      <c r="AB58" s="31"/>
      <c r="AC58" s="31"/>
      <c r="AD58" s="10"/>
      <c r="AE58" s="10"/>
      <c r="AF58" s="10">
        <f>M58*$AF$13</f>
        <v>0.71066666666666667</v>
      </c>
      <c r="AG58" s="10"/>
      <c r="AH58" s="10"/>
      <c r="AI58" s="10"/>
      <c r="AJ58" s="31"/>
      <c r="AK58" s="10"/>
      <c r="AL58" s="31"/>
      <c r="AM58" s="31"/>
      <c r="AN58" s="10"/>
    </row>
    <row r="59" spans="2:40" ht="12.75" customHeight="1" x14ac:dyDescent="0.2">
      <c r="B59" s="19"/>
      <c r="D59" s="11"/>
      <c r="E59" s="12"/>
      <c r="F59" s="11"/>
      <c r="G59" s="13"/>
      <c r="H59" s="14"/>
      <c r="I59" s="10"/>
      <c r="J59" s="10"/>
      <c r="K59" s="10"/>
      <c r="L59" s="33"/>
      <c r="M59" s="29"/>
      <c r="N59" s="13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31"/>
      <c r="AA59" s="10"/>
      <c r="AB59" s="31"/>
      <c r="AC59" s="31"/>
      <c r="AD59" s="10"/>
      <c r="AE59" s="10"/>
      <c r="AF59" s="10"/>
      <c r="AG59" s="10"/>
      <c r="AH59" s="10"/>
      <c r="AI59" s="10"/>
      <c r="AJ59" s="31"/>
      <c r="AK59" s="10"/>
      <c r="AL59" s="31"/>
      <c r="AM59" s="31"/>
      <c r="AN59" s="10"/>
    </row>
    <row r="60" spans="2:40" ht="12.75" customHeight="1" x14ac:dyDescent="0.2">
      <c r="B60" s="19"/>
      <c r="D60" s="11">
        <v>2015.45</v>
      </c>
      <c r="E60" s="12" t="s">
        <v>30</v>
      </c>
      <c r="F60" s="11">
        <v>2052.4499999999998</v>
      </c>
      <c r="G60" s="13" t="s">
        <v>15212</v>
      </c>
      <c r="H60" s="14" t="s">
        <v>15200</v>
      </c>
      <c r="I60" s="29">
        <f>F60-D60</f>
        <v>36.999999999999773</v>
      </c>
      <c r="J60" s="10">
        <v>28</v>
      </c>
      <c r="K60" s="10">
        <v>28</v>
      </c>
      <c r="L60" s="33">
        <f>(J60+K60)/2</f>
        <v>28</v>
      </c>
      <c r="M60" s="29">
        <f>(L60*I60)/9</f>
        <v>115.1111111111104</v>
      </c>
      <c r="N60" s="10"/>
      <c r="O60" s="10"/>
      <c r="P60" s="10"/>
      <c r="Q60" s="10"/>
      <c r="R60" s="10"/>
      <c r="S60" s="10"/>
      <c r="T60" s="10">
        <f>M60</f>
        <v>115.1111111111104</v>
      </c>
      <c r="U60" s="10"/>
      <c r="V60" s="10"/>
      <c r="W60" s="10"/>
      <c r="X60" s="10"/>
      <c r="Y60" s="10"/>
      <c r="Z60" s="31"/>
      <c r="AA60" s="10">
        <f>M60*($AA$13/36)</f>
        <v>19.185185185185066</v>
      </c>
      <c r="AB60" s="31"/>
      <c r="AC60" s="31">
        <v>0.06</v>
      </c>
      <c r="AD60" s="10">
        <f>M60*AC60</f>
        <v>6.9066666666666237</v>
      </c>
      <c r="AE60" s="10"/>
      <c r="AF60" s="10">
        <f>M60*$AF$13</f>
        <v>46.044444444444167</v>
      </c>
      <c r="AG60" s="10"/>
      <c r="AH60" s="10">
        <f>M60*($AH$13/36)</f>
        <v>4.7962962962962665</v>
      </c>
      <c r="AI60" s="10"/>
      <c r="AJ60" s="31">
        <v>2.5</v>
      </c>
      <c r="AK60" s="10">
        <f>M60*(AJ60/36)</f>
        <v>7.9938271604937787</v>
      </c>
      <c r="AL60" s="31"/>
      <c r="AM60" s="31"/>
      <c r="AN60" s="10"/>
    </row>
    <row r="61" spans="2:40" ht="12.75" customHeight="1" x14ac:dyDescent="0.2">
      <c r="B61" s="19"/>
      <c r="D61" s="11">
        <v>2015.45</v>
      </c>
      <c r="E61" s="12" t="s">
        <v>30</v>
      </c>
      <c r="F61" s="11">
        <v>2052.4499999999998</v>
      </c>
      <c r="G61" s="13" t="s">
        <v>15205</v>
      </c>
      <c r="H61" s="14" t="s">
        <v>15200</v>
      </c>
      <c r="I61" s="29">
        <f t="shared" ref="I61:I62" si="7">F61-D61</f>
        <v>36.999999999999773</v>
      </c>
      <c r="J61" s="10">
        <v>0.33</v>
      </c>
      <c r="K61" s="10">
        <v>0.33</v>
      </c>
      <c r="L61" s="33">
        <f t="shared" ref="L61:L62" si="8">(J61+K61)/2</f>
        <v>0.33</v>
      </c>
      <c r="M61" s="29">
        <f t="shared" ref="M61:M62" si="9">(L61*I61)/9</f>
        <v>1.3566666666666585</v>
      </c>
      <c r="N61" s="13"/>
      <c r="O61" s="10"/>
      <c r="P61" s="10"/>
      <c r="Q61" s="10"/>
      <c r="R61" s="10"/>
      <c r="S61" s="10"/>
      <c r="T61" s="10">
        <f>M61</f>
        <v>1.3566666666666585</v>
      </c>
      <c r="U61" s="10"/>
      <c r="V61" s="10"/>
      <c r="W61" s="10"/>
      <c r="X61" s="10"/>
      <c r="Y61" s="10"/>
      <c r="Z61" s="31"/>
      <c r="AA61" s="10">
        <f>M61*($AA$13/36)</f>
        <v>0.22611111111110974</v>
      </c>
      <c r="AB61" s="31"/>
      <c r="AC61" s="31">
        <v>0.06</v>
      </c>
      <c r="AD61" s="10">
        <f>M61*AC61</f>
        <v>8.1399999999999501E-2</v>
      </c>
      <c r="AE61" s="10"/>
      <c r="AF61" s="10">
        <f>M61*$AF$13</f>
        <v>0.54266666666666341</v>
      </c>
      <c r="AG61" s="10"/>
      <c r="AH61" s="10"/>
      <c r="AI61" s="10"/>
      <c r="AJ61" s="31">
        <v>2.5</v>
      </c>
      <c r="AK61" s="10">
        <f>M61*(AJ61/36)</f>
        <v>9.4212962962962402E-2</v>
      </c>
      <c r="AL61" s="31"/>
      <c r="AM61" s="31"/>
      <c r="AN61" s="10"/>
    </row>
    <row r="62" spans="2:40" ht="12.75" customHeight="1" x14ac:dyDescent="0.2">
      <c r="B62" s="19"/>
      <c r="D62" s="11">
        <v>2015.45</v>
      </c>
      <c r="E62" s="12" t="s">
        <v>30</v>
      </c>
      <c r="F62" s="11">
        <v>2052.4499999999998</v>
      </c>
      <c r="G62" s="13" t="s">
        <v>15203</v>
      </c>
      <c r="H62" s="14" t="s">
        <v>15200</v>
      </c>
      <c r="I62" s="29">
        <f t="shared" si="7"/>
        <v>36.999999999999773</v>
      </c>
      <c r="J62" s="10">
        <v>0.5</v>
      </c>
      <c r="K62" s="10">
        <v>0.5</v>
      </c>
      <c r="L62" s="33">
        <f t="shared" si="8"/>
        <v>0.5</v>
      </c>
      <c r="M62" s="29">
        <f t="shared" si="9"/>
        <v>2.0555555555555429</v>
      </c>
      <c r="N62" s="13"/>
      <c r="O62" s="10"/>
      <c r="P62" s="10"/>
      <c r="Q62" s="10"/>
      <c r="R62" s="10"/>
      <c r="S62" s="10"/>
      <c r="T62" s="10">
        <f>M62</f>
        <v>2.0555555555555429</v>
      </c>
      <c r="U62" s="10"/>
      <c r="V62" s="10"/>
      <c r="W62" s="10"/>
      <c r="X62" s="10"/>
      <c r="Y62" s="10"/>
      <c r="Z62" s="31"/>
      <c r="AA62" s="10">
        <f>M62*($AA$13/36)</f>
        <v>0.34259259259259045</v>
      </c>
      <c r="AB62" s="31"/>
      <c r="AC62" s="31"/>
      <c r="AD62" s="10"/>
      <c r="AE62" s="10"/>
      <c r="AF62" s="10">
        <f>M62*$AF$13</f>
        <v>0.82222222222221719</v>
      </c>
      <c r="AG62" s="10"/>
      <c r="AH62" s="10"/>
      <c r="AI62" s="10"/>
      <c r="AJ62" s="31"/>
      <c r="AK62" s="10"/>
      <c r="AL62" s="31"/>
      <c r="AM62" s="31"/>
      <c r="AN62" s="10"/>
    </row>
    <row r="63" spans="2:40" ht="12.75" customHeight="1" x14ac:dyDescent="0.2">
      <c r="B63" s="19"/>
      <c r="D63" s="11"/>
      <c r="E63" s="12"/>
      <c r="F63" s="11"/>
      <c r="G63" s="13"/>
      <c r="H63" s="14"/>
      <c r="I63" s="10"/>
      <c r="J63" s="10"/>
      <c r="K63" s="10"/>
      <c r="L63" s="32"/>
      <c r="M63" s="29"/>
      <c r="N63" s="13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31"/>
      <c r="AA63" s="10"/>
      <c r="AB63" s="31"/>
      <c r="AC63" s="31"/>
      <c r="AD63" s="10"/>
      <c r="AE63" s="10"/>
      <c r="AF63" s="10"/>
      <c r="AG63" s="10"/>
      <c r="AH63" s="10"/>
      <c r="AI63" s="10"/>
      <c r="AJ63" s="31"/>
      <c r="AK63" s="10"/>
      <c r="AL63" s="31"/>
      <c r="AM63" s="31"/>
      <c r="AN63" s="10"/>
    </row>
    <row r="64" spans="2:40" ht="12.75" customHeight="1" x14ac:dyDescent="0.2">
      <c r="B64" s="19"/>
      <c r="D64" s="11">
        <v>2052.4499999999998</v>
      </c>
      <c r="E64" s="12" t="s">
        <v>30</v>
      </c>
      <c r="F64" s="11">
        <v>2070.4499999999998</v>
      </c>
      <c r="G64" s="13" t="s">
        <v>15212</v>
      </c>
      <c r="H64" s="14" t="s">
        <v>15200</v>
      </c>
      <c r="I64" s="29">
        <f>F64-D64</f>
        <v>18</v>
      </c>
      <c r="J64" s="10">
        <v>28</v>
      </c>
      <c r="K64" s="10">
        <v>41.68</v>
      </c>
      <c r="L64" s="33">
        <f>(J64+K64)/2</f>
        <v>34.840000000000003</v>
      </c>
      <c r="M64" s="29">
        <f>(L64*I64)/9</f>
        <v>69.680000000000007</v>
      </c>
      <c r="N64" s="10"/>
      <c r="O64" s="10"/>
      <c r="P64" s="10"/>
      <c r="Q64" s="10"/>
      <c r="R64" s="10"/>
      <c r="S64" s="10"/>
      <c r="T64" s="10">
        <f>M64</f>
        <v>69.680000000000007</v>
      </c>
      <c r="U64" s="10"/>
      <c r="V64" s="10"/>
      <c r="W64" s="10"/>
      <c r="X64" s="10"/>
      <c r="Y64" s="10"/>
      <c r="Z64" s="31"/>
      <c r="AA64" s="10">
        <f>M64*($AA$13/36)</f>
        <v>11.613333333333333</v>
      </c>
      <c r="AB64" s="31"/>
      <c r="AC64" s="31">
        <v>0.06</v>
      </c>
      <c r="AD64" s="10">
        <f>M64*AC64</f>
        <v>4.1808000000000005</v>
      </c>
      <c r="AE64" s="10"/>
      <c r="AF64" s="10">
        <f>M64*$AF$13</f>
        <v>27.872000000000003</v>
      </c>
      <c r="AG64" s="10"/>
      <c r="AH64" s="10">
        <f>M64*($AH$13/36)</f>
        <v>2.9033333333333333</v>
      </c>
      <c r="AI64" s="10"/>
      <c r="AJ64" s="31">
        <v>2.5</v>
      </c>
      <c r="AK64" s="10">
        <f>M64*(AJ64/36)</f>
        <v>4.8388888888888895</v>
      </c>
      <c r="AL64" s="31"/>
      <c r="AM64" s="31"/>
      <c r="AN64" s="10"/>
    </row>
    <row r="65" spans="2:40" ht="12.75" customHeight="1" x14ac:dyDescent="0.2">
      <c r="B65" s="19"/>
      <c r="D65" s="11">
        <v>2052.4499999999998</v>
      </c>
      <c r="E65" s="12" t="s">
        <v>30</v>
      </c>
      <c r="F65" s="11">
        <v>2070.4499999999998</v>
      </c>
      <c r="G65" s="13" t="s">
        <v>15205</v>
      </c>
      <c r="H65" s="14" t="s">
        <v>15200</v>
      </c>
      <c r="I65" s="29">
        <f t="shared" ref="I65:I66" si="10">F65-D65</f>
        <v>18</v>
      </c>
      <c r="J65" s="10">
        <v>0.33</v>
      </c>
      <c r="K65" s="10">
        <v>0.33</v>
      </c>
      <c r="L65" s="33">
        <f t="shared" ref="L65:L66" si="11">(J65+K65)/2</f>
        <v>0.33</v>
      </c>
      <c r="M65" s="29">
        <f t="shared" ref="M65:M66" si="12">(L65*I65)/9</f>
        <v>0.66</v>
      </c>
      <c r="N65" s="13"/>
      <c r="O65" s="10"/>
      <c r="P65" s="10"/>
      <c r="Q65" s="10"/>
      <c r="R65" s="10"/>
      <c r="S65" s="10"/>
      <c r="T65" s="10">
        <f>M65</f>
        <v>0.66</v>
      </c>
      <c r="U65" s="10"/>
      <c r="V65" s="10"/>
      <c r="W65" s="10"/>
      <c r="X65" s="10"/>
      <c r="Y65" s="10"/>
      <c r="Z65" s="31"/>
      <c r="AA65" s="10">
        <f>M65*($AA$13/36)</f>
        <v>0.11</v>
      </c>
      <c r="AB65" s="31"/>
      <c r="AC65" s="31">
        <v>0.06</v>
      </c>
      <c r="AD65" s="10">
        <f>M65*AC65</f>
        <v>3.9600000000000003E-2</v>
      </c>
      <c r="AE65" s="10"/>
      <c r="AF65" s="10">
        <f>M65*$AF$13</f>
        <v>0.26400000000000001</v>
      </c>
      <c r="AG65" s="10"/>
      <c r="AH65" s="10"/>
      <c r="AI65" s="10"/>
      <c r="AJ65" s="31">
        <v>2.5</v>
      </c>
      <c r="AK65" s="10">
        <f>M65*(AJ65/36)</f>
        <v>4.5833333333333337E-2</v>
      </c>
      <c r="AL65" s="31"/>
      <c r="AM65" s="31"/>
      <c r="AN65" s="10"/>
    </row>
    <row r="66" spans="2:40" ht="12.75" customHeight="1" x14ac:dyDescent="0.2">
      <c r="B66" s="19"/>
      <c r="D66" s="11">
        <v>2052.4499999999998</v>
      </c>
      <c r="E66" s="12" t="s">
        <v>30</v>
      </c>
      <c r="F66" s="11">
        <v>2070.4499999999998</v>
      </c>
      <c r="G66" s="13" t="s">
        <v>15203</v>
      </c>
      <c r="H66" s="14" t="s">
        <v>15200</v>
      </c>
      <c r="I66" s="29">
        <f t="shared" si="10"/>
        <v>18</v>
      </c>
      <c r="J66" s="10">
        <v>0.5</v>
      </c>
      <c r="K66" s="10">
        <v>0.5</v>
      </c>
      <c r="L66" s="33">
        <f t="shared" si="11"/>
        <v>0.5</v>
      </c>
      <c r="M66" s="29">
        <f t="shared" si="12"/>
        <v>1</v>
      </c>
      <c r="N66" s="13"/>
      <c r="O66" s="10"/>
      <c r="P66" s="10"/>
      <c r="Q66" s="10"/>
      <c r="R66" s="10"/>
      <c r="S66" s="10"/>
      <c r="T66" s="10">
        <f>M66</f>
        <v>1</v>
      </c>
      <c r="U66" s="10"/>
      <c r="V66" s="10"/>
      <c r="W66" s="10"/>
      <c r="X66" s="10"/>
      <c r="Y66" s="10"/>
      <c r="Z66" s="31"/>
      <c r="AA66" s="10">
        <f>M66*($AA$13/36)</f>
        <v>0.16666666666666666</v>
      </c>
      <c r="AB66" s="31"/>
      <c r="AC66" s="31"/>
      <c r="AD66" s="10"/>
      <c r="AE66" s="10"/>
      <c r="AF66" s="10">
        <f>M66*$AF$13</f>
        <v>0.4</v>
      </c>
      <c r="AG66" s="10"/>
      <c r="AH66" s="10"/>
      <c r="AI66" s="10"/>
      <c r="AJ66" s="31"/>
      <c r="AK66" s="10"/>
      <c r="AL66" s="31"/>
      <c r="AM66" s="31"/>
      <c r="AN66" s="10"/>
    </row>
    <row r="67" spans="2:40" ht="12.75" customHeight="1" x14ac:dyDescent="0.2">
      <c r="B67" s="19"/>
      <c r="D67" s="11"/>
      <c r="E67" s="12"/>
      <c r="F67" s="11"/>
      <c r="G67" s="13"/>
      <c r="H67" s="14"/>
      <c r="I67" s="10"/>
      <c r="J67" s="10"/>
      <c r="K67" s="10"/>
      <c r="L67" s="32"/>
      <c r="M67" s="29"/>
      <c r="N67" s="13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31"/>
      <c r="AA67" s="10"/>
      <c r="AB67" s="31"/>
      <c r="AC67" s="31"/>
      <c r="AD67" s="10"/>
      <c r="AE67" s="10"/>
      <c r="AF67" s="10"/>
      <c r="AG67" s="10"/>
      <c r="AH67" s="10"/>
      <c r="AI67" s="10"/>
      <c r="AJ67" s="31"/>
      <c r="AK67" s="10"/>
      <c r="AL67" s="31"/>
      <c r="AM67" s="31"/>
      <c r="AN67" s="10"/>
    </row>
    <row r="68" spans="2:40" ht="12.75" customHeight="1" x14ac:dyDescent="0.2">
      <c r="B68" s="19"/>
      <c r="D68" s="11">
        <v>2070.4499999999998</v>
      </c>
      <c r="E68" s="12" t="s">
        <v>30</v>
      </c>
      <c r="F68" s="11">
        <v>2085.67</v>
      </c>
      <c r="G68" s="13" t="s">
        <v>15212</v>
      </c>
      <c r="H68" s="14" t="s">
        <v>15200</v>
      </c>
      <c r="I68" s="29">
        <f>F68-D68</f>
        <v>15.220000000000255</v>
      </c>
      <c r="J68" s="10">
        <v>28</v>
      </c>
      <c r="K68" s="10">
        <v>41.68</v>
      </c>
      <c r="L68" s="33">
        <f>(J68+K68)/2</f>
        <v>34.840000000000003</v>
      </c>
      <c r="M68" s="29">
        <f>(L68*I68)/9</f>
        <v>58.918311111112104</v>
      </c>
      <c r="N68" s="10"/>
      <c r="O68" s="10"/>
      <c r="P68" s="10"/>
      <c r="Q68" s="10"/>
      <c r="R68" s="10"/>
      <c r="S68" s="10"/>
      <c r="T68" s="10">
        <f>M68</f>
        <v>58.918311111112104</v>
      </c>
      <c r="U68" s="10"/>
      <c r="V68" s="10"/>
      <c r="W68" s="10"/>
      <c r="X68" s="10"/>
      <c r="Y68" s="10"/>
      <c r="Z68" s="31"/>
      <c r="AA68" s="10">
        <f>M68*($AA$13/36)</f>
        <v>9.8197185185186839</v>
      </c>
      <c r="AB68" s="31"/>
      <c r="AC68" s="31">
        <v>0.06</v>
      </c>
      <c r="AD68" s="10">
        <f>M68*AC68</f>
        <v>3.5350986666667259</v>
      </c>
      <c r="AE68" s="10"/>
      <c r="AF68" s="10">
        <f>M68*$AF$13</f>
        <v>23.567324444444843</v>
      </c>
      <c r="AG68" s="10"/>
      <c r="AH68" s="10">
        <f>M68*($AH$13/36)</f>
        <v>2.454929629629671</v>
      </c>
      <c r="AI68" s="10"/>
      <c r="AJ68" s="31">
        <v>2.5</v>
      </c>
      <c r="AK68" s="10">
        <f>M68*(AJ68/36)</f>
        <v>4.0915493827161189</v>
      </c>
      <c r="AL68" s="31"/>
      <c r="AM68" s="31"/>
      <c r="AN68" s="10"/>
    </row>
    <row r="69" spans="2:40" ht="12.75" customHeight="1" x14ac:dyDescent="0.2">
      <c r="B69" s="19"/>
      <c r="D69" s="11"/>
      <c r="E69" s="12"/>
      <c r="F69" s="11"/>
      <c r="G69" s="13"/>
      <c r="H69" s="14"/>
      <c r="I69" s="10"/>
      <c r="J69" s="10"/>
      <c r="K69" s="10"/>
      <c r="L69" s="32"/>
      <c r="M69" s="29"/>
      <c r="N69" s="13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31"/>
      <c r="AA69" s="10"/>
      <c r="AB69" s="31"/>
      <c r="AC69" s="31"/>
      <c r="AD69" s="10"/>
      <c r="AE69" s="10"/>
      <c r="AF69" s="10"/>
      <c r="AG69" s="10"/>
      <c r="AH69" s="10"/>
      <c r="AI69" s="10"/>
      <c r="AJ69" s="31"/>
      <c r="AK69" s="10"/>
      <c r="AL69" s="31"/>
      <c r="AM69" s="31"/>
      <c r="AN69" s="10"/>
    </row>
    <row r="70" spans="2:40" ht="12.75" customHeight="1" x14ac:dyDescent="0.2">
      <c r="B70" s="19"/>
      <c r="D70" s="11">
        <v>2085.67</v>
      </c>
      <c r="E70" s="12" t="s">
        <v>30</v>
      </c>
      <c r="F70" s="11">
        <v>2086.4899999999998</v>
      </c>
      <c r="G70" s="13" t="s">
        <v>15212</v>
      </c>
      <c r="H70" s="14" t="s">
        <v>15200</v>
      </c>
      <c r="I70" s="29">
        <f>F70-D70</f>
        <v>0.81999999999970896</v>
      </c>
      <c r="J70" s="10"/>
      <c r="K70" s="10"/>
      <c r="L70" s="33">
        <f>(J70+K70)/2</f>
        <v>0</v>
      </c>
      <c r="M70" s="29">
        <f>(L70*I70)/9</f>
        <v>0</v>
      </c>
      <c r="N70" s="10">
        <f>41.06/9</f>
        <v>4.5622222222222222</v>
      </c>
      <c r="O70" s="10"/>
      <c r="P70" s="10"/>
      <c r="Q70" s="10"/>
      <c r="R70" s="10"/>
      <c r="S70" s="10"/>
      <c r="T70" s="10">
        <f>N70</f>
        <v>4.5622222222222222</v>
      </c>
      <c r="U70" s="10"/>
      <c r="V70" s="10"/>
      <c r="W70" s="10"/>
      <c r="X70" s="10"/>
      <c r="Y70" s="10"/>
      <c r="Z70" s="31"/>
      <c r="AA70" s="10">
        <f>N70*($AA$13/36)</f>
        <v>0.76037037037037036</v>
      </c>
      <c r="AB70" s="31"/>
      <c r="AC70" s="31">
        <v>0.06</v>
      </c>
      <c r="AD70" s="10">
        <f>N70*AC70</f>
        <v>0.27373333333333333</v>
      </c>
      <c r="AE70" s="10"/>
      <c r="AF70" s="10">
        <f>N70*$AF$13</f>
        <v>1.824888888888889</v>
      </c>
      <c r="AG70" s="10"/>
      <c r="AH70" s="10">
        <f>N70*($AH$13/36)</f>
        <v>0.19009259259259259</v>
      </c>
      <c r="AI70" s="10"/>
      <c r="AJ70" s="31">
        <v>2.5</v>
      </c>
      <c r="AK70" s="10">
        <f>N70*(AJ70/36)</f>
        <v>0.31682098765432098</v>
      </c>
      <c r="AL70" s="31"/>
      <c r="AM70" s="31"/>
      <c r="AN70" s="10"/>
    </row>
    <row r="71" spans="2:40" s="69" customFormat="1" ht="12.75" customHeight="1" x14ac:dyDescent="0.2">
      <c r="B71" s="70"/>
      <c r="D71" s="112" t="s">
        <v>15214</v>
      </c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62"/>
      <c r="P71" s="62">
        <f>SUM(P45:P70)</f>
        <v>620.91555555555556</v>
      </c>
      <c r="Q71" s="62"/>
      <c r="R71" s="62"/>
      <c r="S71" s="62"/>
      <c r="T71" s="62">
        <f>SUM(T45:T70)</f>
        <v>618.42033333333268</v>
      </c>
      <c r="U71" s="62"/>
      <c r="V71" s="62"/>
      <c r="W71" s="62"/>
      <c r="X71" s="62"/>
      <c r="Y71" s="62"/>
      <c r="Z71" s="71"/>
      <c r="AA71" s="62">
        <f>SUM(AA45:AA70)</f>
        <v>103.07005555555546</v>
      </c>
      <c r="AB71" s="71"/>
      <c r="AC71" s="71"/>
      <c r="AD71" s="62">
        <f>SUM(AD45:AD70)</f>
        <v>36.610086666666632</v>
      </c>
      <c r="AE71" s="62"/>
      <c r="AF71" s="62">
        <f>SUM(AF45:AF70)</f>
        <v>247.36813333333319</v>
      </c>
      <c r="AG71" s="62"/>
      <c r="AH71" s="62">
        <f>SUM(AH45:AH70)</f>
        <v>25.196735185185162</v>
      </c>
      <c r="AI71" s="62"/>
      <c r="AJ71" s="71"/>
      <c r="AK71" s="62">
        <f>SUM(AK45:AK70)</f>
        <v>42.372785493827131</v>
      </c>
      <c r="AL71" s="71"/>
      <c r="AM71" s="71"/>
      <c r="AN71" s="62"/>
    </row>
    <row r="72" spans="2:40" ht="12.75" customHeight="1" x14ac:dyDescent="0.2">
      <c r="B72" s="19"/>
      <c r="D72" s="11"/>
      <c r="E72" s="12"/>
      <c r="F72" s="11"/>
      <c r="G72" s="13"/>
      <c r="H72" s="14"/>
      <c r="I72" s="10"/>
      <c r="J72" s="10"/>
      <c r="K72" s="10"/>
      <c r="L72" s="32"/>
      <c r="M72" s="29"/>
      <c r="N72" s="13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31"/>
      <c r="AA72" s="10"/>
      <c r="AB72" s="31"/>
      <c r="AC72" s="31"/>
      <c r="AD72" s="10"/>
      <c r="AE72" s="10"/>
      <c r="AF72" s="10"/>
      <c r="AG72" s="10"/>
      <c r="AH72" s="10"/>
      <c r="AI72" s="10"/>
      <c r="AJ72" s="31"/>
      <c r="AK72" s="10"/>
      <c r="AL72" s="31"/>
      <c r="AM72" s="31"/>
      <c r="AN72" s="10"/>
    </row>
    <row r="73" spans="2:40" ht="12.75" customHeight="1" x14ac:dyDescent="0.2">
      <c r="B73" s="19"/>
      <c r="D73" s="109" t="s">
        <v>15215</v>
      </c>
      <c r="E73" s="110"/>
      <c r="F73" s="110"/>
      <c r="G73" s="110"/>
      <c r="H73" s="111"/>
      <c r="I73" s="10"/>
      <c r="J73" s="10"/>
      <c r="K73" s="10"/>
      <c r="L73" s="32"/>
      <c r="M73" s="29"/>
      <c r="N73" s="13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31"/>
      <c r="AA73" s="10"/>
      <c r="AB73" s="31"/>
      <c r="AC73" s="31"/>
      <c r="AD73" s="10"/>
      <c r="AE73" s="10"/>
      <c r="AF73" s="10"/>
      <c r="AG73" s="10"/>
      <c r="AH73" s="10"/>
      <c r="AI73" s="10"/>
      <c r="AJ73" s="31"/>
      <c r="AK73" s="10"/>
      <c r="AL73" s="31"/>
      <c r="AM73" s="31"/>
      <c r="AN73" s="10"/>
    </row>
    <row r="74" spans="2:40" ht="12.75" customHeight="1" x14ac:dyDescent="0.2">
      <c r="B74" s="19"/>
      <c r="D74" s="11" t="s">
        <v>15208</v>
      </c>
      <c r="E74" s="12" t="s">
        <v>30</v>
      </c>
      <c r="F74" s="11" t="s">
        <v>15208</v>
      </c>
      <c r="G74" s="13" t="s">
        <v>15199</v>
      </c>
      <c r="H74" s="11" t="s">
        <v>15208</v>
      </c>
      <c r="I74" s="10">
        <v>57.79</v>
      </c>
      <c r="J74" s="10">
        <v>2</v>
      </c>
      <c r="K74" s="10">
        <v>2</v>
      </c>
      <c r="L74" s="33">
        <f>(J74+K74)/2</f>
        <v>2</v>
      </c>
      <c r="M74" s="29">
        <f>(L74*I74)/9</f>
        <v>12.842222222222222</v>
      </c>
      <c r="N74" s="10"/>
      <c r="O74" s="10"/>
      <c r="P74" s="10">
        <f>M74</f>
        <v>12.842222222222222</v>
      </c>
      <c r="Q74" s="10"/>
      <c r="R74" s="10"/>
      <c r="S74" s="10"/>
      <c r="T74" s="10">
        <f>M74</f>
        <v>12.842222222222222</v>
      </c>
      <c r="U74" s="10"/>
      <c r="V74" s="10"/>
      <c r="W74" s="10"/>
      <c r="X74" s="10"/>
      <c r="Y74" s="10">
        <f>M74*($Y$13/36)</f>
        <v>2.1403703703703703</v>
      </c>
      <c r="Z74" s="31"/>
      <c r="AA74" s="10">
        <f>M74*($AA$13/36)</f>
        <v>2.1403703703703703</v>
      </c>
      <c r="AB74" s="31"/>
      <c r="AC74" s="31">
        <v>0.06</v>
      </c>
      <c r="AD74" s="10">
        <f>M74*AC74*2</f>
        <v>1.5410666666666666</v>
      </c>
      <c r="AE74" s="10"/>
      <c r="AF74" s="10"/>
      <c r="AG74" s="10"/>
      <c r="AH74" s="10">
        <f>M74*($AH$13/36)</f>
        <v>0.53509259259259256</v>
      </c>
      <c r="AI74" s="10"/>
      <c r="AJ74" s="31">
        <v>1.75</v>
      </c>
      <c r="AK74" s="10">
        <f>M74*(AJ74/36)</f>
        <v>0.62427469135802471</v>
      </c>
      <c r="AL74" s="31"/>
      <c r="AM74" s="31"/>
      <c r="AN74" s="10"/>
    </row>
    <row r="75" spans="2:40" ht="12.75" customHeight="1" x14ac:dyDescent="0.2">
      <c r="B75" s="19"/>
      <c r="D75" s="11" t="s">
        <v>15208</v>
      </c>
      <c r="E75" s="12" t="s">
        <v>30</v>
      </c>
      <c r="F75" s="11" t="s">
        <v>15208</v>
      </c>
      <c r="G75" s="13" t="s">
        <v>15203</v>
      </c>
      <c r="H75" s="11" t="s">
        <v>15208</v>
      </c>
      <c r="I75" s="10">
        <v>57.79</v>
      </c>
      <c r="J75" s="10">
        <v>1</v>
      </c>
      <c r="K75" s="10">
        <v>1</v>
      </c>
      <c r="L75" s="33">
        <f t="shared" ref="L75" si="13">(J75+K75)/2</f>
        <v>1</v>
      </c>
      <c r="M75" s="29">
        <f t="shared" ref="M75" si="14">(L75*I75)/9</f>
        <v>6.4211111111111112</v>
      </c>
      <c r="N75" s="13"/>
      <c r="O75" s="10"/>
      <c r="P75" s="10"/>
      <c r="Q75" s="10"/>
      <c r="R75" s="10"/>
      <c r="S75" s="10"/>
      <c r="T75" s="10">
        <f>M75</f>
        <v>6.4211111111111112</v>
      </c>
      <c r="U75" s="10"/>
      <c r="V75" s="10"/>
      <c r="W75" s="10"/>
      <c r="X75" s="10"/>
      <c r="Y75" s="10"/>
      <c r="Z75" s="31"/>
      <c r="AA75" s="10">
        <f>M75*($AA$13/36)</f>
        <v>1.0701851851851851</v>
      </c>
      <c r="AB75" s="31"/>
      <c r="AC75" s="31"/>
      <c r="AD75" s="10"/>
      <c r="AE75" s="10"/>
      <c r="AF75" s="10"/>
      <c r="AG75" s="10"/>
      <c r="AH75" s="10"/>
      <c r="AI75" s="10"/>
      <c r="AJ75" s="31"/>
      <c r="AK75" s="10"/>
      <c r="AL75" s="31"/>
      <c r="AM75" s="31"/>
      <c r="AN75" s="10"/>
    </row>
    <row r="76" spans="2:40" s="2" customFormat="1" ht="12.75" customHeight="1" x14ac:dyDescent="0.2">
      <c r="B76" s="72"/>
      <c r="D76" s="112" t="s">
        <v>15216</v>
      </c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62"/>
      <c r="P76" s="62">
        <f>SUM(P74:P75)</f>
        <v>12.842222222222222</v>
      </c>
      <c r="Q76" s="62"/>
      <c r="R76" s="62"/>
      <c r="S76" s="62"/>
      <c r="T76" s="62">
        <f>SUM(T74:T75)</f>
        <v>19.263333333333335</v>
      </c>
      <c r="U76" s="62"/>
      <c r="V76" s="62"/>
      <c r="W76" s="62"/>
      <c r="X76" s="62"/>
      <c r="Y76" s="62">
        <f>SUM(Y74:Y75)</f>
        <v>2.1403703703703703</v>
      </c>
      <c r="Z76" s="71"/>
      <c r="AA76" s="62">
        <f>SUM(AA74:AA75)</f>
        <v>3.2105555555555556</v>
      </c>
      <c r="AB76" s="71"/>
      <c r="AC76" s="71"/>
      <c r="AD76" s="62">
        <f>SUM(AD74:AD75)</f>
        <v>1.5410666666666666</v>
      </c>
      <c r="AE76" s="62"/>
      <c r="AF76" s="62"/>
      <c r="AG76" s="62"/>
      <c r="AH76" s="62">
        <f>SUM(AH74:AH75)</f>
        <v>0.53509259259259256</v>
      </c>
      <c r="AI76" s="62"/>
      <c r="AJ76" s="71"/>
      <c r="AK76" s="62">
        <f>SUM(AK74:AK75)</f>
        <v>0.62427469135802471</v>
      </c>
      <c r="AL76" s="71"/>
      <c r="AM76" s="71"/>
      <c r="AN76" s="62"/>
    </row>
    <row r="77" spans="2:40" ht="12.75" customHeight="1" x14ac:dyDescent="0.2">
      <c r="B77" s="19"/>
      <c r="D77" s="11"/>
      <c r="E77" s="12"/>
      <c r="F77" s="11"/>
      <c r="G77" s="13"/>
      <c r="H77" s="14"/>
      <c r="I77" s="10"/>
      <c r="J77" s="10"/>
      <c r="K77" s="10"/>
      <c r="L77" s="32"/>
      <c r="M77" s="29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31"/>
      <c r="AA77" s="10"/>
      <c r="AB77" s="31"/>
      <c r="AC77" s="31"/>
      <c r="AD77" s="10"/>
      <c r="AE77" s="10"/>
      <c r="AF77" s="10"/>
      <c r="AG77" s="10"/>
      <c r="AH77" s="10"/>
      <c r="AI77" s="10"/>
      <c r="AJ77" s="31"/>
      <c r="AK77" s="10"/>
      <c r="AL77" s="31"/>
      <c r="AM77" s="31"/>
      <c r="AN77" s="10"/>
    </row>
    <row r="78" spans="2:40" ht="12.75" customHeight="1" x14ac:dyDescent="0.2">
      <c r="B78" s="19"/>
      <c r="D78" s="109" t="s">
        <v>15209</v>
      </c>
      <c r="E78" s="110"/>
      <c r="F78" s="110"/>
      <c r="G78" s="110"/>
      <c r="H78" s="111"/>
      <c r="I78" s="10"/>
      <c r="J78" s="10"/>
      <c r="K78" s="10"/>
      <c r="L78" s="32"/>
      <c r="M78" s="2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31"/>
      <c r="AA78" s="10"/>
      <c r="AB78" s="31"/>
      <c r="AC78" s="31"/>
      <c r="AD78" s="10"/>
      <c r="AE78" s="10"/>
      <c r="AF78" s="10"/>
      <c r="AG78" s="10"/>
      <c r="AH78" s="10"/>
      <c r="AI78" s="10"/>
      <c r="AJ78" s="31"/>
      <c r="AK78" s="10"/>
      <c r="AL78" s="31"/>
      <c r="AM78" s="31"/>
      <c r="AN78" s="10"/>
    </row>
    <row r="79" spans="2:40" ht="12.75" customHeight="1" x14ac:dyDescent="0.2">
      <c r="B79" s="19"/>
      <c r="D79" s="11">
        <v>69100</v>
      </c>
      <c r="E79" s="12" t="s">
        <v>30</v>
      </c>
      <c r="F79" s="11">
        <v>70525</v>
      </c>
      <c r="G79" s="13" t="s">
        <v>15211</v>
      </c>
      <c r="H79" s="14" t="s">
        <v>15200</v>
      </c>
      <c r="I79" s="29">
        <f t="shared" ref="I79:I109" si="15">F79-D79</f>
        <v>1425</v>
      </c>
      <c r="J79" s="10">
        <v>5</v>
      </c>
      <c r="K79" s="10">
        <v>5</v>
      </c>
      <c r="L79" s="33">
        <f>(J79+K79)/2</f>
        <v>5</v>
      </c>
      <c r="M79" s="29">
        <f>(I79*L79)/9</f>
        <v>791.66666666666663</v>
      </c>
      <c r="N79" s="10"/>
      <c r="O79" s="10"/>
      <c r="P79" s="10">
        <f>M79</f>
        <v>791.66666666666663</v>
      </c>
      <c r="Q79" s="10"/>
      <c r="R79" s="10">
        <f>M79*($R$13/36)</f>
        <v>87.962962962962948</v>
      </c>
      <c r="S79" s="10"/>
      <c r="T79" s="10">
        <f>M79</f>
        <v>791.66666666666663</v>
      </c>
      <c r="U79" s="10">
        <f>M79</f>
        <v>791.66666666666663</v>
      </c>
      <c r="V79" s="10"/>
      <c r="W79" s="10"/>
      <c r="X79" s="10"/>
      <c r="Y79" s="10"/>
      <c r="Z79" s="31"/>
      <c r="AA79" s="10">
        <f>M79*($AA$13/36)</f>
        <v>131.94444444444443</v>
      </c>
      <c r="AB79" s="31"/>
      <c r="AC79" s="31"/>
      <c r="AD79" s="10"/>
      <c r="AE79" s="10"/>
      <c r="AF79" s="10"/>
      <c r="AG79" s="10"/>
      <c r="AH79" s="10"/>
      <c r="AI79" s="10"/>
      <c r="AJ79" s="31"/>
      <c r="AK79" s="10"/>
      <c r="AL79" s="31"/>
      <c r="AM79" s="31">
        <v>3</v>
      </c>
      <c r="AN79" s="10">
        <f>M79*(AM79/36)</f>
        <v>65.972222222222214</v>
      </c>
    </row>
    <row r="80" spans="2:40" ht="12.75" customHeight="1" x14ac:dyDescent="0.2">
      <c r="B80" s="19"/>
      <c r="D80" s="11">
        <v>69100</v>
      </c>
      <c r="E80" s="12" t="s">
        <v>30</v>
      </c>
      <c r="F80" s="11">
        <v>70525</v>
      </c>
      <c r="G80" s="13" t="s">
        <v>15203</v>
      </c>
      <c r="H80" s="14" t="s">
        <v>15200</v>
      </c>
      <c r="I80" s="29">
        <f t="shared" si="15"/>
        <v>1425</v>
      </c>
      <c r="J80" s="10">
        <v>0.5</v>
      </c>
      <c r="K80" s="10">
        <v>0.5</v>
      </c>
      <c r="L80" s="33">
        <f>(J80+K80)/2</f>
        <v>0.5</v>
      </c>
      <c r="M80" s="29">
        <f>(I80*L80)/9</f>
        <v>79.166666666666671</v>
      </c>
      <c r="N80" s="10"/>
      <c r="O80" s="10"/>
      <c r="P80" s="10"/>
      <c r="Q80" s="10"/>
      <c r="R80" s="10">
        <f>M80*($R$13/36)</f>
        <v>8.7962962962962958</v>
      </c>
      <c r="S80" s="10"/>
      <c r="T80" s="10">
        <f>M80</f>
        <v>79.166666666666671</v>
      </c>
      <c r="U80" s="10">
        <f>M80</f>
        <v>79.166666666666671</v>
      </c>
      <c r="V80" s="10"/>
      <c r="W80" s="10"/>
      <c r="X80" s="10"/>
      <c r="Y80" s="10"/>
      <c r="Z80" s="31"/>
      <c r="AA80" s="10">
        <f>M80*($AA$13/36)</f>
        <v>13.194444444444445</v>
      </c>
      <c r="AB80" s="31"/>
      <c r="AC80" s="31"/>
      <c r="AD80" s="10"/>
      <c r="AE80" s="10"/>
      <c r="AF80" s="10"/>
      <c r="AG80" s="10"/>
      <c r="AH80" s="10"/>
      <c r="AI80" s="10"/>
      <c r="AJ80" s="31"/>
      <c r="AK80" s="10"/>
      <c r="AL80" s="31"/>
      <c r="AM80" s="31"/>
      <c r="AN80" s="10"/>
    </row>
    <row r="81" spans="2:40" ht="12" customHeight="1" x14ac:dyDescent="0.2">
      <c r="B81" s="19"/>
      <c r="D81" s="11"/>
      <c r="E81" s="12"/>
      <c r="F81" s="11"/>
      <c r="G81" s="13"/>
      <c r="H81" s="14"/>
      <c r="I81" s="10"/>
      <c r="J81" s="10"/>
      <c r="K81" s="10"/>
      <c r="L81" s="32"/>
      <c r="M81" s="29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31"/>
      <c r="AA81" s="10"/>
      <c r="AB81" s="31"/>
      <c r="AC81" s="31"/>
      <c r="AD81" s="10"/>
      <c r="AE81" s="10"/>
      <c r="AF81" s="10"/>
      <c r="AG81" s="10"/>
      <c r="AH81" s="10"/>
      <c r="AI81" s="10"/>
      <c r="AJ81" s="31"/>
      <c r="AK81" s="10"/>
      <c r="AL81" s="31"/>
      <c r="AM81" s="31"/>
      <c r="AN81" s="10"/>
    </row>
    <row r="82" spans="2:40" ht="12.75" customHeight="1" x14ac:dyDescent="0.2">
      <c r="B82" s="19"/>
      <c r="D82" s="11">
        <v>69100</v>
      </c>
      <c r="E82" s="12" t="s">
        <v>30</v>
      </c>
      <c r="F82" s="11">
        <v>70525</v>
      </c>
      <c r="G82" s="13" t="s">
        <v>15211</v>
      </c>
      <c r="H82" s="14" t="s">
        <v>15201</v>
      </c>
      <c r="I82" s="29">
        <f t="shared" si="15"/>
        <v>1425</v>
      </c>
      <c r="J82" s="10">
        <v>5</v>
      </c>
      <c r="K82" s="10">
        <v>5</v>
      </c>
      <c r="L82" s="33">
        <f>(J82+K82)/2</f>
        <v>5</v>
      </c>
      <c r="M82" s="29">
        <f t="shared" ref="M82:M83" si="16">(I82*L82)/9</f>
        <v>791.66666666666663</v>
      </c>
      <c r="N82" s="10"/>
      <c r="O82" s="10"/>
      <c r="P82" s="10">
        <f>M82</f>
        <v>791.66666666666663</v>
      </c>
      <c r="Q82" s="10"/>
      <c r="R82" s="10">
        <f>M82*($R$13/36)</f>
        <v>87.962962962962948</v>
      </c>
      <c r="S82" s="10"/>
      <c r="T82" s="10">
        <f>M82</f>
        <v>791.66666666666663</v>
      </c>
      <c r="U82" s="10">
        <f>M82</f>
        <v>791.66666666666663</v>
      </c>
      <c r="V82" s="10"/>
      <c r="W82" s="10"/>
      <c r="X82" s="10"/>
      <c r="Y82" s="10"/>
      <c r="Z82" s="31"/>
      <c r="AA82" s="10">
        <f>M82*($AA$13/36)</f>
        <v>131.94444444444443</v>
      </c>
      <c r="AB82" s="31"/>
      <c r="AC82" s="31"/>
      <c r="AD82" s="10"/>
      <c r="AE82" s="10"/>
      <c r="AF82" s="10"/>
      <c r="AG82" s="10"/>
      <c r="AH82" s="10"/>
      <c r="AI82" s="10"/>
      <c r="AJ82" s="31"/>
      <c r="AK82" s="10"/>
      <c r="AL82" s="31"/>
      <c r="AM82" s="31">
        <v>3</v>
      </c>
      <c r="AN82" s="10">
        <f>M82*(AM82/36)</f>
        <v>65.972222222222214</v>
      </c>
    </row>
    <row r="83" spans="2:40" ht="12" customHeight="1" x14ac:dyDescent="0.2">
      <c r="B83" s="19"/>
      <c r="D83" s="11">
        <v>69100</v>
      </c>
      <c r="E83" s="12" t="s">
        <v>30</v>
      </c>
      <c r="F83" s="11">
        <v>70525</v>
      </c>
      <c r="G83" s="13" t="s">
        <v>15203</v>
      </c>
      <c r="H83" s="14" t="s">
        <v>15201</v>
      </c>
      <c r="I83" s="29">
        <f t="shared" si="15"/>
        <v>1425</v>
      </c>
      <c r="J83" s="10">
        <v>0.5</v>
      </c>
      <c r="K83" s="10">
        <v>0.5</v>
      </c>
      <c r="L83" s="33">
        <f>(J83+K83)/2</f>
        <v>0.5</v>
      </c>
      <c r="M83" s="29">
        <f t="shared" si="16"/>
        <v>79.166666666666671</v>
      </c>
      <c r="N83" s="10"/>
      <c r="O83" s="10"/>
      <c r="P83" s="10"/>
      <c r="Q83" s="10"/>
      <c r="R83" s="10">
        <f>M83*($R$13/36)</f>
        <v>8.7962962962962958</v>
      </c>
      <c r="S83" s="10"/>
      <c r="T83" s="10">
        <f>M83</f>
        <v>79.166666666666671</v>
      </c>
      <c r="U83" s="10">
        <f>M83</f>
        <v>79.166666666666671</v>
      </c>
      <c r="V83" s="10"/>
      <c r="W83" s="10"/>
      <c r="X83" s="10"/>
      <c r="Y83" s="10"/>
      <c r="Z83" s="31"/>
      <c r="AA83" s="10">
        <f>M83*($AA$13/36)</f>
        <v>13.194444444444445</v>
      </c>
      <c r="AB83" s="31"/>
      <c r="AC83" s="31"/>
      <c r="AD83" s="10"/>
      <c r="AE83" s="10"/>
      <c r="AF83" s="10"/>
      <c r="AG83" s="10"/>
      <c r="AH83" s="10"/>
      <c r="AI83" s="10"/>
      <c r="AJ83" s="31"/>
      <c r="AK83" s="10"/>
      <c r="AL83" s="31"/>
      <c r="AM83" s="31"/>
      <c r="AN83" s="10"/>
    </row>
    <row r="84" spans="2:40" ht="12.75" customHeight="1" x14ac:dyDescent="0.2">
      <c r="B84" s="19"/>
      <c r="D84" s="11"/>
      <c r="E84" s="12"/>
      <c r="F84" s="11"/>
      <c r="G84" s="13"/>
      <c r="H84" s="14"/>
      <c r="I84" s="10"/>
      <c r="J84" s="10"/>
      <c r="K84" s="10"/>
      <c r="L84" s="32"/>
      <c r="M84" s="29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31"/>
      <c r="AA84" s="10"/>
      <c r="AB84" s="31"/>
      <c r="AC84" s="31"/>
      <c r="AD84" s="10"/>
      <c r="AE84" s="10"/>
      <c r="AF84" s="10"/>
      <c r="AG84" s="10"/>
      <c r="AH84" s="10"/>
      <c r="AI84" s="10"/>
      <c r="AJ84" s="31"/>
      <c r="AK84" s="10"/>
      <c r="AL84" s="31"/>
      <c r="AM84" s="31"/>
      <c r="AN84" s="10"/>
    </row>
    <row r="85" spans="2:40" ht="12.75" customHeight="1" x14ac:dyDescent="0.2">
      <c r="B85" s="19"/>
      <c r="D85" s="11">
        <v>70525</v>
      </c>
      <c r="E85" s="12" t="s">
        <v>30</v>
      </c>
      <c r="F85" s="11">
        <v>70625.789999999994</v>
      </c>
      <c r="G85" s="13" t="s">
        <v>15219</v>
      </c>
      <c r="H85" s="14" t="s">
        <v>15200</v>
      </c>
      <c r="I85" s="29">
        <f t="shared" si="15"/>
        <v>100.7899999999936</v>
      </c>
      <c r="J85" s="10">
        <v>5</v>
      </c>
      <c r="K85" s="10">
        <v>5</v>
      </c>
      <c r="L85" s="33">
        <f>(J85+K85)/2</f>
        <v>5</v>
      </c>
      <c r="M85" s="29">
        <f t="shared" ref="M85" si="17">(I85*L85)/9</f>
        <v>55.994444444440887</v>
      </c>
      <c r="N85" s="10"/>
      <c r="O85" s="10"/>
      <c r="P85" s="10">
        <f>M85</f>
        <v>55.994444444440887</v>
      </c>
      <c r="Q85" s="10"/>
      <c r="R85" s="10"/>
      <c r="S85" s="10"/>
      <c r="T85" s="10"/>
      <c r="U85" s="10"/>
      <c r="V85" s="10"/>
      <c r="W85" s="10"/>
      <c r="X85" s="10"/>
      <c r="Y85" s="10"/>
      <c r="Z85" s="31"/>
      <c r="AA85" s="10"/>
      <c r="AB85" s="31"/>
      <c r="AC85" s="31"/>
      <c r="AD85" s="10"/>
      <c r="AE85" s="10"/>
      <c r="AF85" s="10"/>
      <c r="AG85" s="10"/>
      <c r="AH85" s="10"/>
      <c r="AI85" s="10"/>
      <c r="AJ85" s="31"/>
      <c r="AK85" s="10"/>
      <c r="AL85" s="31"/>
      <c r="AM85" s="31"/>
      <c r="AN85" s="10"/>
    </row>
    <row r="86" spans="2:40" ht="12.75" customHeight="1" x14ac:dyDescent="0.2">
      <c r="B86" s="19"/>
      <c r="D86" s="11">
        <v>70525</v>
      </c>
      <c r="E86" s="12" t="s">
        <v>30</v>
      </c>
      <c r="F86" s="11">
        <v>70626.210000000006</v>
      </c>
      <c r="G86" s="13" t="s">
        <v>15219</v>
      </c>
      <c r="H86" s="14" t="s">
        <v>15201</v>
      </c>
      <c r="I86" s="29">
        <f t="shared" ref="I86" si="18">F86-D86</f>
        <v>101.2100000000064</v>
      </c>
      <c r="J86" s="10">
        <v>5</v>
      </c>
      <c r="K86" s="10">
        <v>5</v>
      </c>
      <c r="L86" s="33">
        <f>(J86+K86)/2</f>
        <v>5</v>
      </c>
      <c r="M86" s="29">
        <f t="shared" ref="M86" si="19">(I86*L86)/9</f>
        <v>56.227777777781334</v>
      </c>
      <c r="N86" s="10"/>
      <c r="O86" s="10"/>
      <c r="P86" s="10">
        <f>M86</f>
        <v>56.227777777781334</v>
      </c>
      <c r="Q86" s="10"/>
      <c r="R86" s="10"/>
      <c r="S86" s="10"/>
      <c r="T86" s="10"/>
      <c r="U86" s="10"/>
      <c r="V86" s="10"/>
      <c r="W86" s="10"/>
      <c r="X86" s="10"/>
      <c r="Y86" s="10"/>
      <c r="Z86" s="31"/>
      <c r="AA86" s="10"/>
      <c r="AB86" s="31"/>
      <c r="AC86" s="31"/>
      <c r="AD86" s="10"/>
      <c r="AE86" s="10"/>
      <c r="AF86" s="10"/>
      <c r="AG86" s="10"/>
      <c r="AH86" s="10"/>
      <c r="AI86" s="10"/>
      <c r="AJ86" s="31"/>
      <c r="AK86" s="10"/>
      <c r="AL86" s="31"/>
      <c r="AM86" s="31"/>
      <c r="AN86" s="10"/>
    </row>
    <row r="87" spans="2:40" ht="12.75" customHeight="1" x14ac:dyDescent="0.2">
      <c r="B87" s="19"/>
      <c r="D87" s="11"/>
      <c r="E87" s="12"/>
      <c r="F87" s="11"/>
      <c r="G87" s="13"/>
      <c r="H87" s="14"/>
      <c r="I87" s="10"/>
      <c r="J87" s="10"/>
      <c r="K87" s="10"/>
      <c r="L87" s="32"/>
      <c r="M87" s="2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31"/>
      <c r="AA87" s="10"/>
      <c r="AB87" s="31"/>
      <c r="AC87" s="31"/>
      <c r="AD87" s="10"/>
      <c r="AE87" s="10"/>
      <c r="AF87" s="10"/>
      <c r="AG87" s="10"/>
      <c r="AH87" s="10"/>
      <c r="AI87" s="10"/>
      <c r="AJ87" s="31"/>
      <c r="AK87" s="10"/>
      <c r="AL87" s="31"/>
      <c r="AM87" s="31"/>
      <c r="AN87" s="10"/>
    </row>
    <row r="88" spans="2:40" ht="12.75" customHeight="1" x14ac:dyDescent="0.2">
      <c r="B88" s="19"/>
      <c r="D88" s="11">
        <v>70525</v>
      </c>
      <c r="E88" s="12" t="s">
        <v>30</v>
      </c>
      <c r="F88" s="11">
        <v>70606.5</v>
      </c>
      <c r="G88" s="13" t="s">
        <v>15211</v>
      </c>
      <c r="H88" s="14" t="s">
        <v>15200</v>
      </c>
      <c r="I88" s="29">
        <f t="shared" si="15"/>
        <v>81.5</v>
      </c>
      <c r="J88" s="10">
        <v>7.75</v>
      </c>
      <c r="K88" s="10">
        <v>7.75</v>
      </c>
      <c r="L88" s="33">
        <f>(J88+K88)/2</f>
        <v>7.75</v>
      </c>
      <c r="M88" s="29">
        <f>(I88*L88)/9</f>
        <v>70.180555555555557</v>
      </c>
      <c r="N88" s="10"/>
      <c r="O88" s="10"/>
      <c r="P88" s="10"/>
      <c r="Q88" s="10"/>
      <c r="R88" s="10">
        <f>M88*($R$13/36)</f>
        <v>7.7978395061728394</v>
      </c>
      <c r="S88" s="10"/>
      <c r="T88" s="10">
        <f>M88</f>
        <v>70.180555555555557</v>
      </c>
      <c r="U88" s="10">
        <f>M88</f>
        <v>70.180555555555557</v>
      </c>
      <c r="V88" s="10"/>
      <c r="W88" s="10"/>
      <c r="X88" s="10"/>
      <c r="Y88" s="10"/>
      <c r="Z88" s="31"/>
      <c r="AA88" s="10">
        <f>M88*($AA$13/36)</f>
        <v>11.69675925925926</v>
      </c>
      <c r="AB88" s="31"/>
      <c r="AC88" s="31"/>
      <c r="AD88" s="10"/>
      <c r="AE88" s="10"/>
      <c r="AF88" s="10"/>
      <c r="AG88" s="10"/>
      <c r="AH88" s="10"/>
      <c r="AI88" s="10"/>
      <c r="AJ88" s="31"/>
      <c r="AK88" s="10"/>
      <c r="AL88" s="31"/>
      <c r="AM88" s="31">
        <v>3</v>
      </c>
      <c r="AN88" s="10">
        <f>M88*(AM88/36)</f>
        <v>5.8483796296296298</v>
      </c>
    </row>
    <row r="89" spans="2:40" ht="12.75" customHeight="1" x14ac:dyDescent="0.2">
      <c r="B89" s="19"/>
      <c r="D89" s="11"/>
      <c r="E89" s="12"/>
      <c r="F89" s="11"/>
      <c r="G89" s="13"/>
      <c r="H89" s="14"/>
      <c r="I89" s="10"/>
      <c r="J89" s="10"/>
      <c r="K89" s="10"/>
      <c r="L89" s="32"/>
      <c r="M89" s="2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31"/>
      <c r="AA89" s="10"/>
      <c r="AB89" s="31"/>
      <c r="AC89" s="31"/>
      <c r="AD89" s="10"/>
      <c r="AE89" s="10"/>
      <c r="AF89" s="10"/>
      <c r="AG89" s="10"/>
      <c r="AH89" s="10"/>
      <c r="AI89" s="10"/>
      <c r="AJ89" s="31"/>
      <c r="AK89" s="10"/>
      <c r="AL89" s="31"/>
      <c r="AM89" s="31"/>
      <c r="AN89" s="10"/>
    </row>
    <row r="90" spans="2:40" ht="12.75" customHeight="1" x14ac:dyDescent="0.2">
      <c r="B90" s="19"/>
      <c r="D90" s="11">
        <v>70525</v>
      </c>
      <c r="E90" s="12" t="s">
        <v>30</v>
      </c>
      <c r="F90" s="11">
        <v>70637</v>
      </c>
      <c r="G90" s="13" t="s">
        <v>15211</v>
      </c>
      <c r="H90" s="14" t="s">
        <v>15201</v>
      </c>
      <c r="I90" s="29">
        <f t="shared" si="15"/>
        <v>112</v>
      </c>
      <c r="J90" s="10">
        <v>7.75</v>
      </c>
      <c r="K90" s="10">
        <v>7.75</v>
      </c>
      <c r="L90" s="33">
        <f>(J90+K90)/2</f>
        <v>7.75</v>
      </c>
      <c r="M90" s="29">
        <f t="shared" ref="M90:M92" si="20">(I90*L90)/9</f>
        <v>96.444444444444443</v>
      </c>
      <c r="N90" s="10"/>
      <c r="O90" s="10"/>
      <c r="P90" s="10"/>
      <c r="Q90" s="10"/>
      <c r="R90" s="10">
        <f>M90*($R$13/36)</f>
        <v>10.716049382716049</v>
      </c>
      <c r="S90" s="10"/>
      <c r="T90" s="10">
        <f>M90</f>
        <v>96.444444444444443</v>
      </c>
      <c r="U90" s="10">
        <f>M90</f>
        <v>96.444444444444443</v>
      </c>
      <c r="V90" s="10"/>
      <c r="W90" s="10"/>
      <c r="X90" s="10"/>
      <c r="Y90" s="10"/>
      <c r="Z90" s="31"/>
      <c r="AA90" s="10">
        <f>M90*($AA$13/36)</f>
        <v>16.074074074074073</v>
      </c>
      <c r="AB90" s="31"/>
      <c r="AC90" s="31"/>
      <c r="AD90" s="10"/>
      <c r="AE90" s="10"/>
      <c r="AF90" s="10"/>
      <c r="AG90" s="10"/>
      <c r="AH90" s="10"/>
      <c r="AI90" s="10"/>
      <c r="AJ90" s="31"/>
      <c r="AK90" s="10"/>
      <c r="AL90" s="31"/>
      <c r="AM90" s="31">
        <v>3</v>
      </c>
      <c r="AN90" s="10">
        <f>M90*(AM90/36)</f>
        <v>8.0370370370370363</v>
      </c>
    </row>
    <row r="91" spans="2:40" ht="12.75" customHeight="1" x14ac:dyDescent="0.2">
      <c r="B91" s="19"/>
      <c r="D91" s="11"/>
      <c r="E91" s="12"/>
      <c r="F91" s="11"/>
      <c r="G91" s="13"/>
      <c r="H91" s="14"/>
      <c r="I91" s="10"/>
      <c r="J91" s="10"/>
      <c r="K91" s="10"/>
      <c r="L91" s="32"/>
      <c r="M91" s="2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31"/>
      <c r="AA91" s="10"/>
      <c r="AB91" s="31"/>
      <c r="AC91" s="31"/>
      <c r="AD91" s="10"/>
      <c r="AE91" s="10"/>
      <c r="AF91" s="10"/>
      <c r="AG91" s="10"/>
      <c r="AH91" s="10"/>
      <c r="AI91" s="10"/>
      <c r="AJ91" s="31"/>
      <c r="AK91" s="10"/>
      <c r="AL91" s="31"/>
      <c r="AM91" s="31"/>
      <c r="AN91" s="10"/>
    </row>
    <row r="92" spans="2:40" ht="12.75" customHeight="1" x14ac:dyDescent="0.2">
      <c r="B92" s="19"/>
      <c r="D92" s="11">
        <v>70606.5</v>
      </c>
      <c r="E92" s="12" t="s">
        <v>30</v>
      </c>
      <c r="F92" s="11">
        <v>70632.399999999994</v>
      </c>
      <c r="G92" s="13" t="s">
        <v>15211</v>
      </c>
      <c r="H92" s="14" t="s">
        <v>15200</v>
      </c>
      <c r="I92" s="29">
        <f t="shared" si="15"/>
        <v>25.899999999994179</v>
      </c>
      <c r="J92" s="10">
        <v>7.75</v>
      </c>
      <c r="K92" s="10">
        <f>8.96+8.13</f>
        <v>17.090000000000003</v>
      </c>
      <c r="L92" s="33">
        <f>(J92+K92)/2</f>
        <v>12.420000000000002</v>
      </c>
      <c r="M92" s="29">
        <f t="shared" si="20"/>
        <v>35.741999999991975</v>
      </c>
      <c r="N92" s="10"/>
      <c r="O92" s="10"/>
      <c r="P92" s="10"/>
      <c r="Q92" s="10"/>
      <c r="R92" s="10">
        <f>M92*($R$13/36)</f>
        <v>3.9713333333324417</v>
      </c>
      <c r="S92" s="10"/>
      <c r="T92" s="10">
        <f>M92</f>
        <v>35.741999999991975</v>
      </c>
      <c r="U92" s="10">
        <f>M92</f>
        <v>35.741999999991975</v>
      </c>
      <c r="V92" s="10"/>
      <c r="W92" s="10"/>
      <c r="X92" s="10"/>
      <c r="Y92" s="10"/>
      <c r="Z92" s="31"/>
      <c r="AA92" s="10">
        <f>M92*($AA$13/36)</f>
        <v>5.9569999999986623</v>
      </c>
      <c r="AB92" s="31"/>
      <c r="AC92" s="31"/>
      <c r="AD92" s="10"/>
      <c r="AE92" s="10"/>
      <c r="AF92" s="10"/>
      <c r="AG92" s="10"/>
      <c r="AH92" s="10"/>
      <c r="AI92" s="10"/>
      <c r="AJ92" s="31"/>
      <c r="AK92" s="10"/>
      <c r="AL92" s="31"/>
      <c r="AM92" s="31">
        <v>3</v>
      </c>
      <c r="AN92" s="10">
        <f>M92*(AM92/36)</f>
        <v>2.9784999999993311</v>
      </c>
    </row>
    <row r="93" spans="2:40" ht="12.75" customHeight="1" x14ac:dyDescent="0.2">
      <c r="B93" s="40"/>
      <c r="D93" s="11"/>
      <c r="E93" s="12"/>
      <c r="F93" s="11"/>
      <c r="G93" s="13"/>
      <c r="H93" s="14"/>
      <c r="I93" s="10"/>
      <c r="J93" s="10"/>
      <c r="K93" s="10"/>
      <c r="L93" s="32"/>
      <c r="M93" s="29"/>
      <c r="N93" s="10"/>
      <c r="O93" s="10"/>
      <c r="P93" s="10"/>
      <c r="Q93" s="10"/>
      <c r="R93" s="10"/>
      <c r="S93" s="10"/>
      <c r="T93" s="10"/>
      <c r="U93" s="10"/>
      <c r="V93" s="31"/>
      <c r="W93" s="31"/>
      <c r="X93" s="31"/>
      <c r="Y93" s="10"/>
      <c r="Z93" s="31"/>
      <c r="AA93" s="10"/>
      <c r="AB93" s="31"/>
      <c r="AC93" s="31"/>
      <c r="AD93" s="10"/>
      <c r="AE93" s="10"/>
      <c r="AF93" s="10"/>
      <c r="AG93" s="10"/>
      <c r="AH93" s="10"/>
      <c r="AI93" s="10"/>
      <c r="AJ93" s="31"/>
      <c r="AK93" s="10"/>
      <c r="AL93" s="31"/>
      <c r="AM93" s="31"/>
      <c r="AN93" s="10"/>
    </row>
    <row r="94" spans="2:40" ht="12.75" customHeight="1" x14ac:dyDescent="0.2">
      <c r="B94" s="19"/>
      <c r="D94" s="11">
        <v>70625.789999999994</v>
      </c>
      <c r="E94" s="12" t="s">
        <v>30</v>
      </c>
      <c r="F94" s="11">
        <v>70632.399999999994</v>
      </c>
      <c r="G94" s="13" t="s">
        <v>15219</v>
      </c>
      <c r="H94" s="14" t="s">
        <v>15200</v>
      </c>
      <c r="I94" s="29">
        <f t="shared" ref="I94:I95" si="21">F94-D94</f>
        <v>6.6100000000005821</v>
      </c>
      <c r="J94" s="10">
        <v>5</v>
      </c>
      <c r="K94" s="10">
        <v>8.92</v>
      </c>
      <c r="L94" s="33">
        <f>(J94+K94)/2</f>
        <v>6.96</v>
      </c>
      <c r="M94" s="29">
        <f t="shared" ref="M94:M95" si="22">(I94*L94)/9</f>
        <v>5.1117333333337838</v>
      </c>
      <c r="N94" s="10"/>
      <c r="O94" s="10"/>
      <c r="P94" s="10">
        <f>M94</f>
        <v>5.1117333333337838</v>
      </c>
      <c r="Q94" s="10"/>
      <c r="R94" s="10"/>
      <c r="S94" s="10"/>
      <c r="T94" s="10"/>
      <c r="U94" s="10"/>
      <c r="V94" s="10"/>
      <c r="W94" s="10"/>
      <c r="X94" s="10"/>
      <c r="Y94" s="10"/>
      <c r="Z94" s="31"/>
      <c r="AA94" s="10"/>
      <c r="AB94" s="31"/>
      <c r="AC94" s="31"/>
      <c r="AD94" s="10"/>
      <c r="AE94" s="10"/>
      <c r="AF94" s="10"/>
      <c r="AG94" s="10"/>
      <c r="AH94" s="10"/>
      <c r="AI94" s="10"/>
      <c r="AJ94" s="31"/>
      <c r="AK94" s="10"/>
      <c r="AL94" s="31"/>
      <c r="AM94" s="31"/>
      <c r="AN94" s="10"/>
    </row>
    <row r="95" spans="2:40" ht="12.75" customHeight="1" x14ac:dyDescent="0.2">
      <c r="B95" s="19"/>
      <c r="D95" s="11">
        <v>70626.210000000006</v>
      </c>
      <c r="E95" s="12" t="s">
        <v>30</v>
      </c>
      <c r="F95" s="11">
        <v>70654.47</v>
      </c>
      <c r="G95" s="13" t="s">
        <v>15219</v>
      </c>
      <c r="H95" s="14" t="s">
        <v>15201</v>
      </c>
      <c r="I95" s="29">
        <f t="shared" si="21"/>
        <v>28.259999999994761</v>
      </c>
      <c r="J95" s="10">
        <v>5</v>
      </c>
      <c r="K95" s="10">
        <v>6.55</v>
      </c>
      <c r="L95" s="33">
        <f>(J95+K95)/2</f>
        <v>5.7750000000000004</v>
      </c>
      <c r="M95" s="29">
        <f t="shared" si="22"/>
        <v>18.133499999996641</v>
      </c>
      <c r="N95" s="10"/>
      <c r="O95" s="10"/>
      <c r="P95" s="10">
        <f>M95</f>
        <v>18.133499999996641</v>
      </c>
      <c r="Q95" s="10"/>
      <c r="R95" s="10"/>
      <c r="S95" s="10"/>
      <c r="T95" s="10"/>
      <c r="U95" s="10"/>
      <c r="V95" s="10"/>
      <c r="W95" s="10"/>
      <c r="X95" s="10"/>
      <c r="Y95" s="10"/>
      <c r="Z95" s="31"/>
      <c r="AA95" s="10"/>
      <c r="AB95" s="31"/>
      <c r="AC95" s="31"/>
      <c r="AD95" s="10"/>
      <c r="AE95" s="10"/>
      <c r="AF95" s="10"/>
      <c r="AG95" s="10"/>
      <c r="AH95" s="10"/>
      <c r="AI95" s="10"/>
      <c r="AJ95" s="31"/>
      <c r="AK95" s="10"/>
      <c r="AL95" s="31"/>
      <c r="AM95" s="31"/>
      <c r="AN95" s="10"/>
    </row>
    <row r="96" spans="2:40" ht="12.75" customHeight="1" x14ac:dyDescent="0.2">
      <c r="B96" s="40"/>
      <c r="D96" s="11"/>
      <c r="E96" s="12"/>
      <c r="F96" s="11"/>
      <c r="G96" s="13"/>
      <c r="H96" s="14"/>
      <c r="I96" s="10"/>
      <c r="J96" s="10"/>
      <c r="K96" s="10"/>
      <c r="L96" s="32"/>
      <c r="M96" s="29"/>
      <c r="N96" s="10"/>
      <c r="O96" s="10"/>
      <c r="P96" s="10"/>
      <c r="Q96" s="10"/>
      <c r="R96" s="10"/>
      <c r="S96" s="10"/>
      <c r="T96" s="10"/>
      <c r="U96" s="10"/>
      <c r="V96" s="31"/>
      <c r="W96" s="31"/>
      <c r="X96" s="31"/>
      <c r="Y96" s="10"/>
      <c r="Z96" s="31"/>
      <c r="AA96" s="10"/>
      <c r="AB96" s="31"/>
      <c r="AC96" s="31"/>
      <c r="AD96" s="10"/>
      <c r="AE96" s="10"/>
      <c r="AF96" s="10"/>
      <c r="AG96" s="10"/>
      <c r="AH96" s="10"/>
      <c r="AI96" s="10"/>
      <c r="AJ96" s="31"/>
      <c r="AK96" s="10"/>
      <c r="AL96" s="31"/>
      <c r="AM96" s="31"/>
      <c r="AN96" s="10"/>
    </row>
    <row r="97" spans="2:40" ht="12.75" customHeight="1" x14ac:dyDescent="0.2">
      <c r="B97" s="19"/>
      <c r="D97" s="11">
        <v>70632.399999999994</v>
      </c>
      <c r="E97" s="12" t="s">
        <v>30</v>
      </c>
      <c r="F97" s="11">
        <v>70675.5</v>
      </c>
      <c r="G97" s="13" t="s">
        <v>15219</v>
      </c>
      <c r="H97" s="14" t="s">
        <v>15200</v>
      </c>
      <c r="I97" s="29">
        <f t="shared" ref="I97" si="23">F97-D97</f>
        <v>43.100000000005821</v>
      </c>
      <c r="J97" s="10">
        <v>8.92</v>
      </c>
      <c r="K97" s="10">
        <v>8.92</v>
      </c>
      <c r="L97" s="33">
        <f>(J97+K97)/2</f>
        <v>8.92</v>
      </c>
      <c r="M97" s="29">
        <f t="shared" ref="M97" si="24">(I97*L97)/9</f>
        <v>42.716888888894658</v>
      </c>
      <c r="N97" s="10"/>
      <c r="O97" s="10"/>
      <c r="P97" s="10">
        <f>M97</f>
        <v>42.716888888894658</v>
      </c>
      <c r="Q97" s="10"/>
      <c r="R97" s="10"/>
      <c r="S97" s="10"/>
      <c r="T97" s="10"/>
      <c r="U97" s="10"/>
      <c r="V97" s="10"/>
      <c r="W97" s="10"/>
      <c r="X97" s="10"/>
      <c r="Y97" s="10"/>
      <c r="Z97" s="31"/>
      <c r="AA97" s="10"/>
      <c r="AB97" s="31"/>
      <c r="AC97" s="31"/>
      <c r="AD97" s="10"/>
      <c r="AE97" s="10"/>
      <c r="AF97" s="10"/>
      <c r="AG97" s="10"/>
      <c r="AH97" s="10"/>
      <c r="AI97" s="10"/>
      <c r="AJ97" s="31"/>
      <c r="AK97" s="10"/>
      <c r="AL97" s="31"/>
      <c r="AM97" s="31"/>
      <c r="AN97" s="10"/>
    </row>
    <row r="98" spans="2:40" ht="12.75" customHeight="1" x14ac:dyDescent="0.2">
      <c r="B98" s="40"/>
      <c r="D98" s="11"/>
      <c r="E98" s="12"/>
      <c r="F98" s="11"/>
      <c r="G98" s="13"/>
      <c r="H98" s="14"/>
      <c r="I98" s="10"/>
      <c r="J98" s="10"/>
      <c r="K98" s="10"/>
      <c r="L98" s="32"/>
      <c r="M98" s="29"/>
      <c r="N98" s="10"/>
      <c r="O98" s="10"/>
      <c r="P98" s="10"/>
      <c r="Q98" s="10"/>
      <c r="R98" s="10"/>
      <c r="S98" s="10"/>
      <c r="T98" s="10"/>
      <c r="U98" s="10"/>
      <c r="V98" s="31"/>
      <c r="W98" s="31"/>
      <c r="X98" s="31"/>
      <c r="Y98" s="10"/>
      <c r="Z98" s="31"/>
      <c r="AA98" s="10"/>
      <c r="AB98" s="31"/>
      <c r="AC98" s="31"/>
      <c r="AD98" s="10"/>
      <c r="AE98" s="10"/>
      <c r="AF98" s="10"/>
      <c r="AG98" s="10"/>
      <c r="AH98" s="10"/>
      <c r="AI98" s="10"/>
      <c r="AJ98" s="31"/>
      <c r="AK98" s="10"/>
      <c r="AL98" s="31"/>
      <c r="AM98" s="31"/>
      <c r="AN98" s="10"/>
    </row>
    <row r="99" spans="2:40" ht="12.75" customHeight="1" x14ac:dyDescent="0.2">
      <c r="B99" s="40"/>
      <c r="D99" s="11">
        <v>70637</v>
      </c>
      <c r="E99" s="12" t="s">
        <v>30</v>
      </c>
      <c r="F99" s="11">
        <v>70654.47</v>
      </c>
      <c r="G99" s="13" t="s">
        <v>15211</v>
      </c>
      <c r="H99" s="14" t="s">
        <v>15201</v>
      </c>
      <c r="I99" s="29">
        <f t="shared" si="15"/>
        <v>17.470000000001164</v>
      </c>
      <c r="J99" s="10">
        <v>7.75</v>
      </c>
      <c r="K99" s="10">
        <v>6.55</v>
      </c>
      <c r="L99" s="33">
        <f>(J99+K99)/2</f>
        <v>7.15</v>
      </c>
      <c r="M99" s="29">
        <f t="shared" ref="M99" si="25">(I99*L99)/9</f>
        <v>13.87894444444537</v>
      </c>
      <c r="N99" s="10"/>
      <c r="O99" s="10"/>
      <c r="P99" s="10"/>
      <c r="Q99" s="10"/>
      <c r="R99" s="10">
        <f>M99*($R$13/36)</f>
        <v>1.5421049382717078</v>
      </c>
      <c r="S99" s="10"/>
      <c r="T99" s="10">
        <f>M99</f>
        <v>13.87894444444537</v>
      </c>
      <c r="U99" s="10">
        <f>M99</f>
        <v>13.87894444444537</v>
      </c>
      <c r="V99" s="31"/>
      <c r="W99" s="31"/>
      <c r="X99" s="31"/>
      <c r="Y99" s="10"/>
      <c r="Z99" s="31"/>
      <c r="AA99" s="10">
        <f>M99*($AA$13/36)</f>
        <v>2.3131574074075614</v>
      </c>
      <c r="AB99" s="31"/>
      <c r="AC99" s="31"/>
      <c r="AD99" s="10"/>
      <c r="AE99" s="10"/>
      <c r="AF99" s="10"/>
      <c r="AG99" s="10"/>
      <c r="AH99" s="10"/>
      <c r="AI99" s="10"/>
      <c r="AJ99" s="31"/>
      <c r="AK99" s="10"/>
      <c r="AL99" s="31"/>
      <c r="AM99" s="31">
        <v>3</v>
      </c>
      <c r="AN99" s="10">
        <f>M99*(AM99/36)</f>
        <v>1.1565787037037807</v>
      </c>
    </row>
    <row r="100" spans="2:40" ht="12.75" customHeight="1" x14ac:dyDescent="0.2">
      <c r="B100" s="40"/>
      <c r="D100" s="11">
        <v>70637</v>
      </c>
      <c r="E100" s="12" t="s">
        <v>30</v>
      </c>
      <c r="F100" s="11">
        <v>70654.47</v>
      </c>
      <c r="G100" s="13" t="s">
        <v>15203</v>
      </c>
      <c r="H100" s="14" t="s">
        <v>15201</v>
      </c>
      <c r="I100" s="29">
        <f t="shared" si="15"/>
        <v>17.470000000001164</v>
      </c>
      <c r="J100" s="10">
        <v>0.5</v>
      </c>
      <c r="K100" s="10">
        <v>0.5</v>
      </c>
      <c r="L100" s="33">
        <f>(J100+K100)/2</f>
        <v>0.5</v>
      </c>
      <c r="M100" s="29">
        <f t="shared" ref="M100" si="26">(I100*L100)/9</f>
        <v>0.97055555555562023</v>
      </c>
      <c r="N100" s="10"/>
      <c r="O100" s="10"/>
      <c r="P100" s="10"/>
      <c r="Q100" s="10"/>
      <c r="R100" s="10">
        <f>M100*($R$13/36)</f>
        <v>0.10783950617284668</v>
      </c>
      <c r="S100" s="10"/>
      <c r="T100" s="10">
        <f>M100</f>
        <v>0.97055555555562023</v>
      </c>
      <c r="U100" s="10">
        <f>M100</f>
        <v>0.97055555555562023</v>
      </c>
      <c r="V100" s="31"/>
      <c r="W100" s="31"/>
      <c r="X100" s="31"/>
      <c r="Y100" s="10"/>
      <c r="Z100" s="31"/>
      <c r="AA100" s="10">
        <f>M100*($AA$13/36)</f>
        <v>0.16175925925927004</v>
      </c>
      <c r="AB100" s="31"/>
      <c r="AC100" s="31"/>
      <c r="AD100" s="10"/>
      <c r="AE100" s="10"/>
      <c r="AF100" s="10"/>
      <c r="AG100" s="10"/>
      <c r="AH100" s="10"/>
      <c r="AI100" s="10"/>
      <c r="AJ100" s="31"/>
      <c r="AK100" s="10"/>
      <c r="AL100" s="31"/>
      <c r="AM100" s="31"/>
      <c r="AN100" s="10"/>
    </row>
    <row r="101" spans="2:40" ht="12.75" customHeight="1" x14ac:dyDescent="0.2">
      <c r="B101" s="40"/>
      <c r="D101" s="11"/>
      <c r="E101" s="12"/>
      <c r="F101" s="11"/>
      <c r="G101" s="13"/>
      <c r="H101" s="14"/>
      <c r="I101" s="10"/>
      <c r="J101" s="10"/>
      <c r="K101" s="10"/>
      <c r="L101" s="32"/>
      <c r="M101" s="29"/>
      <c r="N101" s="10"/>
      <c r="O101" s="10"/>
      <c r="P101" s="10"/>
      <c r="Q101" s="10"/>
      <c r="R101" s="10"/>
      <c r="S101" s="10"/>
      <c r="T101" s="10"/>
      <c r="U101" s="10"/>
      <c r="V101" s="31"/>
      <c r="W101" s="31"/>
      <c r="X101" s="31"/>
      <c r="Y101" s="10"/>
      <c r="Z101" s="31"/>
      <c r="AA101" s="10"/>
      <c r="AB101" s="31"/>
      <c r="AC101" s="31"/>
      <c r="AD101" s="10"/>
      <c r="AE101" s="10"/>
      <c r="AF101" s="10"/>
      <c r="AG101" s="10"/>
      <c r="AH101" s="10"/>
      <c r="AI101" s="10"/>
      <c r="AJ101" s="31"/>
      <c r="AK101" s="10"/>
      <c r="AL101" s="31"/>
      <c r="AM101" s="31"/>
      <c r="AN101" s="10"/>
    </row>
    <row r="102" spans="2:40" ht="12.75" customHeight="1" x14ac:dyDescent="0.2">
      <c r="B102" s="19"/>
      <c r="D102" s="11">
        <v>70654.47</v>
      </c>
      <c r="E102" s="12" t="s">
        <v>30</v>
      </c>
      <c r="F102" s="11">
        <v>70675.5</v>
      </c>
      <c r="G102" s="13" t="s">
        <v>15219</v>
      </c>
      <c r="H102" s="14" t="s">
        <v>15201</v>
      </c>
      <c r="I102" s="29">
        <f t="shared" ref="I102" si="27">F102-D102</f>
        <v>21.029999999998836</v>
      </c>
      <c r="J102" s="10">
        <v>6.55</v>
      </c>
      <c r="K102" s="10">
        <v>6.55</v>
      </c>
      <c r="L102" s="33">
        <f>(J102+K102)/2</f>
        <v>6.55</v>
      </c>
      <c r="M102" s="29">
        <f t="shared" ref="M102" si="28">(I102*L102)/9</f>
        <v>15.305166666665819</v>
      </c>
      <c r="N102" s="10"/>
      <c r="O102" s="10"/>
      <c r="P102" s="10">
        <f>M102</f>
        <v>15.305166666665819</v>
      </c>
      <c r="Q102" s="10"/>
      <c r="R102" s="10"/>
      <c r="S102" s="10"/>
      <c r="T102" s="10"/>
      <c r="U102" s="10"/>
      <c r="V102" s="10"/>
      <c r="W102" s="10"/>
      <c r="X102" s="10"/>
      <c r="Y102" s="10"/>
      <c r="Z102" s="31"/>
      <c r="AA102" s="10"/>
      <c r="AB102" s="31"/>
      <c r="AC102" s="31"/>
      <c r="AD102" s="10"/>
      <c r="AE102" s="10"/>
      <c r="AF102" s="10"/>
      <c r="AG102" s="10"/>
      <c r="AH102" s="10"/>
      <c r="AI102" s="10"/>
      <c r="AJ102" s="31"/>
      <c r="AK102" s="10"/>
      <c r="AL102" s="31"/>
      <c r="AM102" s="31"/>
      <c r="AN102" s="10"/>
    </row>
    <row r="103" spans="2:40" ht="12.75" customHeight="1" x14ac:dyDescent="0.2">
      <c r="B103" s="40"/>
      <c r="D103" s="11"/>
      <c r="E103" s="12"/>
      <c r="F103" s="11"/>
      <c r="G103" s="13"/>
      <c r="H103" s="14"/>
      <c r="I103" s="10"/>
      <c r="J103" s="10"/>
      <c r="K103" s="10"/>
      <c r="L103" s="32"/>
      <c r="M103" s="29"/>
      <c r="N103" s="10"/>
      <c r="O103" s="10"/>
      <c r="P103" s="10"/>
      <c r="Q103" s="10"/>
      <c r="R103" s="10"/>
      <c r="S103" s="10"/>
      <c r="T103" s="10"/>
      <c r="U103" s="10"/>
      <c r="V103" s="31"/>
      <c r="W103" s="31"/>
      <c r="X103" s="31"/>
      <c r="Y103" s="10"/>
      <c r="Z103" s="31"/>
      <c r="AA103" s="10"/>
      <c r="AB103" s="31"/>
      <c r="AC103" s="31"/>
      <c r="AD103" s="10"/>
      <c r="AE103" s="10"/>
      <c r="AF103" s="10"/>
      <c r="AG103" s="10"/>
      <c r="AH103" s="10"/>
      <c r="AI103" s="10"/>
      <c r="AJ103" s="31"/>
      <c r="AK103" s="10"/>
      <c r="AL103" s="31"/>
      <c r="AM103" s="31"/>
      <c r="AN103" s="10"/>
    </row>
    <row r="104" spans="2:40" ht="12.75" customHeight="1" x14ac:dyDescent="0.2">
      <c r="B104" s="40"/>
      <c r="D104" s="11">
        <v>70632.399999999994</v>
      </c>
      <c r="E104" s="12" t="s">
        <v>30</v>
      </c>
      <c r="F104" s="11">
        <v>70675.5</v>
      </c>
      <c r="G104" s="13" t="s">
        <v>15211</v>
      </c>
      <c r="H104" s="14" t="s">
        <v>15200</v>
      </c>
      <c r="I104" s="29">
        <f t="shared" si="15"/>
        <v>43.100000000005821</v>
      </c>
      <c r="J104" s="10">
        <v>8.92</v>
      </c>
      <c r="K104" s="10">
        <v>8.92</v>
      </c>
      <c r="L104" s="33">
        <f>(J104+K104)/2</f>
        <v>8.92</v>
      </c>
      <c r="M104" s="29">
        <f t="shared" ref="M104" si="29">(I104*L104)/9</f>
        <v>42.716888888894658</v>
      </c>
      <c r="N104" s="10"/>
      <c r="O104" s="10"/>
      <c r="P104" s="10"/>
      <c r="Q104" s="10"/>
      <c r="R104" s="10">
        <f>M104*($R$13/36)</f>
        <v>4.7463209876549621</v>
      </c>
      <c r="S104" s="10"/>
      <c r="T104" s="10">
        <f>M104</f>
        <v>42.716888888894658</v>
      </c>
      <c r="U104" s="10">
        <f>M104</f>
        <v>42.716888888894658</v>
      </c>
      <c r="V104" s="31"/>
      <c r="W104" s="31"/>
      <c r="X104" s="31"/>
      <c r="Y104" s="10"/>
      <c r="Z104" s="31"/>
      <c r="AA104" s="10">
        <f>M104*($AA$13/36)</f>
        <v>7.1194814814824428</v>
      </c>
      <c r="AB104" s="31"/>
      <c r="AC104" s="31"/>
      <c r="AD104" s="10"/>
      <c r="AE104" s="10"/>
      <c r="AF104" s="10"/>
      <c r="AG104" s="10"/>
      <c r="AH104" s="10"/>
      <c r="AI104" s="10"/>
      <c r="AJ104" s="31"/>
      <c r="AK104" s="10"/>
      <c r="AL104" s="31"/>
      <c r="AM104" s="31">
        <v>3</v>
      </c>
      <c r="AN104" s="10">
        <f>M104*(AM104/36)</f>
        <v>3.5597407407412214</v>
      </c>
    </row>
    <row r="105" spans="2:40" ht="12.75" customHeight="1" x14ac:dyDescent="0.2">
      <c r="B105" s="40"/>
      <c r="D105" s="11"/>
      <c r="E105" s="12"/>
      <c r="F105" s="11"/>
      <c r="G105" s="13"/>
      <c r="H105" s="14"/>
      <c r="I105" s="10"/>
      <c r="J105" s="10"/>
      <c r="K105" s="10"/>
      <c r="L105" s="32"/>
      <c r="M105" s="29"/>
      <c r="N105" s="10"/>
      <c r="O105" s="10"/>
      <c r="P105" s="10"/>
      <c r="Q105" s="10"/>
      <c r="R105" s="10"/>
      <c r="S105" s="10"/>
      <c r="T105" s="10"/>
      <c r="U105" s="10"/>
      <c r="V105" s="31"/>
      <c r="W105" s="31"/>
      <c r="X105" s="31"/>
      <c r="Y105" s="10"/>
      <c r="Z105" s="31"/>
      <c r="AA105" s="10"/>
      <c r="AB105" s="31"/>
      <c r="AC105" s="31"/>
      <c r="AD105" s="10"/>
      <c r="AE105" s="10"/>
      <c r="AF105" s="10"/>
      <c r="AG105" s="10"/>
      <c r="AH105" s="10"/>
      <c r="AI105" s="10"/>
      <c r="AJ105" s="31"/>
      <c r="AK105" s="10"/>
      <c r="AL105" s="31"/>
      <c r="AM105" s="31"/>
      <c r="AN105" s="10"/>
    </row>
    <row r="106" spans="2:40" ht="12.75" customHeight="1" x14ac:dyDescent="0.2">
      <c r="B106" s="40"/>
      <c r="D106" s="11">
        <v>70654.47</v>
      </c>
      <c r="E106" s="12" t="s">
        <v>30</v>
      </c>
      <c r="F106" s="11">
        <v>70675.5</v>
      </c>
      <c r="G106" s="13" t="s">
        <v>15211</v>
      </c>
      <c r="H106" s="14" t="s">
        <v>15201</v>
      </c>
      <c r="I106" s="29">
        <f t="shared" si="15"/>
        <v>21.029999999998836</v>
      </c>
      <c r="J106" s="10">
        <v>6.58</v>
      </c>
      <c r="K106" s="10">
        <v>6.58</v>
      </c>
      <c r="L106" s="33">
        <f>(J106+K106)/2</f>
        <v>6.58</v>
      </c>
      <c r="M106" s="29">
        <f t="shared" ref="M106:M109" si="30">(I106*L106)/9</f>
        <v>15.375266666665816</v>
      </c>
      <c r="N106" s="10"/>
      <c r="O106" s="10"/>
      <c r="P106" s="10"/>
      <c r="Q106" s="10"/>
      <c r="R106" s="10">
        <f>M106*($R$13/36)</f>
        <v>1.7083629629628683</v>
      </c>
      <c r="S106" s="10"/>
      <c r="T106" s="10">
        <f>M106</f>
        <v>15.375266666665816</v>
      </c>
      <c r="U106" s="10">
        <f>M106</f>
        <v>15.375266666665816</v>
      </c>
      <c r="V106" s="31"/>
      <c r="W106" s="31"/>
      <c r="X106" s="31"/>
      <c r="Y106" s="10"/>
      <c r="Z106" s="31"/>
      <c r="AA106" s="10">
        <f>M106*($AA$13/36)</f>
        <v>2.5625444444443026</v>
      </c>
      <c r="AB106" s="31"/>
      <c r="AC106" s="31"/>
      <c r="AD106" s="10"/>
      <c r="AE106" s="10"/>
      <c r="AF106" s="10"/>
      <c r="AG106" s="10"/>
      <c r="AH106" s="10"/>
      <c r="AI106" s="10"/>
      <c r="AJ106" s="31"/>
      <c r="AK106" s="10"/>
      <c r="AL106" s="31"/>
      <c r="AM106" s="31">
        <v>3</v>
      </c>
      <c r="AN106" s="10">
        <f>M106*(AM106/36)</f>
        <v>1.2812722222221513</v>
      </c>
    </row>
    <row r="107" spans="2:40" ht="12.75" customHeight="1" x14ac:dyDescent="0.2">
      <c r="B107" s="40"/>
      <c r="D107" s="11"/>
      <c r="E107" s="12"/>
      <c r="F107" s="11"/>
      <c r="G107" s="13"/>
      <c r="H107" s="14"/>
      <c r="I107" s="29"/>
      <c r="J107" s="10"/>
      <c r="K107" s="10"/>
      <c r="L107" s="33"/>
      <c r="M107" s="29"/>
      <c r="N107" s="10"/>
      <c r="O107" s="10"/>
      <c r="P107" s="10"/>
      <c r="Q107" s="10"/>
      <c r="R107" s="10"/>
      <c r="S107" s="10"/>
      <c r="T107" s="10"/>
      <c r="U107" s="10"/>
      <c r="V107" s="31"/>
      <c r="W107" s="31"/>
      <c r="X107" s="31"/>
      <c r="Y107" s="10"/>
      <c r="Z107" s="31"/>
      <c r="AA107" s="10"/>
      <c r="AB107" s="31"/>
      <c r="AC107" s="31"/>
      <c r="AD107" s="10"/>
      <c r="AE107" s="10"/>
      <c r="AF107" s="10"/>
      <c r="AG107" s="10"/>
      <c r="AH107" s="10"/>
      <c r="AI107" s="10"/>
      <c r="AJ107" s="31"/>
      <c r="AK107" s="10"/>
      <c r="AL107" s="31"/>
      <c r="AM107" s="31"/>
      <c r="AN107" s="10"/>
    </row>
    <row r="108" spans="2:40" ht="12.75" customHeight="1" x14ac:dyDescent="0.2">
      <c r="B108" s="40"/>
      <c r="D108" s="11">
        <v>70675.5</v>
      </c>
      <c r="E108" s="12" t="s">
        <v>30</v>
      </c>
      <c r="F108" s="11">
        <v>71210.2</v>
      </c>
      <c r="G108" s="13" t="s">
        <v>15211</v>
      </c>
      <c r="H108" s="14" t="s">
        <v>15200</v>
      </c>
      <c r="I108" s="29">
        <f>F108-D108</f>
        <v>534.69999999999709</v>
      </c>
      <c r="J108" s="10">
        <v>8.92</v>
      </c>
      <c r="K108" s="10">
        <v>8.92</v>
      </c>
      <c r="L108" s="33">
        <f t="shared" ref="L108:L109" si="31">(J108+K108)/2</f>
        <v>8.92</v>
      </c>
      <c r="M108" s="29">
        <f>(I108*L108)/9</f>
        <v>529.94711111110826</v>
      </c>
      <c r="N108" s="10"/>
      <c r="O108" s="10"/>
      <c r="P108" s="10"/>
      <c r="Q108" s="10"/>
      <c r="R108" s="10"/>
      <c r="S108" s="10"/>
      <c r="T108" s="10"/>
      <c r="U108" s="10"/>
      <c r="V108" s="31"/>
      <c r="W108" s="10">
        <f>M108</f>
        <v>529.94711111110826</v>
      </c>
      <c r="X108" s="31"/>
      <c r="Y108" s="10"/>
      <c r="Z108" s="31"/>
      <c r="AA108" s="10"/>
      <c r="AB108" s="31"/>
      <c r="AC108" s="31">
        <v>0.09</v>
      </c>
      <c r="AD108" s="10">
        <f>M108*AC108</f>
        <v>47.695239999999743</v>
      </c>
      <c r="AE108" s="10"/>
      <c r="AF108" s="10"/>
      <c r="AG108" s="10"/>
      <c r="AH108" s="10"/>
      <c r="AI108" s="10"/>
      <c r="AJ108" s="31"/>
      <c r="AK108" s="10"/>
      <c r="AL108" s="31"/>
      <c r="AM108" s="31">
        <v>1.25</v>
      </c>
      <c r="AN108" s="10">
        <f>M108*(AM108/36)</f>
        <v>18.400941358024593</v>
      </c>
    </row>
    <row r="109" spans="2:40" ht="12.75" customHeight="1" x14ac:dyDescent="0.2">
      <c r="B109" s="40"/>
      <c r="D109" s="11">
        <v>70675.5</v>
      </c>
      <c r="E109" s="12" t="s">
        <v>30</v>
      </c>
      <c r="F109" s="11">
        <v>71210.2</v>
      </c>
      <c r="G109" s="13" t="s">
        <v>15211</v>
      </c>
      <c r="H109" s="14" t="s">
        <v>15201</v>
      </c>
      <c r="I109" s="29">
        <f t="shared" si="15"/>
        <v>534.69999999999709</v>
      </c>
      <c r="J109" s="10">
        <v>6.58</v>
      </c>
      <c r="K109" s="10">
        <v>6.58</v>
      </c>
      <c r="L109" s="33">
        <f t="shared" si="31"/>
        <v>6.58</v>
      </c>
      <c r="M109" s="29">
        <f t="shared" si="30"/>
        <v>390.925111111109</v>
      </c>
      <c r="N109" s="10"/>
      <c r="O109" s="10"/>
      <c r="P109" s="10"/>
      <c r="Q109" s="10"/>
      <c r="R109" s="10"/>
      <c r="S109" s="10"/>
      <c r="T109" s="10"/>
      <c r="U109" s="10"/>
      <c r="V109" s="31"/>
      <c r="W109" s="10">
        <f>M109</f>
        <v>390.925111111109</v>
      </c>
      <c r="X109" s="31"/>
      <c r="Y109" s="10"/>
      <c r="Z109" s="31"/>
      <c r="AA109" s="10"/>
      <c r="AB109" s="31"/>
      <c r="AC109" s="31">
        <v>0.09</v>
      </c>
      <c r="AD109" s="10">
        <f>M109*AC109</f>
        <v>35.183259999999812</v>
      </c>
      <c r="AE109" s="10"/>
      <c r="AF109" s="10"/>
      <c r="AG109" s="10"/>
      <c r="AH109" s="10"/>
      <c r="AI109" s="10"/>
      <c r="AJ109" s="31"/>
      <c r="AK109" s="10"/>
      <c r="AL109" s="31"/>
      <c r="AM109" s="31">
        <v>1.25</v>
      </c>
      <c r="AN109" s="10">
        <f>M109*(AM109/36)</f>
        <v>13.573788580246841</v>
      </c>
    </row>
    <row r="110" spans="2:40" ht="12.75" customHeight="1" x14ac:dyDescent="0.2">
      <c r="B110" s="40"/>
      <c r="D110" s="11"/>
      <c r="E110" s="12"/>
      <c r="F110" s="11"/>
      <c r="G110" s="13"/>
      <c r="H110" s="14"/>
      <c r="I110" s="10"/>
      <c r="J110" s="10"/>
      <c r="K110" s="10"/>
      <c r="L110" s="32"/>
      <c r="M110" s="29"/>
      <c r="N110" s="10"/>
      <c r="O110" s="10"/>
      <c r="P110" s="10"/>
      <c r="Q110" s="10"/>
      <c r="R110" s="10"/>
      <c r="S110" s="10"/>
      <c r="T110" s="10"/>
      <c r="U110" s="10"/>
      <c r="V110" s="31"/>
      <c r="W110" s="31"/>
      <c r="X110" s="31"/>
      <c r="Y110" s="10"/>
      <c r="Z110" s="31"/>
      <c r="AA110" s="10"/>
      <c r="AB110" s="31"/>
      <c r="AC110" s="31"/>
      <c r="AD110" s="10"/>
      <c r="AE110" s="10"/>
      <c r="AF110" s="10"/>
      <c r="AG110" s="10"/>
      <c r="AH110" s="10"/>
      <c r="AI110" s="10"/>
      <c r="AJ110" s="31"/>
      <c r="AK110" s="10"/>
      <c r="AL110" s="31"/>
      <c r="AM110" s="31"/>
      <c r="AN110" s="10"/>
    </row>
    <row r="111" spans="2:40" ht="12.75" customHeight="1" x14ac:dyDescent="0.2">
      <c r="B111" s="19"/>
      <c r="D111" s="11">
        <v>71210.2</v>
      </c>
      <c r="E111" s="12" t="s">
        <v>30</v>
      </c>
      <c r="F111" s="11">
        <v>71227.649999999994</v>
      </c>
      <c r="G111" s="13" t="s">
        <v>15219</v>
      </c>
      <c r="H111" s="14" t="s">
        <v>15200</v>
      </c>
      <c r="I111" s="29">
        <f>F111-D111</f>
        <v>17.44999999999709</v>
      </c>
      <c r="J111" s="10">
        <v>8.8699999999999992</v>
      </c>
      <c r="K111" s="10">
        <v>8.8699999999999992</v>
      </c>
      <c r="L111" s="33">
        <f>(J111+K111)/2</f>
        <v>8.8699999999999992</v>
      </c>
      <c r="M111" s="29">
        <f t="shared" ref="M111" si="32">(I111*L111)/9</f>
        <v>17.197944444441575</v>
      </c>
      <c r="N111" s="10"/>
      <c r="O111" s="10"/>
      <c r="P111" s="10">
        <f>M111</f>
        <v>17.197944444441575</v>
      </c>
      <c r="Q111" s="10"/>
      <c r="R111" s="10"/>
      <c r="S111" s="10"/>
      <c r="T111" s="10"/>
      <c r="U111" s="10"/>
      <c r="V111" s="10"/>
      <c r="W111" s="10"/>
      <c r="X111" s="10"/>
      <c r="Y111" s="10"/>
      <c r="Z111" s="31"/>
      <c r="AA111" s="10"/>
      <c r="AB111" s="31"/>
      <c r="AC111" s="31"/>
      <c r="AD111" s="10"/>
      <c r="AE111" s="10"/>
      <c r="AF111" s="10"/>
      <c r="AG111" s="10"/>
      <c r="AH111" s="10"/>
      <c r="AI111" s="10"/>
      <c r="AJ111" s="31"/>
      <c r="AK111" s="10"/>
      <c r="AL111" s="31"/>
      <c r="AM111" s="31"/>
      <c r="AN111" s="10"/>
    </row>
    <row r="112" spans="2:40" ht="12.75" customHeight="1" x14ac:dyDescent="0.2">
      <c r="B112" s="19"/>
      <c r="D112" s="11">
        <v>71210.2</v>
      </c>
      <c r="E112" s="12" t="s">
        <v>30</v>
      </c>
      <c r="F112" s="11">
        <v>71227.56</v>
      </c>
      <c r="G112" s="13" t="s">
        <v>15219</v>
      </c>
      <c r="H112" s="14" t="s">
        <v>15201</v>
      </c>
      <c r="I112" s="29">
        <f t="shared" ref="I112" si="33">F112-D112</f>
        <v>17.360000000000582</v>
      </c>
      <c r="J112" s="10">
        <v>7.21</v>
      </c>
      <c r="K112" s="10">
        <v>7.21</v>
      </c>
      <c r="L112" s="33">
        <f>(J112+K112)/2</f>
        <v>7.21</v>
      </c>
      <c r="M112" s="29">
        <f t="shared" ref="M112" si="34">(I112*L112)/9</f>
        <v>13.907288888889354</v>
      </c>
      <c r="N112" s="10"/>
      <c r="O112" s="10"/>
      <c r="P112" s="10">
        <f>M112</f>
        <v>13.907288888889354</v>
      </c>
      <c r="Q112" s="10"/>
      <c r="R112" s="10"/>
      <c r="S112" s="10"/>
      <c r="T112" s="10"/>
      <c r="U112" s="10"/>
      <c r="V112" s="10"/>
      <c r="W112" s="10"/>
      <c r="X112" s="10"/>
      <c r="Y112" s="10"/>
      <c r="Z112" s="31"/>
      <c r="AA112" s="10"/>
      <c r="AB112" s="31"/>
      <c r="AC112" s="31"/>
      <c r="AD112" s="10"/>
      <c r="AE112" s="10"/>
      <c r="AF112" s="10"/>
      <c r="AG112" s="10"/>
      <c r="AH112" s="10"/>
      <c r="AI112" s="10"/>
      <c r="AJ112" s="31"/>
      <c r="AK112" s="10"/>
      <c r="AL112" s="31"/>
      <c r="AM112" s="31"/>
      <c r="AN112" s="10"/>
    </row>
    <row r="113" spans="2:40" ht="12.75" customHeight="1" x14ac:dyDescent="0.2">
      <c r="B113" s="40"/>
      <c r="D113" s="11"/>
      <c r="E113" s="12"/>
      <c r="F113" s="11"/>
      <c r="G113" s="13"/>
      <c r="H113" s="14"/>
      <c r="I113" s="10"/>
      <c r="J113" s="10"/>
      <c r="K113" s="10"/>
      <c r="L113" s="32"/>
      <c r="M113" s="29"/>
      <c r="N113" s="10"/>
      <c r="O113" s="10"/>
      <c r="P113" s="10"/>
      <c r="Q113" s="10"/>
      <c r="R113" s="10"/>
      <c r="S113" s="10"/>
      <c r="T113" s="10"/>
      <c r="U113" s="10"/>
      <c r="V113" s="31"/>
      <c r="W113" s="31"/>
      <c r="X113" s="31"/>
      <c r="Y113" s="10"/>
      <c r="Z113" s="31"/>
      <c r="AA113" s="10"/>
      <c r="AB113" s="31"/>
      <c r="AC113" s="31"/>
      <c r="AD113" s="10"/>
      <c r="AE113" s="10"/>
      <c r="AF113" s="10"/>
      <c r="AG113" s="10"/>
      <c r="AH113" s="10"/>
      <c r="AI113" s="10"/>
      <c r="AJ113" s="31"/>
      <c r="AK113" s="10"/>
      <c r="AL113" s="31"/>
      <c r="AM113" s="31"/>
      <c r="AN113" s="10"/>
    </row>
    <row r="114" spans="2:40" ht="12.75" customHeight="1" x14ac:dyDescent="0.2">
      <c r="B114" s="40"/>
      <c r="D114" s="11">
        <v>71210.2</v>
      </c>
      <c r="E114" s="12" t="s">
        <v>30</v>
      </c>
      <c r="F114" s="11">
        <v>71375</v>
      </c>
      <c r="G114" s="13" t="s">
        <v>15211</v>
      </c>
      <c r="H114" s="14" t="s">
        <v>15200</v>
      </c>
      <c r="I114" s="29">
        <f t="shared" ref="I114:I134" si="35">F114-D114</f>
        <v>164.80000000000291</v>
      </c>
      <c r="J114" s="10">
        <v>8.4499999999999993</v>
      </c>
      <c r="K114" s="10">
        <v>8.4499999999999993</v>
      </c>
      <c r="L114" s="33">
        <f>(J114+K114)/2</f>
        <v>8.4499999999999993</v>
      </c>
      <c r="M114" s="29">
        <f t="shared" ref="M114" si="36">(I114*L114)/9</f>
        <v>154.72888888889162</v>
      </c>
      <c r="N114" s="10"/>
      <c r="O114" s="10"/>
      <c r="P114" s="10"/>
      <c r="Q114" s="10"/>
      <c r="R114" s="10">
        <f>M114*($R$13/36)</f>
        <v>17.192098765432402</v>
      </c>
      <c r="S114" s="10"/>
      <c r="T114" s="10">
        <f>M114</f>
        <v>154.72888888889162</v>
      </c>
      <c r="U114" s="10">
        <f>M114</f>
        <v>154.72888888889162</v>
      </c>
      <c r="V114" s="31"/>
      <c r="W114" s="31"/>
      <c r="X114" s="31"/>
      <c r="Y114" s="10"/>
      <c r="Z114" s="31"/>
      <c r="AA114" s="10">
        <f>M114*($AA$13/36)</f>
        <v>25.788148148148601</v>
      </c>
      <c r="AB114" s="31"/>
      <c r="AC114" s="31"/>
      <c r="AD114" s="10"/>
      <c r="AE114" s="10"/>
      <c r="AF114" s="10"/>
      <c r="AG114" s="10"/>
      <c r="AH114" s="10"/>
      <c r="AI114" s="10"/>
      <c r="AJ114" s="31"/>
      <c r="AK114" s="10"/>
      <c r="AL114" s="31"/>
      <c r="AM114" s="31">
        <v>3</v>
      </c>
      <c r="AN114" s="10">
        <f>M114*(AM114/36)</f>
        <v>12.8940740740743</v>
      </c>
    </row>
    <row r="115" spans="2:40" ht="12.75" customHeight="1" x14ac:dyDescent="0.2">
      <c r="B115" s="40"/>
      <c r="D115" s="11"/>
      <c r="E115" s="12"/>
      <c r="F115" s="11"/>
      <c r="G115" s="13"/>
      <c r="H115" s="14"/>
      <c r="I115" s="10"/>
      <c r="J115" s="10"/>
      <c r="K115" s="10"/>
      <c r="L115" s="32"/>
      <c r="M115" s="29"/>
      <c r="N115" s="10"/>
      <c r="O115" s="10"/>
      <c r="P115" s="10"/>
      <c r="Q115" s="10"/>
      <c r="R115" s="10"/>
      <c r="S115" s="10"/>
      <c r="T115" s="10"/>
      <c r="U115" s="10"/>
      <c r="V115" s="31"/>
      <c r="W115" s="31"/>
      <c r="X115" s="31"/>
      <c r="Y115" s="10"/>
      <c r="Z115" s="31"/>
      <c r="AA115" s="10"/>
      <c r="AB115" s="31"/>
      <c r="AC115" s="31"/>
      <c r="AD115" s="10"/>
      <c r="AE115" s="10"/>
      <c r="AF115" s="10"/>
      <c r="AG115" s="10"/>
      <c r="AH115" s="10"/>
      <c r="AI115" s="10"/>
      <c r="AJ115" s="31"/>
      <c r="AK115" s="10"/>
      <c r="AL115" s="31"/>
      <c r="AM115" s="31"/>
      <c r="AN115" s="10"/>
    </row>
    <row r="116" spans="2:40" ht="12.75" customHeight="1" x14ac:dyDescent="0.2">
      <c r="B116" s="40"/>
      <c r="D116" s="11">
        <v>71210.2</v>
      </c>
      <c r="E116" s="12" t="s">
        <v>30</v>
      </c>
      <c r="F116" s="11">
        <v>71375</v>
      </c>
      <c r="G116" s="13" t="s">
        <v>15211</v>
      </c>
      <c r="H116" s="14" t="s">
        <v>15201</v>
      </c>
      <c r="I116" s="29">
        <f t="shared" si="35"/>
        <v>164.80000000000291</v>
      </c>
      <c r="J116" s="10">
        <v>7.05</v>
      </c>
      <c r="K116" s="10">
        <v>7.05</v>
      </c>
      <c r="L116" s="33">
        <f>(J116+K116)/2</f>
        <v>7.05</v>
      </c>
      <c r="M116" s="29">
        <f t="shared" ref="M116" si="37">(I116*L116)/9</f>
        <v>129.09333333333561</v>
      </c>
      <c r="N116" s="10"/>
      <c r="O116" s="10"/>
      <c r="P116" s="10"/>
      <c r="Q116" s="10"/>
      <c r="R116" s="10">
        <f>M116*($R$13/36)</f>
        <v>14.343703703703955</v>
      </c>
      <c r="S116" s="10"/>
      <c r="T116" s="10">
        <f>M116</f>
        <v>129.09333333333561</v>
      </c>
      <c r="U116" s="10">
        <f>M116</f>
        <v>129.09333333333561</v>
      </c>
      <c r="V116" s="31"/>
      <c r="W116" s="31"/>
      <c r="X116" s="31"/>
      <c r="Y116" s="10"/>
      <c r="Z116" s="31"/>
      <c r="AA116" s="10">
        <f>M116*($AA$13/36)</f>
        <v>21.515555555555935</v>
      </c>
      <c r="AB116" s="31"/>
      <c r="AC116" s="31"/>
      <c r="AD116" s="10"/>
      <c r="AE116" s="10"/>
      <c r="AF116" s="10"/>
      <c r="AG116" s="10"/>
      <c r="AH116" s="10"/>
      <c r="AI116" s="10"/>
      <c r="AJ116" s="31"/>
      <c r="AK116" s="10"/>
      <c r="AL116" s="31"/>
      <c r="AM116" s="31">
        <v>3</v>
      </c>
      <c r="AN116" s="10">
        <f>M116*(AM116/36)</f>
        <v>10.757777777777967</v>
      </c>
    </row>
    <row r="117" spans="2:40" ht="12.75" customHeight="1" x14ac:dyDescent="0.2">
      <c r="B117" s="40"/>
      <c r="D117" s="11"/>
      <c r="E117" s="12"/>
      <c r="F117" s="11"/>
      <c r="G117" s="13"/>
      <c r="H117" s="14"/>
      <c r="I117" s="10"/>
      <c r="J117" s="10"/>
      <c r="K117" s="10"/>
      <c r="L117" s="32"/>
      <c r="M117" s="29"/>
      <c r="N117" s="10"/>
      <c r="O117" s="10"/>
      <c r="P117" s="10"/>
      <c r="Q117" s="10"/>
      <c r="R117" s="10"/>
      <c r="S117" s="10"/>
      <c r="T117" s="10"/>
      <c r="U117" s="10"/>
      <c r="V117" s="31"/>
      <c r="W117" s="31"/>
      <c r="X117" s="31"/>
      <c r="Y117" s="10"/>
      <c r="Z117" s="31"/>
      <c r="AA117" s="10"/>
      <c r="AB117" s="31"/>
      <c r="AC117" s="31"/>
      <c r="AD117" s="10"/>
      <c r="AE117" s="10"/>
      <c r="AF117" s="10"/>
      <c r="AG117" s="10"/>
      <c r="AH117" s="10"/>
      <c r="AI117" s="10"/>
      <c r="AJ117" s="31"/>
      <c r="AK117" s="10"/>
      <c r="AL117" s="31"/>
      <c r="AM117" s="31"/>
      <c r="AN117" s="10"/>
    </row>
    <row r="118" spans="2:40" ht="12.75" customHeight="1" x14ac:dyDescent="0.2">
      <c r="B118" s="19"/>
      <c r="D118" s="11">
        <v>71227.649999999994</v>
      </c>
      <c r="E118" s="12" t="s">
        <v>30</v>
      </c>
      <c r="F118" s="11">
        <v>71259.23</v>
      </c>
      <c r="G118" s="13" t="s">
        <v>15219</v>
      </c>
      <c r="H118" s="14" t="s">
        <v>15200</v>
      </c>
      <c r="I118" s="29">
        <f t="shared" ref="I118:I119" si="38">F118-D118</f>
        <v>31.580000000001746</v>
      </c>
      <c r="J118" s="10">
        <v>8.8699999999999992</v>
      </c>
      <c r="K118" s="10">
        <v>8.8699999999999992</v>
      </c>
      <c r="L118" s="33">
        <f>(J118+K118)/2</f>
        <v>8.8699999999999992</v>
      </c>
      <c r="M118" s="29">
        <f t="shared" ref="M118:M119" si="39">(I118*L118)/9</f>
        <v>31.123844444446163</v>
      </c>
      <c r="N118" s="10"/>
      <c r="O118" s="10"/>
      <c r="P118" s="10">
        <f>M118</f>
        <v>31.123844444446163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31"/>
      <c r="AA118" s="10"/>
      <c r="AB118" s="31"/>
      <c r="AC118" s="31"/>
      <c r="AD118" s="10"/>
      <c r="AE118" s="10"/>
      <c r="AF118" s="10"/>
      <c r="AG118" s="10"/>
      <c r="AH118" s="10"/>
      <c r="AI118" s="10"/>
      <c r="AJ118" s="31"/>
      <c r="AK118" s="10"/>
      <c r="AL118" s="31"/>
      <c r="AM118" s="31"/>
      <c r="AN118" s="10"/>
    </row>
    <row r="119" spans="2:40" ht="12.75" customHeight="1" x14ac:dyDescent="0.2">
      <c r="B119" s="19"/>
      <c r="D119" s="11">
        <v>71227.56</v>
      </c>
      <c r="E119" s="12" t="s">
        <v>30</v>
      </c>
      <c r="F119" s="11">
        <v>71259.179999999993</v>
      </c>
      <c r="G119" s="13" t="s">
        <v>15219</v>
      </c>
      <c r="H119" s="14" t="s">
        <v>15201</v>
      </c>
      <c r="I119" s="29">
        <f t="shared" si="38"/>
        <v>31.619999999995343</v>
      </c>
      <c r="J119" s="10">
        <v>7.21</v>
      </c>
      <c r="K119" s="10">
        <v>7.21</v>
      </c>
      <c r="L119" s="33">
        <f>(J119+K119)/2</f>
        <v>7.21</v>
      </c>
      <c r="M119" s="29">
        <f t="shared" si="39"/>
        <v>25.331133333329603</v>
      </c>
      <c r="N119" s="10"/>
      <c r="O119" s="10"/>
      <c r="P119" s="10">
        <f>M119</f>
        <v>25.331133333329603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31"/>
      <c r="AA119" s="10"/>
      <c r="AB119" s="31"/>
      <c r="AC119" s="31"/>
      <c r="AD119" s="10"/>
      <c r="AE119" s="10"/>
      <c r="AF119" s="10"/>
      <c r="AG119" s="10"/>
      <c r="AH119" s="10"/>
      <c r="AI119" s="10"/>
      <c r="AJ119" s="31"/>
      <c r="AK119" s="10"/>
      <c r="AL119" s="31"/>
      <c r="AM119" s="31"/>
      <c r="AN119" s="10"/>
    </row>
    <row r="120" spans="2:40" ht="12.75" customHeight="1" x14ac:dyDescent="0.2">
      <c r="B120" s="40"/>
      <c r="D120" s="11"/>
      <c r="E120" s="12"/>
      <c r="F120" s="11"/>
      <c r="G120" s="13"/>
      <c r="H120" s="14"/>
      <c r="I120" s="10"/>
      <c r="J120" s="10"/>
      <c r="K120" s="10"/>
      <c r="L120" s="32"/>
      <c r="M120" s="29"/>
      <c r="N120" s="10"/>
      <c r="O120" s="10"/>
      <c r="P120" s="10"/>
      <c r="Q120" s="10"/>
      <c r="R120" s="10"/>
      <c r="S120" s="10"/>
      <c r="T120" s="10"/>
      <c r="U120" s="10"/>
      <c r="V120" s="31"/>
      <c r="W120" s="31"/>
      <c r="X120" s="31"/>
      <c r="Y120" s="10"/>
      <c r="Z120" s="31"/>
      <c r="AA120" s="10"/>
      <c r="AB120" s="31"/>
      <c r="AC120" s="31"/>
      <c r="AD120" s="10"/>
      <c r="AE120" s="10"/>
      <c r="AF120" s="10"/>
      <c r="AG120" s="10"/>
      <c r="AH120" s="10"/>
      <c r="AI120" s="10"/>
      <c r="AJ120" s="31"/>
      <c r="AK120" s="10"/>
      <c r="AL120" s="31"/>
      <c r="AM120" s="31"/>
      <c r="AN120" s="10"/>
    </row>
    <row r="121" spans="2:40" ht="12.75" customHeight="1" x14ac:dyDescent="0.2">
      <c r="B121" s="19"/>
      <c r="D121" s="11">
        <v>71259.23</v>
      </c>
      <c r="E121" s="12" t="s">
        <v>30</v>
      </c>
      <c r="F121" s="11">
        <v>71375</v>
      </c>
      <c r="G121" s="13" t="s">
        <v>15219</v>
      </c>
      <c r="H121" s="14" t="s">
        <v>15200</v>
      </c>
      <c r="I121" s="29">
        <f t="shared" ref="I121:I122" si="40">F121-D121</f>
        <v>115.77000000000407</v>
      </c>
      <c r="J121" s="10">
        <v>8.8699999999999992</v>
      </c>
      <c r="K121" s="10">
        <v>8.8699999999999992</v>
      </c>
      <c r="L121" s="33">
        <f>(J121+K121)/2</f>
        <v>8.8699999999999992</v>
      </c>
      <c r="M121" s="29">
        <f t="shared" ref="M121:M122" si="41">(I121*L121)/9</f>
        <v>114.09776666667068</v>
      </c>
      <c r="N121" s="10"/>
      <c r="O121" s="10"/>
      <c r="P121" s="10">
        <f>M121</f>
        <v>114.09776666667068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31"/>
      <c r="AA121" s="10"/>
      <c r="AB121" s="31"/>
      <c r="AC121" s="31"/>
      <c r="AD121" s="10"/>
      <c r="AE121" s="10"/>
      <c r="AF121" s="10"/>
      <c r="AG121" s="10"/>
      <c r="AH121" s="10"/>
      <c r="AI121" s="10"/>
      <c r="AJ121" s="31"/>
      <c r="AK121" s="10"/>
      <c r="AL121" s="31"/>
      <c r="AM121" s="31"/>
      <c r="AN121" s="10"/>
    </row>
    <row r="122" spans="2:40" ht="12.75" customHeight="1" x14ac:dyDescent="0.2">
      <c r="B122" s="19"/>
      <c r="D122" s="11">
        <v>71259.179999999993</v>
      </c>
      <c r="E122" s="12" t="s">
        <v>30</v>
      </c>
      <c r="F122" s="11">
        <v>71375</v>
      </c>
      <c r="G122" s="13" t="s">
        <v>15219</v>
      </c>
      <c r="H122" s="14" t="s">
        <v>15201</v>
      </c>
      <c r="I122" s="29">
        <f t="shared" si="40"/>
        <v>115.82000000000698</v>
      </c>
      <c r="J122" s="10">
        <v>7.21</v>
      </c>
      <c r="K122" s="10">
        <v>7.21</v>
      </c>
      <c r="L122" s="33">
        <f>(J122+K122)/2</f>
        <v>7.21</v>
      </c>
      <c r="M122" s="29">
        <f t="shared" si="41"/>
        <v>92.784688888894479</v>
      </c>
      <c r="N122" s="10"/>
      <c r="O122" s="10"/>
      <c r="P122" s="10">
        <f>M122</f>
        <v>92.784688888894479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31"/>
      <c r="AA122" s="10"/>
      <c r="AB122" s="31"/>
      <c r="AC122" s="31"/>
      <c r="AD122" s="10"/>
      <c r="AE122" s="10"/>
      <c r="AF122" s="10"/>
      <c r="AG122" s="10"/>
      <c r="AH122" s="10"/>
      <c r="AI122" s="10"/>
      <c r="AJ122" s="31"/>
      <c r="AK122" s="10"/>
      <c r="AL122" s="31"/>
      <c r="AM122" s="31"/>
      <c r="AN122" s="10"/>
    </row>
    <row r="123" spans="2:40" ht="12.75" customHeight="1" x14ac:dyDescent="0.2">
      <c r="B123" s="40"/>
      <c r="D123" s="11"/>
      <c r="E123" s="12"/>
      <c r="F123" s="11"/>
      <c r="G123" s="13"/>
      <c r="H123" s="14"/>
      <c r="I123" s="10"/>
      <c r="J123" s="10"/>
      <c r="K123" s="10"/>
      <c r="L123" s="32"/>
      <c r="M123" s="29"/>
      <c r="N123" s="10"/>
      <c r="O123" s="10"/>
      <c r="P123" s="10"/>
      <c r="Q123" s="10"/>
      <c r="R123" s="10"/>
      <c r="S123" s="10"/>
      <c r="T123" s="10"/>
      <c r="U123" s="10"/>
      <c r="V123" s="31"/>
      <c r="W123" s="31"/>
      <c r="X123" s="31"/>
      <c r="Y123" s="10"/>
      <c r="Z123" s="31"/>
      <c r="AA123" s="10"/>
      <c r="AB123" s="31"/>
      <c r="AC123" s="31"/>
      <c r="AD123" s="10"/>
      <c r="AE123" s="10"/>
      <c r="AF123" s="10"/>
      <c r="AG123" s="10"/>
      <c r="AH123" s="10"/>
      <c r="AI123" s="10"/>
      <c r="AJ123" s="31"/>
      <c r="AK123" s="10"/>
      <c r="AL123" s="31"/>
      <c r="AM123" s="31"/>
      <c r="AN123" s="10"/>
    </row>
    <row r="124" spans="2:40" ht="12.75" customHeight="1" x14ac:dyDescent="0.2">
      <c r="B124" s="40"/>
      <c r="D124" s="11">
        <v>71375</v>
      </c>
      <c r="E124" s="12" t="s">
        <v>30</v>
      </c>
      <c r="F124" s="11">
        <v>72200</v>
      </c>
      <c r="G124" s="13" t="s">
        <v>15211</v>
      </c>
      <c r="H124" s="14" t="s">
        <v>15200</v>
      </c>
      <c r="I124" s="29">
        <f t="shared" si="35"/>
        <v>825</v>
      </c>
      <c r="J124" s="10">
        <v>5</v>
      </c>
      <c r="K124" s="10">
        <v>5</v>
      </c>
      <c r="L124" s="33">
        <f>(J124+K124)/2</f>
        <v>5</v>
      </c>
      <c r="M124" s="29">
        <f t="shared" ref="M124:M127" si="42">(I124*L124)/9</f>
        <v>458.33333333333331</v>
      </c>
      <c r="N124" s="10"/>
      <c r="O124" s="10"/>
      <c r="P124" s="10">
        <f>M124</f>
        <v>458.33333333333331</v>
      </c>
      <c r="Q124" s="10"/>
      <c r="R124" s="10">
        <f>M124*($R$13/36)</f>
        <v>50.925925925925924</v>
      </c>
      <c r="S124" s="10"/>
      <c r="T124" s="10">
        <f>M124</f>
        <v>458.33333333333331</v>
      </c>
      <c r="U124" s="10">
        <f>M124</f>
        <v>458.33333333333331</v>
      </c>
      <c r="V124" s="31"/>
      <c r="W124" s="31"/>
      <c r="X124" s="31"/>
      <c r="Y124" s="10"/>
      <c r="Z124" s="31"/>
      <c r="AA124" s="10">
        <f>M124*($AA$13/36)</f>
        <v>76.388888888888886</v>
      </c>
      <c r="AB124" s="31"/>
      <c r="AC124" s="31"/>
      <c r="AD124" s="10"/>
      <c r="AE124" s="10"/>
      <c r="AF124" s="10"/>
      <c r="AG124" s="10"/>
      <c r="AH124" s="10"/>
      <c r="AI124" s="10"/>
      <c r="AJ124" s="31"/>
      <c r="AK124" s="10"/>
      <c r="AL124" s="31"/>
      <c r="AM124" s="31">
        <v>3</v>
      </c>
      <c r="AN124" s="10">
        <f>M124*(AM124/36)</f>
        <v>38.194444444444443</v>
      </c>
    </row>
    <row r="125" spans="2:40" ht="12.75" customHeight="1" x14ac:dyDescent="0.2">
      <c r="B125" s="40"/>
      <c r="D125" s="11">
        <v>71375</v>
      </c>
      <c r="E125" s="12" t="s">
        <v>30</v>
      </c>
      <c r="F125" s="11">
        <v>72200</v>
      </c>
      <c r="G125" s="13" t="s">
        <v>15203</v>
      </c>
      <c r="H125" s="14" t="s">
        <v>15200</v>
      </c>
      <c r="I125" s="29">
        <f t="shared" si="35"/>
        <v>825</v>
      </c>
      <c r="J125" s="10">
        <v>0.5</v>
      </c>
      <c r="K125" s="10">
        <v>0.5</v>
      </c>
      <c r="L125" s="33">
        <f>(J125+K125)/2</f>
        <v>0.5</v>
      </c>
      <c r="M125" s="29">
        <f t="shared" si="42"/>
        <v>45.833333333333336</v>
      </c>
      <c r="N125" s="10"/>
      <c r="O125" s="10"/>
      <c r="P125" s="10"/>
      <c r="Q125" s="10"/>
      <c r="R125" s="10">
        <f>M125*($R$13/36)</f>
        <v>5.0925925925925926</v>
      </c>
      <c r="S125" s="10"/>
      <c r="T125" s="10">
        <f>M125</f>
        <v>45.833333333333336</v>
      </c>
      <c r="U125" s="10">
        <f>M125</f>
        <v>45.833333333333336</v>
      </c>
      <c r="V125" s="31"/>
      <c r="W125" s="31"/>
      <c r="X125" s="31"/>
      <c r="Y125" s="10"/>
      <c r="Z125" s="31"/>
      <c r="AA125" s="10">
        <f>M125*($AA$13/36)</f>
        <v>7.6388888888888893</v>
      </c>
      <c r="AB125" s="31"/>
      <c r="AC125" s="31"/>
      <c r="AD125" s="10"/>
      <c r="AE125" s="10"/>
      <c r="AF125" s="10"/>
      <c r="AG125" s="10"/>
      <c r="AH125" s="10"/>
      <c r="AI125" s="10"/>
      <c r="AJ125" s="31"/>
      <c r="AK125" s="10"/>
      <c r="AL125" s="31"/>
      <c r="AM125" s="31"/>
      <c r="AN125" s="10"/>
    </row>
    <row r="126" spans="2:40" ht="12.75" customHeight="1" x14ac:dyDescent="0.2">
      <c r="B126" s="40"/>
      <c r="D126" s="11"/>
      <c r="E126" s="12"/>
      <c r="F126" s="11"/>
      <c r="G126" s="13"/>
      <c r="H126" s="14"/>
      <c r="I126" s="10"/>
      <c r="J126" s="10"/>
      <c r="K126" s="10"/>
      <c r="L126" s="32"/>
      <c r="M126" s="29"/>
      <c r="N126" s="10"/>
      <c r="O126" s="10"/>
      <c r="P126" s="10"/>
      <c r="Q126" s="10"/>
      <c r="R126" s="10"/>
      <c r="S126" s="10"/>
      <c r="T126" s="10"/>
      <c r="U126" s="10"/>
      <c r="V126" s="31"/>
      <c r="W126" s="31"/>
      <c r="X126" s="31"/>
      <c r="Y126" s="10"/>
      <c r="Z126" s="31"/>
      <c r="AA126" s="10"/>
      <c r="AB126" s="31"/>
      <c r="AC126" s="31"/>
      <c r="AD126" s="10"/>
      <c r="AE126" s="10"/>
      <c r="AF126" s="10"/>
      <c r="AG126" s="10"/>
      <c r="AH126" s="10"/>
      <c r="AI126" s="10"/>
      <c r="AJ126" s="31"/>
      <c r="AK126" s="10"/>
      <c r="AL126" s="31"/>
      <c r="AM126" s="31"/>
      <c r="AN126" s="10"/>
    </row>
    <row r="127" spans="2:40" ht="12.75" customHeight="1" x14ac:dyDescent="0.2">
      <c r="B127" s="40"/>
      <c r="D127" s="11">
        <v>71375</v>
      </c>
      <c r="E127" s="12" t="s">
        <v>30</v>
      </c>
      <c r="F127" s="11">
        <v>72200</v>
      </c>
      <c r="G127" s="13" t="s">
        <v>15211</v>
      </c>
      <c r="H127" s="14" t="s">
        <v>15201</v>
      </c>
      <c r="I127" s="29">
        <f t="shared" si="35"/>
        <v>825</v>
      </c>
      <c r="J127" s="10">
        <v>5</v>
      </c>
      <c r="K127" s="10">
        <v>5</v>
      </c>
      <c r="L127" s="33">
        <f>(J127+K127)/2</f>
        <v>5</v>
      </c>
      <c r="M127" s="29">
        <f t="shared" si="42"/>
        <v>458.33333333333331</v>
      </c>
      <c r="N127" s="10"/>
      <c r="O127" s="10"/>
      <c r="P127" s="10">
        <f>M127</f>
        <v>458.33333333333331</v>
      </c>
      <c r="Q127" s="10"/>
      <c r="R127" s="10">
        <f>M127*($R$13/36)</f>
        <v>50.925925925925924</v>
      </c>
      <c r="S127" s="10"/>
      <c r="T127" s="10">
        <f>M127</f>
        <v>458.33333333333331</v>
      </c>
      <c r="U127" s="10">
        <f>M127</f>
        <v>458.33333333333331</v>
      </c>
      <c r="V127" s="31"/>
      <c r="W127" s="31"/>
      <c r="X127" s="31"/>
      <c r="Y127" s="10"/>
      <c r="Z127" s="31"/>
      <c r="AA127" s="10">
        <f>M127*($AA$13/36)</f>
        <v>76.388888888888886</v>
      </c>
      <c r="AB127" s="31"/>
      <c r="AC127" s="31"/>
      <c r="AD127" s="10"/>
      <c r="AE127" s="10"/>
      <c r="AF127" s="10"/>
      <c r="AG127" s="10"/>
      <c r="AH127" s="10"/>
      <c r="AI127" s="10"/>
      <c r="AJ127" s="31"/>
      <c r="AK127" s="10"/>
      <c r="AL127" s="31"/>
      <c r="AM127" s="31">
        <v>3</v>
      </c>
      <c r="AN127" s="10">
        <f>M127*(AM127/36)</f>
        <v>38.194444444444443</v>
      </c>
    </row>
    <row r="128" spans="2:40" ht="12.75" customHeight="1" x14ac:dyDescent="0.2">
      <c r="B128" s="40"/>
      <c r="D128" s="11">
        <v>71375</v>
      </c>
      <c r="E128" s="12" t="s">
        <v>30</v>
      </c>
      <c r="F128" s="11">
        <v>72200</v>
      </c>
      <c r="G128" s="13" t="s">
        <v>15203</v>
      </c>
      <c r="H128" s="14" t="s">
        <v>15201</v>
      </c>
      <c r="I128" s="29">
        <f t="shared" si="35"/>
        <v>825</v>
      </c>
      <c r="J128" s="10">
        <v>0.5</v>
      </c>
      <c r="K128" s="10">
        <v>0.5</v>
      </c>
      <c r="L128" s="33">
        <f>(J128+K128)/2</f>
        <v>0.5</v>
      </c>
      <c r="M128" s="29">
        <f t="shared" ref="M128" si="43">(I128*L128)/9</f>
        <v>45.833333333333336</v>
      </c>
      <c r="N128" s="10"/>
      <c r="O128" s="10"/>
      <c r="P128" s="10"/>
      <c r="Q128" s="10"/>
      <c r="R128" s="10">
        <f>M128*($R$13/36)</f>
        <v>5.0925925925925926</v>
      </c>
      <c r="S128" s="10"/>
      <c r="T128" s="10">
        <f>M128</f>
        <v>45.833333333333336</v>
      </c>
      <c r="U128" s="10">
        <f>M128</f>
        <v>45.833333333333336</v>
      </c>
      <c r="V128" s="31"/>
      <c r="W128" s="31"/>
      <c r="X128" s="31"/>
      <c r="Y128" s="10"/>
      <c r="Z128" s="31"/>
      <c r="AA128" s="10">
        <f>M128*($AA$13/36)</f>
        <v>7.6388888888888893</v>
      </c>
      <c r="AB128" s="31"/>
      <c r="AC128" s="31"/>
      <c r="AD128" s="10"/>
      <c r="AE128" s="10"/>
      <c r="AF128" s="10"/>
      <c r="AG128" s="10"/>
      <c r="AH128" s="10"/>
      <c r="AI128" s="10"/>
      <c r="AJ128" s="31"/>
      <c r="AK128" s="10"/>
      <c r="AL128" s="31"/>
      <c r="AM128" s="31"/>
      <c r="AN128" s="10"/>
    </row>
    <row r="129" spans="2:40" ht="12.75" customHeight="1" x14ac:dyDescent="0.2">
      <c r="B129" s="40"/>
      <c r="D129" s="11"/>
      <c r="E129" s="12"/>
      <c r="F129" s="11"/>
      <c r="G129" s="13"/>
      <c r="H129" s="14"/>
      <c r="I129" s="10"/>
      <c r="J129" s="10"/>
      <c r="K129" s="10"/>
      <c r="L129" s="32"/>
      <c r="M129" s="29"/>
      <c r="N129" s="10"/>
      <c r="O129" s="10"/>
      <c r="P129" s="10"/>
      <c r="Q129" s="10"/>
      <c r="R129" s="10"/>
      <c r="S129" s="10"/>
      <c r="T129" s="10"/>
      <c r="U129" s="10"/>
      <c r="V129" s="31"/>
      <c r="W129" s="31"/>
      <c r="X129" s="31"/>
      <c r="Y129" s="10"/>
      <c r="Z129" s="31"/>
      <c r="AA129" s="10"/>
      <c r="AB129" s="31"/>
      <c r="AC129" s="31"/>
      <c r="AD129" s="10"/>
      <c r="AE129" s="10"/>
      <c r="AF129" s="10"/>
      <c r="AG129" s="10"/>
      <c r="AH129" s="10"/>
      <c r="AI129" s="10"/>
      <c r="AJ129" s="31"/>
      <c r="AK129" s="10"/>
      <c r="AL129" s="31"/>
      <c r="AM129" s="31"/>
      <c r="AN129" s="10"/>
    </row>
    <row r="130" spans="2:40" ht="12.75" customHeight="1" x14ac:dyDescent="0.2">
      <c r="B130" s="40"/>
      <c r="D130" s="11">
        <v>72200</v>
      </c>
      <c r="E130" s="12" t="s">
        <v>30</v>
      </c>
      <c r="F130" s="11">
        <v>72373</v>
      </c>
      <c r="G130" s="13" t="s">
        <v>15211</v>
      </c>
      <c r="H130" s="14" t="s">
        <v>15200</v>
      </c>
      <c r="I130" s="29">
        <f t="shared" si="35"/>
        <v>173</v>
      </c>
      <c r="J130" s="10">
        <v>5</v>
      </c>
      <c r="K130" s="10">
        <v>16.600000000000001</v>
      </c>
      <c r="L130" s="33">
        <f>(J130+K130)/2</f>
        <v>10.8</v>
      </c>
      <c r="M130" s="29">
        <f t="shared" ref="M130" si="44">(I130*L130)/9</f>
        <v>207.60000000000002</v>
      </c>
      <c r="N130" s="10"/>
      <c r="O130" s="10"/>
      <c r="P130" s="10">
        <f>M130</f>
        <v>207.60000000000002</v>
      </c>
      <c r="Q130" s="10"/>
      <c r="R130" s="10">
        <f>M130*($R$13/36)</f>
        <v>23.066666666666666</v>
      </c>
      <c r="S130" s="10"/>
      <c r="T130" s="10">
        <f>M130</f>
        <v>207.60000000000002</v>
      </c>
      <c r="U130" s="10">
        <f>M130</f>
        <v>207.60000000000002</v>
      </c>
      <c r="V130" s="31"/>
      <c r="W130" s="31"/>
      <c r="X130" s="31"/>
      <c r="Y130" s="10"/>
      <c r="Z130" s="31"/>
      <c r="AA130" s="10">
        <f>M130*($AA$13/36)</f>
        <v>34.6</v>
      </c>
      <c r="AB130" s="31"/>
      <c r="AC130" s="31"/>
      <c r="AD130" s="10"/>
      <c r="AE130" s="10"/>
      <c r="AF130" s="10"/>
      <c r="AG130" s="10"/>
      <c r="AH130" s="10"/>
      <c r="AI130" s="10"/>
      <c r="AJ130" s="31"/>
      <c r="AK130" s="10"/>
      <c r="AL130" s="31"/>
      <c r="AM130" s="31">
        <v>3</v>
      </c>
      <c r="AN130" s="10">
        <f>M130*(AM130/36)</f>
        <v>17.3</v>
      </c>
    </row>
    <row r="131" spans="2:40" ht="12.75" customHeight="1" x14ac:dyDescent="0.2">
      <c r="B131" s="40"/>
      <c r="D131" s="11">
        <v>72200</v>
      </c>
      <c r="E131" s="12" t="s">
        <v>30</v>
      </c>
      <c r="F131" s="11">
        <v>72373</v>
      </c>
      <c r="G131" s="13" t="s">
        <v>15203</v>
      </c>
      <c r="H131" s="14" t="s">
        <v>15200</v>
      </c>
      <c r="I131" s="29">
        <f t="shared" si="35"/>
        <v>173</v>
      </c>
      <c r="J131" s="10">
        <v>0.5</v>
      </c>
      <c r="K131" s="10">
        <v>0.5</v>
      </c>
      <c r="L131" s="33">
        <f>(J131+K131)/2</f>
        <v>0.5</v>
      </c>
      <c r="M131" s="29">
        <f t="shared" ref="M131" si="45">(I131*L131)/9</f>
        <v>9.6111111111111107</v>
      </c>
      <c r="N131" s="10"/>
      <c r="O131" s="10"/>
      <c r="P131" s="10"/>
      <c r="Q131" s="10"/>
      <c r="R131" s="10">
        <f>M131*($R$13/36)</f>
        <v>1.0679012345679011</v>
      </c>
      <c r="S131" s="10"/>
      <c r="T131" s="10">
        <f>M131</f>
        <v>9.6111111111111107</v>
      </c>
      <c r="U131" s="10">
        <f>M131</f>
        <v>9.6111111111111107</v>
      </c>
      <c r="V131" s="31"/>
      <c r="W131" s="31"/>
      <c r="X131" s="31"/>
      <c r="Y131" s="10"/>
      <c r="Z131" s="31"/>
      <c r="AA131" s="10">
        <f>M131*($AA$13/36)</f>
        <v>1.6018518518518516</v>
      </c>
      <c r="AB131" s="31"/>
      <c r="AC131" s="31"/>
      <c r="AD131" s="10"/>
      <c r="AE131" s="10"/>
      <c r="AF131" s="10"/>
      <c r="AG131" s="10"/>
      <c r="AH131" s="10"/>
      <c r="AI131" s="10"/>
      <c r="AJ131" s="31"/>
      <c r="AK131" s="10"/>
      <c r="AL131" s="31"/>
      <c r="AM131" s="31"/>
      <c r="AN131" s="10"/>
    </row>
    <row r="132" spans="2:40" ht="12.75" customHeight="1" x14ac:dyDescent="0.2">
      <c r="B132" s="40"/>
      <c r="D132" s="11"/>
      <c r="E132" s="12"/>
      <c r="F132" s="11"/>
      <c r="G132" s="13"/>
      <c r="H132" s="14"/>
      <c r="I132" s="10"/>
      <c r="J132" s="10"/>
      <c r="K132" s="10"/>
      <c r="L132" s="32"/>
      <c r="M132" s="29"/>
      <c r="N132" s="10"/>
      <c r="O132" s="10"/>
      <c r="P132" s="10"/>
      <c r="Q132" s="10"/>
      <c r="R132" s="10"/>
      <c r="S132" s="10"/>
      <c r="T132" s="10"/>
      <c r="U132" s="10"/>
      <c r="V132" s="31"/>
      <c r="W132" s="31"/>
      <c r="X132" s="31"/>
      <c r="Y132" s="10"/>
      <c r="Z132" s="31"/>
      <c r="AA132" s="10"/>
      <c r="AB132" s="31"/>
      <c r="AC132" s="31"/>
      <c r="AD132" s="10"/>
      <c r="AE132" s="10"/>
      <c r="AF132" s="10"/>
      <c r="AG132" s="10"/>
      <c r="AH132" s="10"/>
      <c r="AI132" s="10"/>
      <c r="AJ132" s="31"/>
      <c r="AK132" s="10"/>
      <c r="AL132" s="31"/>
      <c r="AM132" s="31"/>
      <c r="AN132" s="10"/>
    </row>
    <row r="133" spans="2:40" ht="12.75" customHeight="1" x14ac:dyDescent="0.2">
      <c r="B133" s="40"/>
      <c r="D133" s="11">
        <v>72200</v>
      </c>
      <c r="E133" s="12" t="s">
        <v>30</v>
      </c>
      <c r="F133" s="11">
        <v>72373</v>
      </c>
      <c r="G133" s="13" t="s">
        <v>15211</v>
      </c>
      <c r="H133" s="14" t="s">
        <v>15201</v>
      </c>
      <c r="I133" s="29">
        <f t="shared" si="35"/>
        <v>173</v>
      </c>
      <c r="J133" s="10">
        <v>5</v>
      </c>
      <c r="K133" s="10">
        <v>10.4</v>
      </c>
      <c r="L133" s="33">
        <f>(J133+K133)/2</f>
        <v>7.7</v>
      </c>
      <c r="M133" s="29">
        <f t="shared" ref="M133" si="46">(I133*L133)/9</f>
        <v>148.01111111111112</v>
      </c>
      <c r="N133" s="10"/>
      <c r="O133" s="10"/>
      <c r="P133" s="10">
        <f>M133</f>
        <v>148.01111111111112</v>
      </c>
      <c r="Q133" s="10"/>
      <c r="R133" s="10">
        <f>M133*($R$13/36)</f>
        <v>16.445679012345678</v>
      </c>
      <c r="S133" s="10"/>
      <c r="T133" s="10">
        <f>M133</f>
        <v>148.01111111111112</v>
      </c>
      <c r="U133" s="10">
        <f>M133</f>
        <v>148.01111111111112</v>
      </c>
      <c r="V133" s="31"/>
      <c r="W133" s="31"/>
      <c r="X133" s="31"/>
      <c r="Y133" s="10"/>
      <c r="Z133" s="31"/>
      <c r="AA133" s="10">
        <f>M133*($AA$13/36)</f>
        <v>24.668518518518518</v>
      </c>
      <c r="AB133" s="31"/>
      <c r="AC133" s="31"/>
      <c r="AD133" s="10"/>
      <c r="AE133" s="10"/>
      <c r="AF133" s="10"/>
      <c r="AG133" s="10"/>
      <c r="AH133" s="10"/>
      <c r="AI133" s="10"/>
      <c r="AJ133" s="31"/>
      <c r="AK133" s="10"/>
      <c r="AL133" s="31"/>
      <c r="AM133" s="31">
        <v>3</v>
      </c>
      <c r="AN133" s="10">
        <f>M133*(AM133/36)</f>
        <v>12.334259259259259</v>
      </c>
    </row>
    <row r="134" spans="2:40" ht="12.75" customHeight="1" x14ac:dyDescent="0.2">
      <c r="B134" s="40"/>
      <c r="D134" s="11">
        <v>72200</v>
      </c>
      <c r="E134" s="12" t="s">
        <v>30</v>
      </c>
      <c r="F134" s="11">
        <v>72373</v>
      </c>
      <c r="G134" s="13" t="s">
        <v>15203</v>
      </c>
      <c r="H134" s="14" t="s">
        <v>15201</v>
      </c>
      <c r="I134" s="29">
        <f t="shared" si="35"/>
        <v>173</v>
      </c>
      <c r="J134" s="10">
        <v>0.5</v>
      </c>
      <c r="K134" s="10">
        <v>0.5</v>
      </c>
      <c r="L134" s="33">
        <f>(J134+K134)/2</f>
        <v>0.5</v>
      </c>
      <c r="M134" s="29">
        <f t="shared" ref="M134" si="47">(I134*L134)/9</f>
        <v>9.6111111111111107</v>
      </c>
      <c r="N134" s="10"/>
      <c r="O134" s="10"/>
      <c r="P134" s="10"/>
      <c r="Q134" s="10"/>
      <c r="R134" s="10">
        <f>M134*($R$13/36)</f>
        <v>1.0679012345679011</v>
      </c>
      <c r="S134" s="10"/>
      <c r="T134" s="10">
        <f>M134</f>
        <v>9.6111111111111107</v>
      </c>
      <c r="U134" s="10">
        <f>M134</f>
        <v>9.6111111111111107</v>
      </c>
      <c r="V134" s="31"/>
      <c r="W134" s="31"/>
      <c r="X134" s="31"/>
      <c r="Y134" s="10"/>
      <c r="Z134" s="31"/>
      <c r="AA134" s="10">
        <f>M134*($AA$13/36)</f>
        <v>1.6018518518518516</v>
      </c>
      <c r="AB134" s="31"/>
      <c r="AC134" s="31"/>
      <c r="AD134" s="10"/>
      <c r="AE134" s="10"/>
      <c r="AF134" s="10"/>
      <c r="AG134" s="10"/>
      <c r="AH134" s="10"/>
      <c r="AI134" s="10"/>
      <c r="AJ134" s="31"/>
      <c r="AK134" s="10"/>
      <c r="AL134" s="31"/>
      <c r="AM134" s="31"/>
      <c r="AN134" s="10"/>
    </row>
    <row r="135" spans="2:40" s="2" customFormat="1" ht="12.75" customHeight="1" x14ac:dyDescent="0.2">
      <c r="B135" s="72"/>
      <c r="D135" s="112" t="s">
        <v>15217</v>
      </c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62"/>
      <c r="P135" s="62">
        <f>SUM(P79:P134)</f>
        <v>3343.5432888888963</v>
      </c>
      <c r="Q135" s="62"/>
      <c r="R135" s="62">
        <f>SUM(R79:R134)</f>
        <v>409.32935679012377</v>
      </c>
      <c r="S135" s="62"/>
      <c r="T135" s="62">
        <f>SUM(T79:T134)</f>
        <v>3683.9642111111148</v>
      </c>
      <c r="U135" s="62">
        <f>SUM(U79:U134)</f>
        <v>3683.9642111111148</v>
      </c>
      <c r="V135" s="62"/>
      <c r="W135" s="62">
        <f t="shared" ref="W135" si="48">SUM(W79:W134)</f>
        <v>920.87222222221726</v>
      </c>
      <c r="X135" s="62"/>
      <c r="Y135" s="62"/>
      <c r="Z135" s="71"/>
      <c r="AA135" s="62">
        <f>SUM(AA79:AA134)</f>
        <v>613.99403518518579</v>
      </c>
      <c r="AB135" s="71"/>
      <c r="AC135" s="71"/>
      <c r="AD135" s="62"/>
      <c r="AE135" s="62"/>
      <c r="AF135" s="62"/>
      <c r="AG135" s="62"/>
      <c r="AH135" s="62"/>
      <c r="AI135" s="62"/>
      <c r="AJ135" s="71"/>
      <c r="AK135" s="62"/>
      <c r="AL135" s="71"/>
      <c r="AM135" s="71"/>
      <c r="AN135" s="62">
        <f>SUM(AN79:AN134)</f>
        <v>316.45568271604952</v>
      </c>
    </row>
    <row r="136" spans="2:40" ht="12.75" customHeight="1" x14ac:dyDescent="0.2">
      <c r="B136" s="40"/>
      <c r="D136" s="11"/>
      <c r="E136" s="12"/>
      <c r="F136" s="11"/>
      <c r="G136" s="13"/>
      <c r="H136" s="14"/>
      <c r="I136" s="10"/>
      <c r="J136" s="10"/>
      <c r="K136" s="10"/>
      <c r="L136" s="32"/>
      <c r="M136" s="29"/>
      <c r="N136" s="10"/>
      <c r="O136" s="10"/>
      <c r="P136" s="10"/>
      <c r="Q136" s="10"/>
      <c r="R136" s="10"/>
      <c r="S136" s="10"/>
      <c r="T136" s="10"/>
      <c r="U136" s="10"/>
      <c r="V136" s="31"/>
      <c r="W136" s="31"/>
      <c r="X136" s="31"/>
      <c r="Y136" s="10"/>
      <c r="Z136" s="31"/>
      <c r="AA136" s="10"/>
      <c r="AB136" s="31"/>
      <c r="AC136" s="31"/>
      <c r="AD136" s="10"/>
      <c r="AE136" s="10"/>
      <c r="AF136" s="10"/>
      <c r="AG136" s="10"/>
      <c r="AH136" s="10"/>
      <c r="AI136" s="10"/>
      <c r="AJ136" s="31"/>
      <c r="AK136" s="10"/>
      <c r="AL136" s="31"/>
      <c r="AM136" s="31"/>
      <c r="AN136" s="10"/>
    </row>
    <row r="137" spans="2:40" s="2" customFormat="1" ht="12.75" customHeight="1" x14ac:dyDescent="0.2">
      <c r="B137" s="66"/>
      <c r="D137" s="106" t="s">
        <v>15202</v>
      </c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67"/>
      <c r="P137" s="68">
        <f>SUM(P28:P136)/2</f>
        <v>3977.3010666666737</v>
      </c>
      <c r="Q137" s="67"/>
      <c r="R137" s="68">
        <f>SUM(R28:R136)/2</f>
        <v>409.32935679012377</v>
      </c>
      <c r="S137" s="67"/>
      <c r="T137" s="68">
        <f>SUM(T28:T136)/2</f>
        <v>4506.7061000000022</v>
      </c>
      <c r="U137" s="68">
        <f>SUM(U28:U136)/2</f>
        <v>3869.0224333333372</v>
      </c>
      <c r="V137" s="68"/>
      <c r="W137" s="68">
        <f>SUM(W28:W136)/2</f>
        <v>920.87222222221726</v>
      </c>
      <c r="X137" s="68"/>
      <c r="Y137" s="68">
        <f>SUM(Y28:Y136)/2</f>
        <v>2.1403703703703703</v>
      </c>
      <c r="Z137" s="68"/>
      <c r="AA137" s="68">
        <f>SUM(AA28:AA136)/2</f>
        <v>751.11768333333384</v>
      </c>
      <c r="AB137" s="68"/>
      <c r="AC137" s="68"/>
      <c r="AD137" s="68">
        <f>SUM(AD28:AD136)/2</f>
        <v>79.590403333333072</v>
      </c>
      <c r="AE137" s="68"/>
      <c r="AF137" s="68">
        <f>SUM(AF28:AF136)/2</f>
        <v>247.36813333333319</v>
      </c>
      <c r="AG137" s="68"/>
      <c r="AH137" s="68">
        <f>SUM(AH28:AH136)/2</f>
        <v>25.731827777777752</v>
      </c>
      <c r="AI137" s="68"/>
      <c r="AJ137" s="68"/>
      <c r="AK137" s="68">
        <f>SUM(AK28:AK136)/2</f>
        <v>42.997060185185155</v>
      </c>
      <c r="AL137" s="68"/>
      <c r="AM137" s="68"/>
      <c r="AN137" s="68">
        <f>SUM(AN28:AN136)/2</f>
        <v>329.68534938271614</v>
      </c>
    </row>
    <row r="138" spans="2:40" ht="12.75" customHeight="1" x14ac:dyDescent="0.2">
      <c r="D138" s="46"/>
      <c r="E138" s="46"/>
      <c r="F138" s="46"/>
      <c r="G138" s="47"/>
      <c r="H138" s="46"/>
      <c r="I138" s="48"/>
      <c r="J138" s="48"/>
      <c r="K138" s="48"/>
      <c r="L138" s="46"/>
      <c r="M138" s="46"/>
      <c r="N138" s="46"/>
      <c r="O138" s="46"/>
      <c r="P138" s="46"/>
      <c r="Q138" s="46"/>
      <c r="R138" s="46"/>
      <c r="S138" s="46"/>
      <c r="T138" s="60"/>
      <c r="U138" s="61"/>
      <c r="V138" s="61"/>
      <c r="W138" s="61"/>
      <c r="X138" s="61"/>
      <c r="Y138" s="60"/>
      <c r="Z138" s="61"/>
      <c r="AA138" s="60"/>
      <c r="AB138" s="61"/>
      <c r="AC138" s="61"/>
      <c r="AD138" s="60"/>
      <c r="AE138" s="60"/>
      <c r="AF138" s="60"/>
      <c r="AG138" s="60"/>
      <c r="AH138" s="60"/>
      <c r="AI138" s="60"/>
      <c r="AJ138" s="61"/>
      <c r="AK138" s="60"/>
      <c r="AL138" s="61"/>
      <c r="AM138" s="61"/>
      <c r="AN138" s="60"/>
    </row>
    <row r="139" spans="2:40" ht="12.75" customHeight="1" x14ac:dyDescent="0.2">
      <c r="B139" s="19"/>
      <c r="D139" s="109" t="s">
        <v>15218</v>
      </c>
      <c r="E139" s="110"/>
      <c r="F139" s="110"/>
      <c r="G139" s="110"/>
      <c r="H139" s="111"/>
      <c r="I139" s="29"/>
      <c r="J139" s="10"/>
      <c r="K139" s="10"/>
      <c r="L139" s="32"/>
      <c r="M139" s="29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31"/>
      <c r="AA139" s="10"/>
      <c r="AB139" s="31"/>
      <c r="AC139" s="31"/>
      <c r="AD139" s="10"/>
      <c r="AE139" s="10"/>
      <c r="AF139" s="10"/>
      <c r="AG139" s="10"/>
      <c r="AH139" s="10"/>
      <c r="AI139" s="10"/>
      <c r="AJ139" s="31"/>
      <c r="AK139" s="10"/>
      <c r="AL139" s="31"/>
      <c r="AM139" s="31"/>
      <c r="AN139" s="10"/>
    </row>
    <row r="140" spans="2:40" ht="12.75" customHeight="1" x14ac:dyDescent="0.2">
      <c r="B140" s="19"/>
      <c r="D140" s="109" t="s">
        <v>15198</v>
      </c>
      <c r="E140" s="110"/>
      <c r="F140" s="110"/>
      <c r="G140" s="110"/>
      <c r="H140" s="111"/>
      <c r="I140" s="29"/>
      <c r="J140" s="10"/>
      <c r="K140" s="10"/>
      <c r="L140" s="32"/>
      <c r="M140" s="29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31"/>
      <c r="AA140" s="10"/>
      <c r="AB140" s="31"/>
      <c r="AC140" s="31"/>
      <c r="AD140" s="10"/>
      <c r="AE140" s="10"/>
      <c r="AF140" s="10"/>
      <c r="AG140" s="10"/>
      <c r="AH140" s="10"/>
      <c r="AI140" s="10"/>
      <c r="AJ140" s="31"/>
      <c r="AK140" s="10"/>
      <c r="AL140" s="31"/>
      <c r="AM140" s="31"/>
      <c r="AN140" s="10"/>
    </row>
    <row r="141" spans="2:40" ht="12.75" customHeight="1" x14ac:dyDescent="0.2">
      <c r="B141" s="19"/>
      <c r="D141" s="11">
        <v>0</v>
      </c>
      <c r="E141" s="12" t="s">
        <v>30</v>
      </c>
      <c r="F141" s="11">
        <v>372</v>
      </c>
      <c r="G141" s="13" t="s">
        <v>15211</v>
      </c>
      <c r="H141" s="14" t="s">
        <v>15189</v>
      </c>
      <c r="I141" s="29">
        <f>F141-D141</f>
        <v>372</v>
      </c>
      <c r="J141" s="10">
        <v>10</v>
      </c>
      <c r="K141" s="10">
        <v>10</v>
      </c>
      <c r="L141" s="33">
        <f>(J141+K141)/2</f>
        <v>10</v>
      </c>
      <c r="M141" s="29">
        <f>(L141*I141)/9</f>
        <v>413.33333333333331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0">
        <f>M141</f>
        <v>413.33333333333331</v>
      </c>
      <c r="X141" s="10"/>
      <c r="Y141" s="10"/>
      <c r="Z141" s="31"/>
      <c r="AA141" s="10"/>
      <c r="AB141" s="31"/>
      <c r="AC141" s="31">
        <v>0.09</v>
      </c>
      <c r="AD141" s="10">
        <f>M141*AC141</f>
        <v>37.199999999999996</v>
      </c>
      <c r="AE141" s="10"/>
      <c r="AF141" s="10"/>
      <c r="AG141" s="10"/>
      <c r="AH141" s="10"/>
      <c r="AI141" s="10"/>
      <c r="AJ141" s="31"/>
      <c r="AK141" s="10"/>
      <c r="AL141" s="31"/>
      <c r="AM141" s="31">
        <v>1.25</v>
      </c>
      <c r="AN141" s="10">
        <f>M141*(AM141/36)</f>
        <v>14.351851851851851</v>
      </c>
    </row>
    <row r="142" spans="2:40" ht="12.75" customHeight="1" x14ac:dyDescent="0.2">
      <c r="B142" s="19"/>
      <c r="D142" s="11"/>
      <c r="E142" s="12"/>
      <c r="F142" s="11"/>
      <c r="G142" s="13"/>
      <c r="H142" s="14"/>
      <c r="I142" s="29"/>
      <c r="J142" s="10"/>
      <c r="K142" s="10"/>
      <c r="L142" s="32"/>
      <c r="M142" s="29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31"/>
      <c r="AA142" s="10"/>
      <c r="AB142" s="31"/>
      <c r="AC142" s="31"/>
      <c r="AD142" s="10"/>
      <c r="AE142" s="10"/>
      <c r="AF142" s="10"/>
      <c r="AG142" s="10"/>
      <c r="AH142" s="10"/>
      <c r="AI142" s="10"/>
      <c r="AJ142" s="31"/>
      <c r="AK142" s="10"/>
      <c r="AL142" s="31"/>
      <c r="AM142" s="31"/>
      <c r="AN142" s="10"/>
    </row>
    <row r="143" spans="2:40" ht="12.75" customHeight="1" x14ac:dyDescent="0.2">
      <c r="B143" s="19"/>
      <c r="D143" s="11">
        <v>392</v>
      </c>
      <c r="E143" s="12" t="s">
        <v>30</v>
      </c>
      <c r="F143" s="11">
        <v>443.17</v>
      </c>
      <c r="G143" s="13" t="s">
        <v>15211</v>
      </c>
      <c r="H143" s="14" t="s">
        <v>15189</v>
      </c>
      <c r="I143" s="29">
        <f>F143-D143</f>
        <v>51.170000000000016</v>
      </c>
      <c r="J143" s="10">
        <v>10</v>
      </c>
      <c r="K143" s="10">
        <v>10</v>
      </c>
      <c r="L143" s="33">
        <f>(J143+K143)/2</f>
        <v>10</v>
      </c>
      <c r="M143" s="29">
        <f t="shared" ref="M143:M152" si="49">(L143*I143)/9</f>
        <v>56.855555555555576</v>
      </c>
      <c r="N143" s="10"/>
      <c r="O143" s="10"/>
      <c r="P143" s="10"/>
      <c r="Q143" s="10"/>
      <c r="R143" s="10"/>
      <c r="S143" s="10"/>
      <c r="T143" s="10"/>
      <c r="U143" s="10"/>
      <c r="V143" s="10"/>
      <c r="W143" s="10">
        <f>M143</f>
        <v>56.855555555555576</v>
      </c>
      <c r="X143" s="10"/>
      <c r="Y143" s="10"/>
      <c r="Z143" s="31"/>
      <c r="AA143" s="10"/>
      <c r="AB143" s="31"/>
      <c r="AC143" s="31">
        <v>0.09</v>
      </c>
      <c r="AD143" s="10">
        <f>M143*AC143</f>
        <v>5.1170000000000018</v>
      </c>
      <c r="AE143" s="10"/>
      <c r="AF143" s="10"/>
      <c r="AG143" s="10"/>
      <c r="AH143" s="10"/>
      <c r="AI143" s="10"/>
      <c r="AJ143" s="31"/>
      <c r="AK143" s="10"/>
      <c r="AL143" s="31"/>
      <c r="AM143" s="31">
        <v>1.25</v>
      </c>
      <c r="AN143" s="10">
        <f>M143*(AM143/36)</f>
        <v>1.974151234567902</v>
      </c>
    </row>
    <row r="144" spans="2:40" ht="12.75" customHeight="1" x14ac:dyDescent="0.2">
      <c r="B144" s="19"/>
      <c r="D144" s="11">
        <v>66079.289999999994</v>
      </c>
      <c r="E144" s="12" t="s">
        <v>30</v>
      </c>
      <c r="F144" s="11">
        <v>66806</v>
      </c>
      <c r="G144" s="13" t="s">
        <v>15211</v>
      </c>
      <c r="H144" s="14" t="s">
        <v>15189</v>
      </c>
      <c r="I144" s="29">
        <f>F144-D144</f>
        <v>726.7100000000064</v>
      </c>
      <c r="J144" s="10">
        <v>10</v>
      </c>
      <c r="K144" s="10">
        <v>10</v>
      </c>
      <c r="L144" s="33">
        <f>(J144+K144)/2</f>
        <v>10</v>
      </c>
      <c r="M144" s="29">
        <f t="shared" si="49"/>
        <v>807.45555555556268</v>
      </c>
      <c r="N144" s="10"/>
      <c r="O144" s="10"/>
      <c r="P144" s="10"/>
      <c r="Q144" s="10"/>
      <c r="R144" s="10"/>
      <c r="S144" s="10"/>
      <c r="T144" s="10"/>
      <c r="U144" s="10"/>
      <c r="V144" s="10"/>
      <c r="W144" s="10">
        <f>M144</f>
        <v>807.45555555556268</v>
      </c>
      <c r="X144" s="10"/>
      <c r="Y144" s="10"/>
      <c r="Z144" s="31"/>
      <c r="AA144" s="10"/>
      <c r="AB144" s="31"/>
      <c r="AC144" s="31">
        <v>0.09</v>
      </c>
      <c r="AD144" s="10">
        <f>M144*AC144</f>
        <v>72.671000000000632</v>
      </c>
      <c r="AE144" s="10"/>
      <c r="AF144" s="10"/>
      <c r="AG144" s="10"/>
      <c r="AH144" s="10"/>
      <c r="AI144" s="10"/>
      <c r="AJ144" s="31"/>
      <c r="AK144" s="10"/>
      <c r="AL144" s="31"/>
      <c r="AM144" s="31">
        <v>1.25</v>
      </c>
      <c r="AN144" s="10">
        <f>M144*(AM144/36)</f>
        <v>28.036651234568151</v>
      </c>
    </row>
    <row r="145" spans="2:40" ht="12.75" customHeight="1" x14ac:dyDescent="0.2">
      <c r="B145" s="19"/>
      <c r="D145" s="11"/>
      <c r="E145" s="12"/>
      <c r="F145" s="11"/>
      <c r="G145" s="13"/>
      <c r="H145" s="14"/>
      <c r="I145" s="10"/>
      <c r="J145" s="10"/>
      <c r="K145" s="10"/>
      <c r="L145" s="32"/>
      <c r="M145" s="29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31"/>
      <c r="AA145" s="10"/>
      <c r="AB145" s="31"/>
      <c r="AC145" s="31"/>
      <c r="AD145" s="10"/>
      <c r="AE145" s="10"/>
      <c r="AF145" s="10"/>
      <c r="AG145" s="10"/>
      <c r="AH145" s="10"/>
      <c r="AI145" s="10"/>
      <c r="AJ145" s="31"/>
      <c r="AK145" s="10"/>
      <c r="AL145" s="31"/>
      <c r="AM145" s="31"/>
      <c r="AN145" s="10"/>
    </row>
    <row r="146" spans="2:40" ht="12.75" customHeight="1" x14ac:dyDescent="0.2">
      <c r="B146" s="19"/>
      <c r="D146" s="11">
        <v>67144</v>
      </c>
      <c r="E146" s="12" t="s">
        <v>30</v>
      </c>
      <c r="F146" s="11">
        <v>68466</v>
      </c>
      <c r="G146" s="13" t="s">
        <v>15211</v>
      </c>
      <c r="H146" s="14" t="s">
        <v>15189</v>
      </c>
      <c r="I146" s="29">
        <f>F146-D146</f>
        <v>1322</v>
      </c>
      <c r="J146" s="10">
        <v>10</v>
      </c>
      <c r="K146" s="10">
        <v>10</v>
      </c>
      <c r="L146" s="33">
        <f>(J146+K146)/2</f>
        <v>10</v>
      </c>
      <c r="M146" s="29">
        <f t="shared" si="49"/>
        <v>1468.8888888888889</v>
      </c>
      <c r="N146" s="10"/>
      <c r="O146" s="10"/>
      <c r="P146" s="10"/>
      <c r="Q146" s="10"/>
      <c r="R146" s="10"/>
      <c r="S146" s="10"/>
      <c r="T146" s="10"/>
      <c r="U146" s="10"/>
      <c r="V146" s="10"/>
      <c r="W146" s="10">
        <f>M146</f>
        <v>1468.8888888888889</v>
      </c>
      <c r="X146" s="10"/>
      <c r="Y146" s="10"/>
      <c r="Z146" s="31"/>
      <c r="AA146" s="10"/>
      <c r="AB146" s="31"/>
      <c r="AC146" s="31">
        <v>0.09</v>
      </c>
      <c r="AD146" s="10">
        <f>M146*AC146</f>
        <v>132.19999999999999</v>
      </c>
      <c r="AE146" s="10"/>
      <c r="AF146" s="10"/>
      <c r="AG146" s="10"/>
      <c r="AH146" s="10"/>
      <c r="AI146" s="10"/>
      <c r="AJ146" s="31"/>
      <c r="AK146" s="10"/>
      <c r="AL146" s="31"/>
      <c r="AM146" s="31">
        <v>1.25</v>
      </c>
      <c r="AN146" s="10">
        <f>M146*(AM146/36)</f>
        <v>51.003086419753089</v>
      </c>
    </row>
    <row r="147" spans="2:40" ht="12.75" customHeight="1" x14ac:dyDescent="0.2">
      <c r="B147" s="19"/>
      <c r="D147" s="11"/>
      <c r="E147" s="12"/>
      <c r="F147" s="11"/>
      <c r="G147" s="13"/>
      <c r="H147" s="14"/>
      <c r="I147" s="10"/>
      <c r="J147" s="10"/>
      <c r="K147" s="10"/>
      <c r="L147" s="32"/>
      <c r="M147" s="29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31"/>
      <c r="AA147" s="10"/>
      <c r="AB147" s="31"/>
      <c r="AC147" s="31"/>
      <c r="AD147" s="10"/>
      <c r="AE147" s="10"/>
      <c r="AF147" s="10"/>
      <c r="AG147" s="10"/>
      <c r="AH147" s="10"/>
      <c r="AI147" s="10"/>
      <c r="AJ147" s="31"/>
      <c r="AK147" s="10"/>
      <c r="AL147" s="31"/>
      <c r="AM147" s="31"/>
      <c r="AN147" s="10"/>
    </row>
    <row r="148" spans="2:40" ht="12.75" customHeight="1" x14ac:dyDescent="0.2">
      <c r="B148" s="19"/>
      <c r="D148" s="11">
        <v>68486</v>
      </c>
      <c r="E148" s="12" t="s">
        <v>30</v>
      </c>
      <c r="F148" s="11">
        <v>69100</v>
      </c>
      <c r="G148" s="13" t="s">
        <v>15211</v>
      </c>
      <c r="H148" s="14" t="s">
        <v>15189</v>
      </c>
      <c r="I148" s="29">
        <f>F148-D148</f>
        <v>614</v>
      </c>
      <c r="J148" s="10">
        <v>10</v>
      </c>
      <c r="K148" s="10">
        <v>10</v>
      </c>
      <c r="L148" s="33">
        <f>(J148+K148)/2</f>
        <v>10</v>
      </c>
      <c r="M148" s="29">
        <f t="shared" si="49"/>
        <v>682.22222222222217</v>
      </c>
      <c r="N148" s="10"/>
      <c r="O148" s="10"/>
      <c r="P148" s="10"/>
      <c r="Q148" s="10"/>
      <c r="R148" s="10"/>
      <c r="S148" s="10"/>
      <c r="T148" s="10"/>
      <c r="U148" s="10"/>
      <c r="V148" s="10"/>
      <c r="W148" s="10">
        <f>M148</f>
        <v>682.22222222222217</v>
      </c>
      <c r="X148" s="10"/>
      <c r="Y148" s="10"/>
      <c r="Z148" s="31"/>
      <c r="AA148" s="10"/>
      <c r="AB148" s="31"/>
      <c r="AC148" s="31">
        <v>0.09</v>
      </c>
      <c r="AD148" s="10">
        <f>M148*AC148</f>
        <v>61.399999999999991</v>
      </c>
      <c r="AE148" s="10"/>
      <c r="AF148" s="10"/>
      <c r="AG148" s="10"/>
      <c r="AH148" s="10"/>
      <c r="AI148" s="10"/>
      <c r="AJ148" s="31"/>
      <c r="AK148" s="10"/>
      <c r="AL148" s="31"/>
      <c r="AM148" s="31">
        <v>1.25</v>
      </c>
      <c r="AN148" s="10">
        <f>M148*(AM148/36)</f>
        <v>23.688271604938272</v>
      </c>
    </row>
    <row r="149" spans="2:40" ht="12.75" customHeight="1" x14ac:dyDescent="0.2">
      <c r="B149" s="19"/>
      <c r="D149" s="11"/>
      <c r="E149" s="12"/>
      <c r="F149" s="11"/>
      <c r="G149" s="13"/>
      <c r="H149" s="14"/>
      <c r="I149" s="10"/>
      <c r="J149" s="10"/>
      <c r="K149" s="10"/>
      <c r="L149" s="32"/>
      <c r="M149" s="29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31"/>
      <c r="AA149" s="10"/>
      <c r="AB149" s="31"/>
      <c r="AC149" s="31"/>
      <c r="AD149" s="10"/>
      <c r="AE149" s="10"/>
      <c r="AF149" s="10"/>
      <c r="AG149" s="10"/>
      <c r="AH149" s="10"/>
      <c r="AI149" s="10"/>
      <c r="AJ149" s="31"/>
      <c r="AK149" s="10"/>
      <c r="AL149" s="31"/>
      <c r="AM149" s="31"/>
      <c r="AN149" s="10"/>
    </row>
    <row r="150" spans="2:40" ht="12.75" customHeight="1" x14ac:dyDescent="0.2">
      <c r="B150" s="19"/>
      <c r="D150" s="11">
        <v>72574</v>
      </c>
      <c r="E150" s="12"/>
      <c r="F150" s="11">
        <v>73827</v>
      </c>
      <c r="G150" s="13" t="s">
        <v>15211</v>
      </c>
      <c r="H150" s="14" t="s">
        <v>15189</v>
      </c>
      <c r="I150" s="29">
        <f>F150-D150</f>
        <v>1253</v>
      </c>
      <c r="J150" s="10">
        <v>10</v>
      </c>
      <c r="K150" s="10">
        <v>10</v>
      </c>
      <c r="L150" s="33">
        <f>(J150+K150)/2</f>
        <v>10</v>
      </c>
      <c r="M150" s="29">
        <f t="shared" si="49"/>
        <v>1392.2222222222222</v>
      </c>
      <c r="N150" s="10"/>
      <c r="O150" s="10"/>
      <c r="P150" s="10"/>
      <c r="Q150" s="10"/>
      <c r="R150" s="10"/>
      <c r="S150" s="10"/>
      <c r="T150" s="10"/>
      <c r="U150" s="10"/>
      <c r="V150" s="10"/>
      <c r="W150" s="10">
        <f>M150</f>
        <v>1392.2222222222222</v>
      </c>
      <c r="X150" s="10"/>
      <c r="Y150" s="10"/>
      <c r="Z150" s="31"/>
      <c r="AA150" s="10"/>
      <c r="AB150" s="31"/>
      <c r="AC150" s="31">
        <v>0.09</v>
      </c>
      <c r="AD150" s="10">
        <f>M150*AC150</f>
        <v>125.3</v>
      </c>
      <c r="AE150" s="10"/>
      <c r="AF150" s="10"/>
      <c r="AG150" s="10"/>
      <c r="AH150" s="10"/>
      <c r="AI150" s="10"/>
      <c r="AJ150" s="31"/>
      <c r="AK150" s="10"/>
      <c r="AL150" s="31"/>
      <c r="AM150" s="31">
        <v>1.25</v>
      </c>
      <c r="AN150" s="10">
        <f>M150*(AM150/36)</f>
        <v>48.341049382716051</v>
      </c>
    </row>
    <row r="151" spans="2:40" ht="12.75" customHeight="1" x14ac:dyDescent="0.2">
      <c r="B151" s="19"/>
      <c r="D151" s="11"/>
      <c r="E151" s="12"/>
      <c r="F151" s="11"/>
      <c r="G151" s="13"/>
      <c r="H151" s="14"/>
      <c r="I151" s="10"/>
      <c r="J151" s="10"/>
      <c r="K151" s="10"/>
      <c r="L151" s="32"/>
      <c r="M151" s="29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31"/>
      <c r="AA151" s="10"/>
      <c r="AB151" s="31"/>
      <c r="AC151" s="31"/>
      <c r="AD151" s="10"/>
      <c r="AE151" s="10"/>
      <c r="AF151" s="10"/>
      <c r="AG151" s="10"/>
      <c r="AH151" s="10"/>
      <c r="AI151" s="10"/>
      <c r="AJ151" s="31"/>
      <c r="AK151" s="10"/>
      <c r="AL151" s="31"/>
      <c r="AM151" s="31"/>
      <c r="AN151" s="10"/>
    </row>
    <row r="152" spans="2:40" ht="12.75" customHeight="1" x14ac:dyDescent="0.2">
      <c r="B152" s="19"/>
      <c r="D152" s="11">
        <v>74010</v>
      </c>
      <c r="E152" s="12"/>
      <c r="F152" s="11">
        <v>78693</v>
      </c>
      <c r="G152" s="13" t="s">
        <v>15211</v>
      </c>
      <c r="H152" s="14" t="s">
        <v>15189</v>
      </c>
      <c r="I152" s="29">
        <f>F152-D152</f>
        <v>4683</v>
      </c>
      <c r="J152" s="10">
        <v>10</v>
      </c>
      <c r="K152" s="10">
        <v>10</v>
      </c>
      <c r="L152" s="33">
        <f>(J152+K152)/2</f>
        <v>10</v>
      </c>
      <c r="M152" s="29">
        <f t="shared" si="49"/>
        <v>5203.333333333333</v>
      </c>
      <c r="N152" s="10"/>
      <c r="O152" s="10"/>
      <c r="P152" s="10"/>
      <c r="Q152" s="10"/>
      <c r="R152" s="10"/>
      <c r="S152" s="10"/>
      <c r="T152" s="10"/>
      <c r="U152" s="10"/>
      <c r="V152" s="10"/>
      <c r="W152" s="10">
        <f>M152</f>
        <v>5203.333333333333</v>
      </c>
      <c r="X152" s="10"/>
      <c r="Y152" s="10"/>
      <c r="Z152" s="31"/>
      <c r="AA152" s="10"/>
      <c r="AB152" s="31"/>
      <c r="AC152" s="31">
        <v>0.09</v>
      </c>
      <c r="AD152" s="10">
        <f>M152*AC152</f>
        <v>468.29999999999995</v>
      </c>
      <c r="AE152" s="10"/>
      <c r="AF152" s="10"/>
      <c r="AG152" s="10"/>
      <c r="AH152" s="10"/>
      <c r="AI152" s="10"/>
      <c r="AJ152" s="31"/>
      <c r="AK152" s="10"/>
      <c r="AL152" s="31"/>
      <c r="AM152" s="31">
        <v>1.25</v>
      </c>
      <c r="AN152" s="10">
        <f>M152*(AM152/36)</f>
        <v>180.6712962962963</v>
      </c>
    </row>
    <row r="153" spans="2:40" ht="12.75" customHeight="1" x14ac:dyDescent="0.2">
      <c r="B153" s="40"/>
      <c r="D153" s="11"/>
      <c r="E153" s="12"/>
      <c r="F153" s="11"/>
      <c r="G153" s="13"/>
      <c r="H153" s="14"/>
      <c r="I153" s="10"/>
      <c r="J153" s="10"/>
      <c r="K153" s="10"/>
      <c r="L153" s="32"/>
      <c r="M153" s="29"/>
      <c r="N153" s="10"/>
      <c r="O153" s="10"/>
      <c r="P153" s="10"/>
      <c r="Q153" s="10"/>
      <c r="R153" s="10"/>
      <c r="S153" s="10"/>
      <c r="T153" s="10"/>
      <c r="U153" s="10"/>
      <c r="V153" s="31"/>
      <c r="W153" s="31"/>
      <c r="X153" s="31"/>
      <c r="Y153" s="10"/>
      <c r="Z153" s="31"/>
      <c r="AA153" s="10"/>
      <c r="AB153" s="31"/>
      <c r="AC153" s="31"/>
      <c r="AD153" s="10"/>
      <c r="AE153" s="10"/>
      <c r="AF153" s="10"/>
      <c r="AG153" s="10"/>
      <c r="AH153" s="10"/>
      <c r="AI153" s="10"/>
      <c r="AJ153" s="31"/>
      <c r="AK153" s="10"/>
      <c r="AL153" s="31"/>
      <c r="AM153" s="31"/>
      <c r="AN153" s="10"/>
    </row>
    <row r="154" spans="2:40" s="2" customFormat="1" ht="12.75" customHeight="1" x14ac:dyDescent="0.2">
      <c r="B154" s="66"/>
      <c r="D154" s="106" t="s">
        <v>15202</v>
      </c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67"/>
      <c r="P154" s="68"/>
      <c r="Q154" s="67"/>
      <c r="R154" s="67"/>
      <c r="S154" s="67"/>
      <c r="T154" s="68"/>
      <c r="U154" s="68"/>
      <c r="V154" s="68"/>
      <c r="W154" s="68">
        <f>SUM(W141:W153)</f>
        <v>10024.311111111117</v>
      </c>
      <c r="X154" s="68"/>
      <c r="Y154" s="68"/>
      <c r="Z154" s="68"/>
      <c r="AA154" s="68"/>
      <c r="AB154" s="68"/>
      <c r="AC154" s="68"/>
      <c r="AD154" s="68">
        <f>SUM(AD141:AD153)</f>
        <v>902.18800000000056</v>
      </c>
      <c r="AE154" s="68"/>
      <c r="AF154" s="68"/>
      <c r="AG154" s="68"/>
      <c r="AH154" s="68"/>
      <c r="AI154" s="68"/>
      <c r="AJ154" s="68"/>
      <c r="AK154" s="68"/>
      <c r="AL154" s="68"/>
      <c r="AM154" s="68"/>
      <c r="AN154" s="68">
        <f>SUM(AN141:AN153)</f>
        <v>348.06635802469162</v>
      </c>
    </row>
  </sheetData>
  <mergeCells count="45">
    <mergeCell ref="B14:B27"/>
    <mergeCell ref="I14:I26"/>
    <mergeCell ref="D27:F27"/>
    <mergeCell ref="AL15:AL26"/>
    <mergeCell ref="AA15:AA26"/>
    <mergeCell ref="U15:U26"/>
    <mergeCell ref="AB15:AB26"/>
    <mergeCell ref="V15:V26"/>
    <mergeCell ref="W15:W26"/>
    <mergeCell ref="AF15:AF26"/>
    <mergeCell ref="AG15:AG26"/>
    <mergeCell ref="AH15:AH26"/>
    <mergeCell ref="AK15:AK26"/>
    <mergeCell ref="J14:J26"/>
    <mergeCell ref="K14:K26"/>
    <mergeCell ref="P15:P26"/>
    <mergeCell ref="D9:AN9"/>
    <mergeCell ref="L14:L26"/>
    <mergeCell ref="H14:H26"/>
    <mergeCell ref="N14:N26"/>
    <mergeCell ref="D14:F26"/>
    <mergeCell ref="G14:G26"/>
    <mergeCell ref="M14:M26"/>
    <mergeCell ref="T15:T26"/>
    <mergeCell ref="Y15:Y26"/>
    <mergeCell ref="Z15:Z26"/>
    <mergeCell ref="AD15:AD26"/>
    <mergeCell ref="AN15:AN26"/>
    <mergeCell ref="AM15:AM26"/>
    <mergeCell ref="Q15:Q26"/>
    <mergeCell ref="R15:R26"/>
    <mergeCell ref="D154:N154"/>
    <mergeCell ref="AC15:AC26"/>
    <mergeCell ref="AJ15:AJ26"/>
    <mergeCell ref="D28:H28"/>
    <mergeCell ref="D44:H44"/>
    <mergeCell ref="D73:H73"/>
    <mergeCell ref="D78:H78"/>
    <mergeCell ref="D42:N42"/>
    <mergeCell ref="D71:N71"/>
    <mergeCell ref="D76:N76"/>
    <mergeCell ref="D135:N135"/>
    <mergeCell ref="D139:H139"/>
    <mergeCell ref="D140:H140"/>
    <mergeCell ref="D137:N137"/>
  </mergeCells>
  <phoneticPr fontId="1" type="noConversion"/>
  <printOptions horizontalCentered="1"/>
  <pageMargins left="0.5" right="0.5" top="0.75" bottom="0.75" header="0.3" footer="0.5"/>
  <pageSetup paperSize="17" scale="73" fitToHeight="3" orientation="landscape" r:id="rId1"/>
  <headerFooter alignWithMargins="0">
    <oddHeader>&amp;RCALCULATED: KMC
CHECKED: SSR
DATE: 5/3/2023</oddHeader>
    <oddFooter>&amp;CSheet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pane ySplit="5" topLeftCell="A18" activePane="bottomLeft" state="frozen"/>
      <selection pane="bottomLeft" activeCell="K25" sqref="K25"/>
    </sheetView>
  </sheetViews>
  <sheetFormatPr defaultRowHeight="15" customHeight="1" x14ac:dyDescent="0.2"/>
  <cols>
    <col min="1" max="1" width="10.7109375" style="73" customWidth="1"/>
    <col min="2" max="4" width="10.7109375" style="74" customWidth="1"/>
    <col min="5" max="5" width="6.7109375" style="74" customWidth="1"/>
    <col min="6" max="7" width="10.7109375" style="74" customWidth="1"/>
    <col min="8" max="8" width="28.28515625" style="74" bestFit="1" customWidth="1"/>
    <col min="9" max="9" width="10.7109375" style="74" customWidth="1"/>
    <col min="10" max="10" width="18.85546875" style="73" customWidth="1"/>
    <col min="11" max="13" width="9.140625" style="73"/>
    <col min="14" max="14" width="9.140625" style="99"/>
    <col min="15" max="15" width="9.140625" style="100"/>
    <col min="16" max="17" width="9.140625" style="99"/>
    <col min="18" max="16384" width="9.140625" style="73"/>
  </cols>
  <sheetData>
    <row r="1" spans="1:17" ht="30" customHeight="1" x14ac:dyDescent="0.2">
      <c r="A1" s="135" t="s">
        <v>15220</v>
      </c>
      <c r="B1" s="134" t="s">
        <v>15221</v>
      </c>
      <c r="C1" s="134"/>
      <c r="D1" s="76" t="s">
        <v>15223</v>
      </c>
      <c r="E1" s="76"/>
      <c r="F1" s="134" t="s">
        <v>15222</v>
      </c>
      <c r="G1" s="134"/>
      <c r="H1" s="77"/>
      <c r="I1" s="77" t="s">
        <v>15224</v>
      </c>
    </row>
    <row r="2" spans="1:17" ht="15" customHeight="1" x14ac:dyDescent="0.2">
      <c r="A2" s="135"/>
      <c r="B2" s="78" t="s">
        <v>535</v>
      </c>
      <c r="C2" s="79" t="s">
        <v>539</v>
      </c>
      <c r="D2" s="79" t="s">
        <v>13248</v>
      </c>
      <c r="E2" s="79"/>
      <c r="F2" s="78" t="s">
        <v>535</v>
      </c>
      <c r="G2" s="79" t="s">
        <v>539</v>
      </c>
      <c r="H2" s="79"/>
      <c r="I2" s="79" t="s">
        <v>13248</v>
      </c>
    </row>
    <row r="3" spans="1:17" ht="15" customHeight="1" x14ac:dyDescent="0.2">
      <c r="A3" s="135"/>
      <c r="B3" s="78" t="str">
        <f>LEFT(B2,3)</f>
        <v>203</v>
      </c>
      <c r="C3" s="78" t="str">
        <f>LEFT(C2,3)</f>
        <v>203</v>
      </c>
      <c r="D3" s="78" t="str">
        <f>LEFT(D2,3)</f>
        <v>659</v>
      </c>
      <c r="E3" s="78"/>
      <c r="F3" s="78" t="str">
        <f>LEFT(F2,3)</f>
        <v>203</v>
      </c>
      <c r="G3" s="78" t="str">
        <f>LEFT(G2,3)</f>
        <v>203</v>
      </c>
      <c r="H3" s="78"/>
      <c r="I3" s="78" t="str">
        <f>LEFT(I2,3)</f>
        <v>659</v>
      </c>
    </row>
    <row r="4" spans="1:17" ht="138.75" customHeight="1" x14ac:dyDescent="0.2">
      <c r="A4" s="135"/>
      <c r="B4" s="75" t="str">
        <f>VLOOKUP(B$2,ItemE23!$A$1:$G$7921,3,FALSE)</f>
        <v>EXCAVATION</v>
      </c>
      <c r="C4" s="75" t="str">
        <f>VLOOKUP(C$2,ItemE23!$A$1:$G$7921,3,FALSE)</f>
        <v>EMBANKMENT</v>
      </c>
      <c r="D4" s="75" t="str">
        <f>VLOOKUP(D$2,ItemE23!$A$1:$G$7921,3,FALSE)</f>
        <v>SEEDING AND MULCHING</v>
      </c>
      <c r="E4" s="75"/>
      <c r="F4" s="75" t="str">
        <f>VLOOKUP(F$2,ItemE23!$A$1:$G$7921,3,FALSE)</f>
        <v>EXCAVATION</v>
      </c>
      <c r="G4" s="75" t="str">
        <f>VLOOKUP(G$2,ItemE23!$A$1:$G$7921,3,FALSE)</f>
        <v>EMBANKMENT</v>
      </c>
      <c r="H4" s="75"/>
      <c r="I4" s="75" t="str">
        <f>VLOOKUP(I$2,ItemE23!$A$1:$G$7921,3,FALSE)</f>
        <v>SEEDING AND MULCHING</v>
      </c>
    </row>
    <row r="5" spans="1:17" ht="15" customHeight="1" x14ac:dyDescent="0.2">
      <c r="A5" s="135"/>
      <c r="B5" s="80" t="s">
        <v>177</v>
      </c>
      <c r="C5" s="80" t="s">
        <v>177</v>
      </c>
      <c r="D5" s="80" t="s">
        <v>3</v>
      </c>
      <c r="E5" s="80"/>
      <c r="F5" s="80" t="s">
        <v>33</v>
      </c>
      <c r="G5" s="80" t="s">
        <v>33</v>
      </c>
      <c r="H5" s="80"/>
      <c r="I5" s="80" t="s">
        <v>24</v>
      </c>
    </row>
    <row r="6" spans="1:17" ht="15" customHeight="1" x14ac:dyDescent="0.2">
      <c r="A6" s="140" t="s">
        <v>15188</v>
      </c>
      <c r="B6" s="141"/>
      <c r="C6" s="141"/>
      <c r="D6" s="141"/>
      <c r="E6" s="142"/>
      <c r="F6" s="78"/>
      <c r="G6" s="78"/>
      <c r="H6" s="78"/>
      <c r="I6" s="78"/>
    </row>
    <row r="7" spans="1:17" ht="15" customHeight="1" x14ac:dyDescent="0.2">
      <c r="A7" s="81">
        <v>1000</v>
      </c>
      <c r="B7" s="82">
        <v>7</v>
      </c>
      <c r="C7" s="83">
        <v>0</v>
      </c>
      <c r="D7" s="78">
        <v>6</v>
      </c>
      <c r="E7" s="78"/>
      <c r="F7" s="78">
        <v>0</v>
      </c>
      <c r="G7" s="78">
        <v>0</v>
      </c>
      <c r="H7" s="78"/>
      <c r="I7" s="78">
        <v>0</v>
      </c>
      <c r="N7" s="96" t="s">
        <v>15235</v>
      </c>
      <c r="O7" s="97">
        <f>I19+I32+I57</f>
        <v>5829</v>
      </c>
      <c r="P7" s="98" t="s">
        <v>24</v>
      </c>
      <c r="Q7" s="99" t="s">
        <v>15237</v>
      </c>
    </row>
    <row r="8" spans="1:17" ht="15" customHeight="1" x14ac:dyDescent="0.2">
      <c r="A8" s="81">
        <v>1010</v>
      </c>
      <c r="B8" s="83">
        <v>15</v>
      </c>
      <c r="C8" s="83">
        <v>0</v>
      </c>
      <c r="D8" s="84">
        <v>4</v>
      </c>
      <c r="E8" s="84"/>
      <c r="F8" s="83">
        <f>ROUND((A8-A7)*((0.5*(B7+B8))/27),0)</f>
        <v>4</v>
      </c>
      <c r="G8" s="83">
        <f>ROUND((A8-A7)*(0.5*(C7+C8))/27,0)</f>
        <v>0</v>
      </c>
      <c r="H8" s="83"/>
      <c r="I8" s="78">
        <f>ROUND(((A8-A7)*0.5*(D7+D8))/9,0)</f>
        <v>6</v>
      </c>
      <c r="N8" s="96"/>
      <c r="O8" s="101"/>
      <c r="P8" s="98"/>
    </row>
    <row r="9" spans="1:17" ht="15" customHeight="1" x14ac:dyDescent="0.25">
      <c r="A9" s="81">
        <v>1025</v>
      </c>
      <c r="B9" s="83">
        <v>7</v>
      </c>
      <c r="C9" s="83">
        <v>0</v>
      </c>
      <c r="D9" s="84">
        <v>6</v>
      </c>
      <c r="E9" s="84"/>
      <c r="F9" s="83">
        <f t="shared" ref="F9:F18" si="0">ROUND((A9-A8)*((0.5*(B8+B9))/27),0)</f>
        <v>6</v>
      </c>
      <c r="G9" s="83">
        <f t="shared" ref="G9:G18" si="1">ROUND((A9-A8)*(0.5*(C8+C9))/27,0)</f>
        <v>0</v>
      </c>
      <c r="H9" s="83"/>
      <c r="I9" s="78">
        <f t="shared" ref="I9:I18" si="2">ROUND(((A9-A8)*0.5*(D8+D9))/9,0)</f>
        <v>8</v>
      </c>
      <c r="N9" s="96" t="s">
        <v>13205</v>
      </c>
      <c r="O9" s="102">
        <f>MAX(O11/10000,2)</f>
        <v>2</v>
      </c>
      <c r="P9" s="98" t="s">
        <v>15231</v>
      </c>
      <c r="Q9" s="99" t="s">
        <v>15237</v>
      </c>
    </row>
    <row r="10" spans="1:17" ht="15" customHeight="1" x14ac:dyDescent="0.2">
      <c r="A10" s="81">
        <v>1050</v>
      </c>
      <c r="B10" s="83">
        <v>26</v>
      </c>
      <c r="C10" s="83">
        <v>0</v>
      </c>
      <c r="D10" s="84">
        <v>17</v>
      </c>
      <c r="E10" s="84"/>
      <c r="F10" s="83">
        <f t="shared" si="0"/>
        <v>15</v>
      </c>
      <c r="G10" s="83">
        <f t="shared" si="1"/>
        <v>0</v>
      </c>
      <c r="H10" s="83"/>
      <c r="I10" s="78">
        <f t="shared" si="2"/>
        <v>32</v>
      </c>
      <c r="N10" s="96"/>
      <c r="O10" s="101"/>
      <c r="P10" s="98"/>
    </row>
    <row r="11" spans="1:17" ht="15" customHeight="1" x14ac:dyDescent="0.25">
      <c r="A11" s="81">
        <v>1075</v>
      </c>
      <c r="B11" s="83">
        <v>2</v>
      </c>
      <c r="C11" s="83">
        <v>5</v>
      </c>
      <c r="D11" s="84">
        <v>5</v>
      </c>
      <c r="E11" s="84"/>
      <c r="F11" s="83">
        <f t="shared" si="0"/>
        <v>13</v>
      </c>
      <c r="G11" s="83">
        <f t="shared" si="1"/>
        <v>2</v>
      </c>
      <c r="H11" s="83"/>
      <c r="I11" s="78">
        <f t="shared" si="2"/>
        <v>31</v>
      </c>
      <c r="N11" s="96" t="s">
        <v>13207</v>
      </c>
      <c r="O11" s="102">
        <f>111*O7/1000</f>
        <v>647.01900000000001</v>
      </c>
      <c r="P11" s="98" t="s">
        <v>33</v>
      </c>
      <c r="Q11" s="99" t="s">
        <v>15237</v>
      </c>
    </row>
    <row r="12" spans="1:17" ht="15" customHeight="1" x14ac:dyDescent="0.2">
      <c r="A12" s="81">
        <v>1100</v>
      </c>
      <c r="B12" s="83">
        <v>3</v>
      </c>
      <c r="C12" s="83">
        <v>1</v>
      </c>
      <c r="D12" s="84">
        <v>4</v>
      </c>
      <c r="E12" s="84"/>
      <c r="F12" s="83">
        <f t="shared" si="0"/>
        <v>2</v>
      </c>
      <c r="G12" s="83">
        <f t="shared" si="1"/>
        <v>3</v>
      </c>
      <c r="H12" s="83"/>
      <c r="I12" s="78">
        <f t="shared" si="2"/>
        <v>13</v>
      </c>
      <c r="N12" s="96"/>
      <c r="O12" s="101"/>
      <c r="P12" s="98"/>
    </row>
    <row r="13" spans="1:17" ht="15" customHeight="1" x14ac:dyDescent="0.25">
      <c r="A13" s="81">
        <v>1125</v>
      </c>
      <c r="B13" s="83">
        <v>7</v>
      </c>
      <c r="C13" s="83">
        <v>0</v>
      </c>
      <c r="D13" s="84">
        <v>5</v>
      </c>
      <c r="E13" s="84"/>
      <c r="F13" s="83">
        <f t="shared" si="0"/>
        <v>5</v>
      </c>
      <c r="G13" s="83">
        <f t="shared" si="1"/>
        <v>0</v>
      </c>
      <c r="H13" s="83"/>
      <c r="I13" s="78">
        <f t="shared" si="2"/>
        <v>13</v>
      </c>
      <c r="N13" s="96" t="s">
        <v>13257</v>
      </c>
      <c r="O13" s="102">
        <f>O7*0.05</f>
        <v>291.45</v>
      </c>
      <c r="P13" s="98" t="s">
        <v>24</v>
      </c>
      <c r="Q13" s="99" t="s">
        <v>15237</v>
      </c>
    </row>
    <row r="14" spans="1:17" ht="15" customHeight="1" x14ac:dyDescent="0.2">
      <c r="A14" s="81">
        <v>1150</v>
      </c>
      <c r="B14" s="83">
        <v>8</v>
      </c>
      <c r="C14" s="83">
        <v>0</v>
      </c>
      <c r="D14" s="84">
        <v>3</v>
      </c>
      <c r="E14" s="84"/>
      <c r="F14" s="83">
        <f t="shared" si="0"/>
        <v>7</v>
      </c>
      <c r="G14" s="83">
        <f t="shared" si="1"/>
        <v>0</v>
      </c>
      <c r="H14" s="83"/>
      <c r="I14" s="78">
        <f t="shared" si="2"/>
        <v>11</v>
      </c>
      <c r="N14" s="96"/>
      <c r="O14" s="101"/>
      <c r="P14" s="98"/>
    </row>
    <row r="15" spans="1:17" ht="15" customHeight="1" x14ac:dyDescent="0.25">
      <c r="A15" s="81">
        <v>1175</v>
      </c>
      <c r="B15" s="83">
        <v>2</v>
      </c>
      <c r="C15" s="83">
        <v>2</v>
      </c>
      <c r="D15" s="84">
        <v>6</v>
      </c>
      <c r="E15" s="84"/>
      <c r="F15" s="83">
        <f t="shared" si="0"/>
        <v>5</v>
      </c>
      <c r="G15" s="83">
        <f t="shared" si="1"/>
        <v>1</v>
      </c>
      <c r="H15" s="83"/>
      <c r="I15" s="78">
        <f t="shared" si="2"/>
        <v>13</v>
      </c>
      <c r="N15" s="96" t="s">
        <v>15232</v>
      </c>
      <c r="O15" s="102">
        <f>O7*0.05</f>
        <v>291.45</v>
      </c>
      <c r="P15" s="98" t="s">
        <v>24</v>
      </c>
      <c r="Q15" s="99" t="s">
        <v>15237</v>
      </c>
    </row>
    <row r="16" spans="1:17" ht="15" customHeight="1" x14ac:dyDescent="0.2">
      <c r="A16" s="81">
        <v>1200</v>
      </c>
      <c r="B16" s="83">
        <v>2</v>
      </c>
      <c r="C16" s="83">
        <v>1</v>
      </c>
      <c r="D16" s="84">
        <v>5</v>
      </c>
      <c r="E16" s="84"/>
      <c r="F16" s="83">
        <f t="shared" si="0"/>
        <v>2</v>
      </c>
      <c r="G16" s="83">
        <f t="shared" si="1"/>
        <v>1</v>
      </c>
      <c r="H16" s="83"/>
      <c r="I16" s="78">
        <f t="shared" si="2"/>
        <v>15</v>
      </c>
      <c r="N16" s="96"/>
      <c r="O16" s="101"/>
      <c r="P16" s="98"/>
    </row>
    <row r="17" spans="1:17" ht="15" customHeight="1" x14ac:dyDescent="0.25">
      <c r="A17" s="81">
        <v>1225</v>
      </c>
      <c r="B17" s="82">
        <v>0</v>
      </c>
      <c r="C17" s="83">
        <v>8</v>
      </c>
      <c r="D17" s="84">
        <v>8</v>
      </c>
      <c r="E17" s="84"/>
      <c r="F17" s="83">
        <f t="shared" si="0"/>
        <v>1</v>
      </c>
      <c r="G17" s="83">
        <f t="shared" si="1"/>
        <v>4</v>
      </c>
      <c r="H17" s="83"/>
      <c r="I17" s="78">
        <f t="shared" si="2"/>
        <v>18</v>
      </c>
      <c r="N17" s="96" t="s">
        <v>13188</v>
      </c>
      <c r="O17" s="103">
        <f>(30*(O7*9)/1000+20*(O15*9)/1000)/2000</f>
        <v>0.81314549999999997</v>
      </c>
      <c r="P17" s="98" t="s">
        <v>576</v>
      </c>
      <c r="Q17" s="99" t="s">
        <v>15237</v>
      </c>
    </row>
    <row r="18" spans="1:17" ht="15" customHeight="1" x14ac:dyDescent="0.2">
      <c r="A18" s="81">
        <v>1236.05</v>
      </c>
      <c r="B18" s="82">
        <v>0</v>
      </c>
      <c r="C18" s="83">
        <v>6</v>
      </c>
      <c r="D18" s="78">
        <v>7</v>
      </c>
      <c r="E18" s="78"/>
      <c r="F18" s="83">
        <f t="shared" si="0"/>
        <v>0</v>
      </c>
      <c r="G18" s="83">
        <f t="shared" si="1"/>
        <v>3</v>
      </c>
      <c r="H18" s="83"/>
      <c r="I18" s="78">
        <f t="shared" si="2"/>
        <v>9</v>
      </c>
      <c r="N18" s="96"/>
      <c r="O18" s="101"/>
      <c r="P18" s="98"/>
    </row>
    <row r="19" spans="1:17" ht="30" customHeight="1" x14ac:dyDescent="0.25">
      <c r="A19" s="131" t="s">
        <v>15228</v>
      </c>
      <c r="B19" s="131"/>
      <c r="C19" s="131"/>
      <c r="D19" s="131"/>
      <c r="E19" s="131"/>
      <c r="F19" s="92">
        <f>SUM(F7:F18)</f>
        <v>60</v>
      </c>
      <c r="G19" s="92">
        <f t="shared" ref="G19:I19" si="3">SUM(G7:G18)</f>
        <v>14</v>
      </c>
      <c r="H19" s="91" t="s">
        <v>15241</v>
      </c>
      <c r="I19" s="93">
        <f t="shared" si="3"/>
        <v>169</v>
      </c>
      <c r="N19" s="96" t="s">
        <v>654</v>
      </c>
      <c r="O19" s="103">
        <f>(O7*9)/43560</f>
        <v>1.2043388429752067</v>
      </c>
      <c r="P19" s="98" t="s">
        <v>13267</v>
      </c>
      <c r="Q19" s="99" t="s">
        <v>15237</v>
      </c>
    </row>
    <row r="20" spans="1:17" ht="15" customHeight="1" x14ac:dyDescent="0.2">
      <c r="A20" s="86"/>
      <c r="B20" s="78"/>
      <c r="C20" s="78"/>
      <c r="D20" s="78"/>
      <c r="E20" s="78"/>
      <c r="F20" s="78"/>
      <c r="G20" s="78"/>
      <c r="H20" s="78"/>
      <c r="I20" s="78"/>
      <c r="N20" s="96"/>
      <c r="O20" s="101"/>
      <c r="P20" s="98"/>
    </row>
    <row r="21" spans="1:17" ht="15" customHeight="1" x14ac:dyDescent="0.25">
      <c r="A21" s="140" t="s">
        <v>15212</v>
      </c>
      <c r="B21" s="141"/>
      <c r="C21" s="141"/>
      <c r="D21" s="141"/>
      <c r="E21" s="142"/>
      <c r="F21" s="78"/>
      <c r="G21" s="78"/>
      <c r="H21" s="78"/>
      <c r="I21" s="78"/>
      <c r="N21" s="96" t="s">
        <v>6518</v>
      </c>
      <c r="O21" s="102">
        <f>0.0027*O7*2+0.0027*O15</f>
        <v>32.263514999999998</v>
      </c>
      <c r="P21" s="98" t="s">
        <v>15233</v>
      </c>
      <c r="Q21" s="99" t="s">
        <v>15237</v>
      </c>
    </row>
    <row r="22" spans="1:17" ht="15" customHeight="1" x14ac:dyDescent="0.2">
      <c r="A22" s="143" t="s">
        <v>15225</v>
      </c>
      <c r="B22" s="144"/>
      <c r="C22" s="144"/>
      <c r="D22" s="145"/>
      <c r="E22" s="78"/>
      <c r="F22" s="78">
        <v>0</v>
      </c>
      <c r="G22" s="78">
        <v>54</v>
      </c>
      <c r="H22" s="78"/>
      <c r="I22" s="78"/>
      <c r="N22" s="96"/>
      <c r="O22" s="101"/>
      <c r="P22" s="98"/>
    </row>
    <row r="23" spans="1:17" ht="15" customHeight="1" x14ac:dyDescent="0.25">
      <c r="A23" s="143" t="s">
        <v>2</v>
      </c>
      <c r="B23" s="144"/>
      <c r="C23" s="144"/>
      <c r="D23" s="145"/>
      <c r="E23" s="78"/>
      <c r="F23" s="78"/>
      <c r="G23" s="78"/>
      <c r="H23" s="78"/>
      <c r="I23" s="78">
        <f>ROUND(746.39/9,0)</f>
        <v>83</v>
      </c>
      <c r="N23" s="104" t="s">
        <v>13273</v>
      </c>
      <c r="O23" s="94">
        <v>0</v>
      </c>
      <c r="P23" s="105" t="s">
        <v>15234</v>
      </c>
      <c r="Q23" s="95" t="s">
        <v>15236</v>
      </c>
    </row>
    <row r="24" spans="1:17" ht="30" customHeight="1" x14ac:dyDescent="0.2">
      <c r="A24" s="138" t="s">
        <v>15245</v>
      </c>
      <c r="B24" s="139"/>
      <c r="C24" s="139"/>
      <c r="D24" s="139"/>
      <c r="E24" s="139"/>
      <c r="F24" s="85">
        <f>SUM(F22:F23)</f>
        <v>0</v>
      </c>
      <c r="G24" s="85">
        <f t="shared" ref="G24:I24" si="4">SUM(G22:G23)</f>
        <v>54</v>
      </c>
      <c r="H24" s="91" t="s">
        <v>15244</v>
      </c>
      <c r="I24" s="93">
        <f t="shared" si="4"/>
        <v>83</v>
      </c>
    </row>
    <row r="25" spans="1:17" ht="15" customHeight="1" x14ac:dyDescent="0.2">
      <c r="A25" s="140" t="s">
        <v>15209</v>
      </c>
      <c r="B25" s="141"/>
      <c r="C25" s="141"/>
      <c r="D25" s="141"/>
      <c r="E25" s="142"/>
      <c r="F25" s="78"/>
      <c r="G25" s="78"/>
      <c r="H25" s="78"/>
      <c r="I25" s="78"/>
    </row>
    <row r="26" spans="1:17" ht="15" customHeight="1" x14ac:dyDescent="0.2">
      <c r="A26" s="81">
        <v>69100</v>
      </c>
      <c r="B26" s="78"/>
      <c r="C26" s="78"/>
      <c r="D26" s="78">
        <v>6</v>
      </c>
      <c r="E26" s="78"/>
      <c r="F26" s="78"/>
      <c r="G26" s="78"/>
      <c r="H26" s="78"/>
      <c r="I26" s="78">
        <v>0</v>
      </c>
      <c r="J26" s="130" t="s">
        <v>15226</v>
      </c>
    </row>
    <row r="27" spans="1:17" ht="15" customHeight="1" x14ac:dyDescent="0.2">
      <c r="A27" s="81">
        <v>70525</v>
      </c>
      <c r="B27" s="78"/>
      <c r="C27" s="78"/>
      <c r="D27" s="78">
        <v>6</v>
      </c>
      <c r="E27" s="78"/>
      <c r="F27" s="78"/>
      <c r="G27" s="78"/>
      <c r="H27" s="78"/>
      <c r="I27" s="78">
        <f>ROUND(((A27-A26)*0.5*(D26+D27))/9,0)</f>
        <v>950</v>
      </c>
      <c r="J27" s="130"/>
    </row>
    <row r="28" spans="1:17" ht="15" customHeight="1" x14ac:dyDescent="0.2">
      <c r="A28" s="81"/>
      <c r="B28" s="78"/>
      <c r="C28" s="78"/>
      <c r="D28" s="78"/>
      <c r="E28" s="78"/>
      <c r="F28" s="78"/>
      <c r="G28" s="78"/>
      <c r="H28" s="78"/>
      <c r="I28" s="78"/>
      <c r="J28" s="130"/>
    </row>
    <row r="29" spans="1:17" ht="15" customHeight="1" x14ac:dyDescent="0.2">
      <c r="A29" s="81">
        <v>71375</v>
      </c>
      <c r="B29" s="78"/>
      <c r="C29" s="78"/>
      <c r="D29" s="78">
        <v>6</v>
      </c>
      <c r="E29" s="78"/>
      <c r="F29" s="78"/>
      <c r="G29" s="78"/>
      <c r="H29" s="78"/>
      <c r="I29" s="78">
        <v>0</v>
      </c>
      <c r="J29" s="130"/>
    </row>
    <row r="30" spans="1:17" ht="15" customHeight="1" x14ac:dyDescent="0.2">
      <c r="A30" s="81">
        <v>72373</v>
      </c>
      <c r="B30" s="78"/>
      <c r="C30" s="78"/>
      <c r="D30" s="78">
        <v>6</v>
      </c>
      <c r="E30" s="78"/>
      <c r="F30" s="78"/>
      <c r="G30" s="78"/>
      <c r="H30" s="78"/>
      <c r="I30" s="78">
        <f>ROUND(((A30-A29)*0.5*(D29+D30))/9,0)</f>
        <v>665</v>
      </c>
      <c r="J30" s="130"/>
    </row>
    <row r="31" spans="1:17" ht="30" customHeight="1" x14ac:dyDescent="0.2">
      <c r="A31" s="138" t="s">
        <v>15217</v>
      </c>
      <c r="B31" s="139"/>
      <c r="C31" s="139"/>
      <c r="D31" s="139"/>
      <c r="E31" s="139"/>
      <c r="F31" s="87">
        <f>SUM(F26:F30)</f>
        <v>0</v>
      </c>
      <c r="G31" s="87">
        <f>SUM(G26:G30)</f>
        <v>0</v>
      </c>
      <c r="H31" s="90" t="s">
        <v>15239</v>
      </c>
      <c r="I31" s="87">
        <f>SUM(I26:I30)</f>
        <v>1615</v>
      </c>
    </row>
    <row r="32" spans="1:17" ht="30" customHeight="1" x14ac:dyDescent="0.2">
      <c r="A32" s="131" t="s">
        <v>15238</v>
      </c>
      <c r="B32" s="132"/>
      <c r="C32" s="132"/>
      <c r="D32" s="132"/>
      <c r="E32" s="132"/>
      <c r="F32" s="93">
        <f>F31+F24</f>
        <v>0</v>
      </c>
      <c r="G32" s="93">
        <f>G31+G24</f>
        <v>54</v>
      </c>
      <c r="H32" s="91" t="s">
        <v>15240</v>
      </c>
      <c r="I32" s="93">
        <f>I31</f>
        <v>1615</v>
      </c>
    </row>
    <row r="33" spans="1:9" ht="15" customHeight="1" x14ac:dyDescent="0.2">
      <c r="A33" s="134" t="s">
        <v>15229</v>
      </c>
      <c r="B33" s="134"/>
      <c r="C33" s="134"/>
      <c r="D33" s="134"/>
      <c r="E33" s="134"/>
      <c r="F33" s="78"/>
      <c r="G33" s="78"/>
      <c r="H33" s="78"/>
      <c r="I33" s="78"/>
    </row>
    <row r="34" spans="1:9" ht="15" customHeight="1" x14ac:dyDescent="0.2">
      <c r="A34" s="81">
        <v>70500</v>
      </c>
      <c r="B34" s="78">
        <v>0</v>
      </c>
      <c r="C34" s="78">
        <v>0</v>
      </c>
      <c r="D34" s="78">
        <v>0</v>
      </c>
      <c r="E34" s="78"/>
      <c r="F34" s="78">
        <v>0</v>
      </c>
      <c r="G34" s="78">
        <v>0</v>
      </c>
      <c r="H34" s="78"/>
      <c r="I34" s="78">
        <v>0</v>
      </c>
    </row>
    <row r="35" spans="1:9" ht="15" customHeight="1" x14ac:dyDescent="0.2">
      <c r="A35" s="81">
        <v>70528.5</v>
      </c>
      <c r="B35" s="78">
        <v>0</v>
      </c>
      <c r="C35" s="78">
        <v>3</v>
      </c>
      <c r="D35" s="78">
        <v>6</v>
      </c>
      <c r="E35" s="78"/>
      <c r="F35" s="83">
        <f>ROUND((A35-A34)*((0.5*(B34+B35))/27),0)</f>
        <v>0</v>
      </c>
      <c r="G35" s="83">
        <f>ROUND((A35-A34)*(0.5*(C34+C35))/27,0)</f>
        <v>2</v>
      </c>
      <c r="H35" s="83"/>
      <c r="I35" s="78">
        <f>ROUND(((A35-A34)*0.5*(D34+D35))/9,0)</f>
        <v>10</v>
      </c>
    </row>
    <row r="36" spans="1:9" ht="15" customHeight="1" x14ac:dyDescent="0.2">
      <c r="A36" s="81">
        <v>70550</v>
      </c>
      <c r="B36" s="78">
        <v>481</v>
      </c>
      <c r="C36" s="78">
        <v>77</v>
      </c>
      <c r="D36" s="78">
        <v>137</v>
      </c>
      <c r="E36" s="78"/>
      <c r="F36" s="83">
        <f t="shared" ref="F36:F41" si="5">ROUND((A36-A35)*((0.5*(B35+B36))/27),0)</f>
        <v>192</v>
      </c>
      <c r="G36" s="83">
        <f t="shared" ref="G36:G41" si="6">ROUND((A36-A35)*(0.5*(C35+C36))/27,0)</f>
        <v>32</v>
      </c>
      <c r="H36" s="83"/>
      <c r="I36" s="78">
        <f t="shared" ref="I36:I41" si="7">ROUND(((A36-A35)*0.5*(D35+D36))/9,0)</f>
        <v>171</v>
      </c>
    </row>
    <row r="37" spans="1:9" ht="15" customHeight="1" x14ac:dyDescent="0.2">
      <c r="A37" s="81">
        <v>70575</v>
      </c>
      <c r="B37" s="78">
        <v>81</v>
      </c>
      <c r="C37" s="78">
        <v>375</v>
      </c>
      <c r="D37" s="78">
        <v>99</v>
      </c>
      <c r="E37" s="78"/>
      <c r="F37" s="83">
        <f t="shared" si="5"/>
        <v>260</v>
      </c>
      <c r="G37" s="83">
        <f t="shared" si="6"/>
        <v>209</v>
      </c>
      <c r="H37" s="83"/>
      <c r="I37" s="78">
        <f t="shared" si="7"/>
        <v>328</v>
      </c>
    </row>
    <row r="38" spans="1:9" ht="15" customHeight="1" x14ac:dyDescent="0.2">
      <c r="A38" s="81">
        <v>70600</v>
      </c>
      <c r="B38" s="78">
        <v>112</v>
      </c>
      <c r="C38" s="78">
        <v>443</v>
      </c>
      <c r="D38" s="78">
        <v>109</v>
      </c>
      <c r="E38" s="78"/>
      <c r="F38" s="83">
        <f t="shared" si="5"/>
        <v>89</v>
      </c>
      <c r="G38" s="83">
        <f t="shared" si="6"/>
        <v>379</v>
      </c>
      <c r="H38" s="83"/>
      <c r="I38" s="78">
        <f t="shared" si="7"/>
        <v>289</v>
      </c>
    </row>
    <row r="39" spans="1:9" ht="15" customHeight="1" x14ac:dyDescent="0.2">
      <c r="A39" s="81">
        <v>70625</v>
      </c>
      <c r="B39" s="78">
        <v>232</v>
      </c>
      <c r="C39" s="78">
        <v>409</v>
      </c>
      <c r="D39" s="78">
        <v>120</v>
      </c>
      <c r="E39" s="78"/>
      <c r="F39" s="83">
        <f t="shared" si="5"/>
        <v>159</v>
      </c>
      <c r="G39" s="83">
        <f t="shared" si="6"/>
        <v>394</v>
      </c>
      <c r="H39" s="83"/>
      <c r="I39" s="78">
        <f t="shared" si="7"/>
        <v>318</v>
      </c>
    </row>
    <row r="40" spans="1:9" ht="15" customHeight="1" x14ac:dyDescent="0.2">
      <c r="A40" s="81">
        <v>70650</v>
      </c>
      <c r="B40" s="78">
        <v>513</v>
      </c>
      <c r="C40" s="78">
        <v>337</v>
      </c>
      <c r="D40" s="78">
        <v>131</v>
      </c>
      <c r="E40" s="78"/>
      <c r="F40" s="83">
        <f t="shared" si="5"/>
        <v>345</v>
      </c>
      <c r="G40" s="83">
        <f t="shared" si="6"/>
        <v>345</v>
      </c>
      <c r="H40" s="83"/>
      <c r="I40" s="78">
        <f t="shared" si="7"/>
        <v>349</v>
      </c>
    </row>
    <row r="41" spans="1:9" ht="15" customHeight="1" x14ac:dyDescent="0.2">
      <c r="A41" s="81">
        <v>70666.5</v>
      </c>
      <c r="B41" s="78">
        <v>702</v>
      </c>
      <c r="C41" s="78">
        <v>155</v>
      </c>
      <c r="D41" s="78">
        <v>138</v>
      </c>
      <c r="E41" s="78"/>
      <c r="F41" s="83">
        <f t="shared" si="5"/>
        <v>371</v>
      </c>
      <c r="G41" s="83">
        <f t="shared" si="6"/>
        <v>150</v>
      </c>
      <c r="H41" s="83"/>
      <c r="I41" s="78">
        <f t="shared" si="7"/>
        <v>247</v>
      </c>
    </row>
    <row r="42" spans="1:9" ht="15" customHeight="1" x14ac:dyDescent="0.2">
      <c r="A42" s="81"/>
      <c r="B42" s="78"/>
      <c r="C42" s="78"/>
      <c r="D42" s="78"/>
      <c r="E42" s="78"/>
      <c r="F42" s="78"/>
      <c r="G42" s="78"/>
      <c r="H42" s="78"/>
      <c r="I42" s="78"/>
    </row>
    <row r="43" spans="1:9" ht="15" customHeight="1" x14ac:dyDescent="0.2">
      <c r="A43" s="136" t="s">
        <v>15210</v>
      </c>
      <c r="B43" s="137"/>
      <c r="C43" s="137"/>
      <c r="D43" s="137"/>
      <c r="E43" s="78"/>
      <c r="F43" s="78"/>
      <c r="G43" s="78"/>
      <c r="H43" s="78"/>
      <c r="I43" s="78"/>
    </row>
    <row r="44" spans="1:9" ht="15" customHeight="1" x14ac:dyDescent="0.2">
      <c r="A44" s="81"/>
      <c r="B44" s="78"/>
      <c r="C44" s="78"/>
      <c r="D44" s="78"/>
      <c r="E44" s="78"/>
      <c r="F44" s="78"/>
      <c r="G44" s="78"/>
      <c r="H44" s="78"/>
      <c r="I44" s="78"/>
    </row>
    <row r="45" spans="1:9" ht="15" customHeight="1" x14ac:dyDescent="0.2">
      <c r="A45" s="81">
        <v>71175</v>
      </c>
      <c r="B45" s="78">
        <v>0</v>
      </c>
      <c r="C45" s="78">
        <v>0</v>
      </c>
      <c r="D45" s="78">
        <v>0</v>
      </c>
      <c r="E45" s="78"/>
      <c r="F45" s="78">
        <v>0</v>
      </c>
      <c r="G45" s="78">
        <v>0</v>
      </c>
      <c r="H45" s="78"/>
      <c r="I45" s="78">
        <v>0</v>
      </c>
    </row>
    <row r="46" spans="1:9" ht="15" customHeight="1" x14ac:dyDescent="0.2">
      <c r="A46" s="81">
        <v>71210.2</v>
      </c>
      <c r="B46" s="78">
        <v>0</v>
      </c>
      <c r="C46" s="78">
        <v>892</v>
      </c>
      <c r="D46" s="78">
        <v>96</v>
      </c>
      <c r="E46" s="78"/>
      <c r="F46" s="83">
        <f>ROUND((A46-A45)*((0.5*(B45+B46))/27),0)</f>
        <v>0</v>
      </c>
      <c r="G46" s="83">
        <f>ROUND((A46-A45)*(0.5*(C45+C46))/27,0)</f>
        <v>581</v>
      </c>
      <c r="H46" s="83"/>
      <c r="I46" s="78">
        <f>ROUND(((A46-A45)*0.5*(D45+D46))/9,0)</f>
        <v>188</v>
      </c>
    </row>
    <row r="47" spans="1:9" ht="15" customHeight="1" x14ac:dyDescent="0.2">
      <c r="A47" s="81">
        <v>71225</v>
      </c>
      <c r="B47" s="78">
        <v>0</v>
      </c>
      <c r="C47" s="78">
        <v>1520</v>
      </c>
      <c r="D47" s="78">
        <v>114</v>
      </c>
      <c r="E47" s="78"/>
      <c r="F47" s="83">
        <f t="shared" ref="F47:F49" si="8">ROUND((A47-A46)*((0.5*(B46+B47))/27),0)</f>
        <v>0</v>
      </c>
      <c r="G47" s="83">
        <f t="shared" ref="G47:G49" si="9">ROUND((A47-A46)*(0.5*(C46+C47))/27,0)</f>
        <v>661</v>
      </c>
      <c r="H47" s="83"/>
      <c r="I47" s="78">
        <f t="shared" ref="I47:I49" si="10">ROUND(((A47-A46)*0.5*(D46+D47))/9,0)</f>
        <v>173</v>
      </c>
    </row>
    <row r="48" spans="1:9" ht="15" customHeight="1" x14ac:dyDescent="0.2">
      <c r="A48" s="81">
        <v>71250</v>
      </c>
      <c r="B48" s="78">
        <v>0</v>
      </c>
      <c r="C48" s="78">
        <v>1576</v>
      </c>
      <c r="D48" s="78">
        <v>115</v>
      </c>
      <c r="E48" s="78"/>
      <c r="F48" s="83">
        <f t="shared" si="8"/>
        <v>0</v>
      </c>
      <c r="G48" s="83">
        <f t="shared" si="9"/>
        <v>1433</v>
      </c>
      <c r="H48" s="83"/>
      <c r="I48" s="78">
        <f t="shared" si="10"/>
        <v>318</v>
      </c>
    </row>
    <row r="49" spans="1:9" ht="15" customHeight="1" x14ac:dyDescent="0.2">
      <c r="A49" s="81">
        <v>71275</v>
      </c>
      <c r="B49" s="78">
        <v>0</v>
      </c>
      <c r="C49" s="78">
        <v>1358</v>
      </c>
      <c r="D49" s="78">
        <v>114</v>
      </c>
      <c r="E49" s="78"/>
      <c r="F49" s="83">
        <f t="shared" si="8"/>
        <v>0</v>
      </c>
      <c r="G49" s="83">
        <f t="shared" si="9"/>
        <v>1358</v>
      </c>
      <c r="H49" s="83"/>
      <c r="I49" s="78">
        <f t="shared" si="10"/>
        <v>318</v>
      </c>
    </row>
    <row r="50" spans="1:9" ht="15" customHeight="1" x14ac:dyDescent="0.2">
      <c r="A50" s="81">
        <v>71300</v>
      </c>
      <c r="B50" s="78">
        <v>19</v>
      </c>
      <c r="C50" s="78">
        <v>767</v>
      </c>
      <c r="D50" s="78">
        <v>107</v>
      </c>
      <c r="E50" s="78"/>
      <c r="F50" s="83">
        <f t="shared" ref="F50" si="11">ROUND((A50-A49)*((0.5*(B49+B50))/27),0)</f>
        <v>9</v>
      </c>
      <c r="G50" s="83">
        <f t="shared" ref="G50" si="12">ROUND((A50-A49)*(0.5*(C49+C50))/27,0)</f>
        <v>984</v>
      </c>
      <c r="H50" s="83"/>
      <c r="I50" s="78">
        <f t="shared" ref="I50" si="13">ROUND(((A50-A49)*0.5*(D49+D50))/9,0)</f>
        <v>307</v>
      </c>
    </row>
    <row r="51" spans="1:9" ht="15" customHeight="1" x14ac:dyDescent="0.2">
      <c r="A51" s="81"/>
      <c r="B51" s="78"/>
      <c r="C51" s="78"/>
      <c r="D51" s="78"/>
      <c r="E51" s="78"/>
      <c r="F51" s="83"/>
      <c r="G51" s="83"/>
      <c r="H51" s="83"/>
      <c r="I51" s="78"/>
    </row>
    <row r="52" spans="1:9" ht="15" customHeight="1" x14ac:dyDescent="0.2">
      <c r="A52" s="81">
        <v>71300</v>
      </c>
      <c r="B52" s="78">
        <v>20</v>
      </c>
      <c r="C52" s="78">
        <v>777</v>
      </c>
      <c r="D52" s="78">
        <v>106</v>
      </c>
      <c r="E52" s="78"/>
      <c r="F52" s="78">
        <v>0</v>
      </c>
      <c r="G52" s="78">
        <v>0</v>
      </c>
      <c r="H52" s="78"/>
      <c r="I52" s="78">
        <v>0</v>
      </c>
    </row>
    <row r="53" spans="1:9" ht="15" customHeight="1" x14ac:dyDescent="0.2">
      <c r="A53" s="81">
        <v>71325</v>
      </c>
      <c r="B53" s="78">
        <v>364</v>
      </c>
      <c r="C53" s="78">
        <v>439</v>
      </c>
      <c r="D53" s="78">
        <v>141</v>
      </c>
      <c r="E53" s="78"/>
      <c r="F53" s="83">
        <f t="shared" ref="F53" si="14">ROUND((A53-A52)*((0.5*(B52+B53))/27),0)</f>
        <v>178</v>
      </c>
      <c r="G53" s="83">
        <f t="shared" ref="G53" si="15">ROUND((A53-A52)*(0.5*(C52+C53))/27,0)</f>
        <v>563</v>
      </c>
      <c r="H53" s="83"/>
      <c r="I53" s="78">
        <f t="shared" ref="I53" si="16">ROUND(((A53-A52)*0.5*(D52+D53))/9,0)</f>
        <v>343</v>
      </c>
    </row>
    <row r="54" spans="1:9" ht="15" customHeight="1" x14ac:dyDescent="0.2">
      <c r="A54" s="81">
        <v>71350</v>
      </c>
      <c r="B54" s="78">
        <v>1009</v>
      </c>
      <c r="C54" s="78">
        <v>119</v>
      </c>
      <c r="D54" s="78">
        <v>180</v>
      </c>
      <c r="E54" s="78"/>
      <c r="F54" s="83">
        <f t="shared" ref="F54:F56" si="17">ROUND((A54-A53)*((0.5*(B53+B54))/27),0)</f>
        <v>636</v>
      </c>
      <c r="G54" s="83">
        <f t="shared" ref="G54:G56" si="18">ROUND((A54-A53)*(0.5*(C53+C54))/27,0)</f>
        <v>258</v>
      </c>
      <c r="H54" s="83"/>
      <c r="I54" s="78">
        <f t="shared" ref="I54:I56" si="19">ROUND(((A54-A53)*0.5*(D53+D54))/9,0)</f>
        <v>446</v>
      </c>
    </row>
    <row r="55" spans="1:9" ht="15" customHeight="1" x14ac:dyDescent="0.2">
      <c r="A55" s="81">
        <v>71372</v>
      </c>
      <c r="B55" s="78">
        <v>0</v>
      </c>
      <c r="C55" s="78">
        <v>7</v>
      </c>
      <c r="D55" s="78">
        <v>7</v>
      </c>
      <c r="E55" s="78"/>
      <c r="F55" s="83">
        <f t="shared" si="17"/>
        <v>411</v>
      </c>
      <c r="G55" s="83">
        <f t="shared" si="18"/>
        <v>51</v>
      </c>
      <c r="H55" s="83"/>
      <c r="I55" s="78">
        <f t="shared" si="19"/>
        <v>229</v>
      </c>
    </row>
    <row r="56" spans="1:9" ht="15" customHeight="1" x14ac:dyDescent="0.2">
      <c r="A56" s="81">
        <v>71400</v>
      </c>
      <c r="B56" s="78">
        <v>0</v>
      </c>
      <c r="C56" s="78">
        <v>0</v>
      </c>
      <c r="D56" s="78">
        <v>0</v>
      </c>
      <c r="E56" s="78"/>
      <c r="F56" s="83">
        <f t="shared" si="17"/>
        <v>0</v>
      </c>
      <c r="G56" s="83">
        <f t="shared" si="18"/>
        <v>4</v>
      </c>
      <c r="H56" s="83"/>
      <c r="I56" s="78">
        <f t="shared" si="19"/>
        <v>11</v>
      </c>
    </row>
    <row r="57" spans="1:9" ht="30" customHeight="1" x14ac:dyDescent="0.2">
      <c r="A57" s="131" t="s">
        <v>15230</v>
      </c>
      <c r="B57" s="131"/>
      <c r="C57" s="131"/>
      <c r="D57" s="131"/>
      <c r="E57" s="131"/>
      <c r="F57" s="92">
        <f>SUM(F34:F56)</f>
        <v>2650</v>
      </c>
      <c r="G57" s="92">
        <f t="shared" ref="G57:I57" si="20">SUM(G34:G56)</f>
        <v>7404</v>
      </c>
      <c r="H57" s="91" t="s">
        <v>15242</v>
      </c>
      <c r="I57" s="92">
        <f t="shared" si="20"/>
        <v>4045</v>
      </c>
    </row>
    <row r="58" spans="1:9" ht="30" customHeight="1" x14ac:dyDescent="0.2">
      <c r="A58" s="133" t="s">
        <v>15227</v>
      </c>
      <c r="B58" s="133"/>
      <c r="C58" s="133"/>
      <c r="D58" s="133"/>
      <c r="E58" s="133"/>
      <c r="F58" s="89">
        <f>F57+F32+F19</f>
        <v>2710</v>
      </c>
      <c r="G58" s="89">
        <f>G57+G32+G19</f>
        <v>7472</v>
      </c>
      <c r="H58" s="88" t="s">
        <v>15243</v>
      </c>
      <c r="I58" s="89">
        <f>I57+I32+I19</f>
        <v>5829</v>
      </c>
    </row>
  </sheetData>
  <mergeCells count="17">
    <mergeCell ref="A31:E31"/>
    <mergeCell ref="J26:J30"/>
    <mergeCell ref="A32:E32"/>
    <mergeCell ref="A57:E57"/>
    <mergeCell ref="A58:E58"/>
    <mergeCell ref="B1:C1"/>
    <mergeCell ref="F1:G1"/>
    <mergeCell ref="A1:A5"/>
    <mergeCell ref="A33:E33"/>
    <mergeCell ref="A43:D43"/>
    <mergeCell ref="A19:E19"/>
    <mergeCell ref="A24:E24"/>
    <mergeCell ref="A6:E6"/>
    <mergeCell ref="A21:E21"/>
    <mergeCell ref="A23:D23"/>
    <mergeCell ref="A22:D22"/>
    <mergeCell ref="A25:E2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ItemE23</vt:lpstr>
      <vt:lpstr>PAVEMENT CALCS</vt:lpstr>
      <vt:lpstr>EARTHWORK AND EROSION CONTROL</vt:lpstr>
      <vt:lpstr>'PAVEMENT CALCS'!Print_Area</vt:lpstr>
      <vt:lpstr>'PAVEMENT CALCS'!Print_Titles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Penman, Jillian</cp:lastModifiedBy>
  <cp:lastPrinted>2023-05-03T18:25:45Z</cp:lastPrinted>
  <dcterms:created xsi:type="dcterms:W3CDTF">2004-11-29T18:07:26Z</dcterms:created>
  <dcterms:modified xsi:type="dcterms:W3CDTF">2023-11-28T13:56:24Z</dcterms:modified>
</cp:coreProperties>
</file>