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DOT\CUY-480-21.30\400-Engineering\Traffic Control\EngData\Scripts\"/>
    </mc:Choice>
  </mc:AlternateContent>
  <xr:revisionPtr revIDLastSave="0" documentId="13_ncr:1_{59D217BE-904B-4482-AB5B-BBE54F6E04B9}" xr6:coauthVersionLast="46" xr6:coauthVersionMax="46" xr10:uidLastSave="{00000000-0000-0000-0000-000000000000}"/>
  <bookViews>
    <workbookView xWindow="1770" yWindow="1770" windowWidth="21600" windowHeight="11385" xr2:uid="{00000000-000D-0000-FFFF-FFFF00000000}"/>
  </bookViews>
  <sheets>
    <sheet name="Blank" sheetId="1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" l="1"/>
  <c r="E27" i="1"/>
  <c r="E29" i="1"/>
  <c r="E30" i="1"/>
  <c r="M30" i="1"/>
  <c r="E31" i="1"/>
  <c r="M31" i="1"/>
  <c r="E24" i="1"/>
  <c r="E25" i="1"/>
  <c r="U85" i="1"/>
  <c r="U84" i="1" s="1"/>
  <c r="W85" i="1"/>
  <c r="W84" i="1" s="1"/>
  <c r="X85" i="1"/>
  <c r="X84" i="1" s="1"/>
  <c r="Y85" i="1"/>
  <c r="Y84" i="1" s="1"/>
  <c r="Z85" i="1"/>
  <c r="Z84" i="1" s="1"/>
  <c r="AA85" i="1"/>
  <c r="AA84" i="1" s="1"/>
  <c r="AB85" i="1"/>
  <c r="AB84" i="1" s="1"/>
  <c r="AC85" i="1"/>
  <c r="AC84" i="1" s="1"/>
  <c r="AD85" i="1"/>
  <c r="AD84" i="1" s="1"/>
  <c r="AD249" i="1" l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P170" i="1"/>
  <c r="O170" i="1"/>
  <c r="N170" i="1"/>
  <c r="M170" i="1"/>
  <c r="L170" i="1"/>
  <c r="K170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D322" i="1" l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AD261" i="1" l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Q243" i="1" s="1"/>
  <c r="P182" i="1"/>
  <c r="P243" i="1" s="1"/>
  <c r="O182" i="1"/>
  <c r="O243" i="1" s="1"/>
  <c r="N182" i="1"/>
  <c r="N243" i="1" s="1"/>
  <c r="M182" i="1"/>
  <c r="M243" i="1" s="1"/>
  <c r="L182" i="1"/>
  <c r="L243" i="1" s="1"/>
  <c r="K182" i="1"/>
  <c r="K243" i="1" s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L164" i="1" s="1"/>
  <c r="K103" i="1"/>
  <c r="K164" i="1" s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K23" i="1" l="1"/>
  <c r="K85" i="1" s="1"/>
  <c r="L23" i="1"/>
  <c r="L85" i="1" s="1"/>
  <c r="M23" i="1"/>
  <c r="M85" i="1" s="1"/>
  <c r="M84" i="1" s="1"/>
  <c r="N23" i="1"/>
  <c r="O23" i="1"/>
  <c r="O85" i="1" s="1"/>
  <c r="O84" i="1" s="1"/>
  <c r="P23" i="1"/>
  <c r="P85" i="1" s="1"/>
  <c r="P84" i="1" s="1"/>
  <c r="Q23" i="1"/>
  <c r="Q85" i="1" s="1"/>
  <c r="Q84" i="1" s="1"/>
  <c r="R23" i="1"/>
  <c r="R85" i="1" s="1"/>
  <c r="R84" i="1" s="1"/>
  <c r="S23" i="1"/>
  <c r="S85" i="1" s="1"/>
  <c r="S84" i="1" s="1"/>
  <c r="T23" i="1"/>
  <c r="T85" i="1" s="1"/>
  <c r="T84" i="1" s="1"/>
  <c r="U23" i="1"/>
  <c r="V23" i="1"/>
  <c r="V85" i="1" s="1"/>
  <c r="V84" i="1" s="1"/>
  <c r="W23" i="1"/>
  <c r="X23" i="1"/>
  <c r="Y23" i="1"/>
  <c r="Z23" i="1"/>
  <c r="AA23" i="1"/>
  <c r="AB23" i="1"/>
  <c r="AC23" i="1"/>
  <c r="AD23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N85" i="1" l="1"/>
  <c r="N84" i="1" s="1"/>
  <c r="D7" i="1" l="1"/>
  <c r="D87" i="1" s="1"/>
  <c r="D166" i="1" s="1"/>
  <c r="D245" i="1" s="1"/>
  <c r="L84" i="1"/>
  <c r="K84" i="1"/>
</calcChain>
</file>

<file path=xl/sharedStrings.xml><?xml version="1.0" encoding="utf-8"?>
<sst xmlns="http://schemas.openxmlformats.org/spreadsheetml/2006/main" count="99" uniqueCount="58">
  <si>
    <t>REF       NO.</t>
  </si>
  <si>
    <t>SHEET NO.</t>
  </si>
  <si>
    <t>STATION TO STATION</t>
  </si>
  <si>
    <t>TO</t>
  </si>
  <si>
    <t xml:space="preserve">TOTALS CARRIED TO GENERAL SUMMARY  </t>
  </si>
  <si>
    <t>&lt;--- ENTER STARTING SHEET NUMBER</t>
  </si>
  <si>
    <t>INSTRUCTIONS:</t>
  </si>
  <si>
    <t>ENTER ITEM CODE (FOR EXAMPLE: 201E11000) AND ADDITIONAL DESCRIPTION INTO THE BLUE CELLS</t>
  </si>
  <si>
    <t>SPREADSHEET</t>
  </si>
  <si>
    <t>ITEM_CODE</t>
  </si>
  <si>
    <t>ADDITIONAL_DESCRIPTION</t>
  </si>
  <si>
    <t>Page #</t>
  </si>
  <si>
    <t>Split #</t>
  </si>
  <si>
    <t>Total</t>
  </si>
  <si>
    <t>ENTER ALL DATA REQUIRED, PAGE # AND SPLIT # MUST BE FILLED OUT.</t>
  </si>
  <si>
    <t>DO NOT REMOVE THE PROTECTION FROM THIS SPREADSHEET, LEAVE THE PROTECTION ON SO THAT YOU DO NOT DELETE NEEDED FORMULAS OR RESIZE SHEET</t>
  </si>
  <si>
    <t>SAVE THIS FILE TO THE PROPER FOLDER FOR YOUR PROJECT AS THE SAME NAME AS YOUR DGN (I.E. #####GS001.XLSX)</t>
  </si>
  <si>
    <t>1)</t>
  </si>
  <si>
    <t>2)</t>
  </si>
  <si>
    <t>3)</t>
  </si>
  <si>
    <t>4)</t>
  </si>
  <si>
    <t>SUBTOTALS</t>
  </si>
  <si>
    <t>S1</t>
  </si>
  <si>
    <t>OS1</t>
  </si>
  <si>
    <t>OS2</t>
  </si>
  <si>
    <t>OS3</t>
  </si>
  <si>
    <t>R1</t>
  </si>
  <si>
    <t>630E03100</t>
  </si>
  <si>
    <t>630E80100</t>
  </si>
  <si>
    <t>630E84900</t>
  </si>
  <si>
    <t>630E86002</t>
  </si>
  <si>
    <t>630E87400</t>
  </si>
  <si>
    <t>630E75000</t>
  </si>
  <si>
    <t>630E80224</t>
  </si>
  <si>
    <t>`</t>
  </si>
  <si>
    <t>LOCATION</t>
  </si>
  <si>
    <t>STATION</t>
  </si>
  <si>
    <t>SIDE</t>
  </si>
  <si>
    <t>CODE</t>
  </si>
  <si>
    <t>SIZE</t>
  </si>
  <si>
    <t>24a</t>
  </si>
  <si>
    <t>R2</t>
  </si>
  <si>
    <t>OVERHEAD</t>
  </si>
  <si>
    <t>1162+82</t>
  </si>
  <si>
    <t>RT</t>
  </si>
  <si>
    <t>OH</t>
  </si>
  <si>
    <t>N/A</t>
  </si>
  <si>
    <t>REMOVAL</t>
  </si>
  <si>
    <t>W4-1R-48</t>
  </si>
  <si>
    <t>48" x 48"</t>
  </si>
  <si>
    <t>I-480</t>
  </si>
  <si>
    <t>B-OBS</t>
  </si>
  <si>
    <t>1163+10</t>
  </si>
  <si>
    <t>14+12</t>
  </si>
  <si>
    <t>1182+38</t>
  </si>
  <si>
    <t>1199+65</t>
  </si>
  <si>
    <t>8' x 2.5', 18' x 13'</t>
  </si>
  <si>
    <t>8' x 2.5', 22 x 11'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</si>
</sst>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???/???"/>
    <numFmt numFmtId="165" formatCode="0&quot;+&quot;00.00"/>
    <numFmt numFmtId="166" formatCode="0\)"/>
    <numFmt numFmtId="167" formatCode="&quot;SUBSUMMARY SHEET &quot;#"/>
  </numFmts>
  <fonts count="7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166" fontId="2" fillId="2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3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11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2" fillId="2" borderId="0" xfId="1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vertical="center"/>
    </xf>
    <xf numFmtId="0" fontId="4" fillId="5" borderId="28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4" fillId="5" borderId="27" xfId="0" applyFont="1" applyFill="1" applyBorder="1" applyAlignment="1" applyProtection="1">
      <alignment vertical="center"/>
      <protection locked="0"/>
    </xf>
    <xf numFmtId="0" fontId="4" fillId="5" borderId="24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Alignment="1" applyProtection="1">
      <alignment horizontal="right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2" fontId="4" fillId="0" borderId="5" xfId="0" applyNumberFormat="1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164" fontId="4" fillId="0" borderId="12" xfId="0" applyNumberFormat="1" applyFont="1" applyFill="1" applyBorder="1" applyAlignment="1" applyProtection="1">
      <alignment horizontal="center" vertical="center" textRotation="90" wrapText="1"/>
    </xf>
    <xf numFmtId="164" fontId="4" fillId="0" borderId="13" xfId="0" applyNumberFormat="1" applyFont="1" applyFill="1" applyBorder="1" applyAlignment="1" applyProtection="1">
      <alignment horizontal="center" vertical="center" textRotation="90" wrapText="1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</xf>
    <xf numFmtId="164" fontId="4" fillId="0" borderId="1" xfId="0" applyNumberFormat="1" applyFont="1" applyFill="1" applyBorder="1" applyAlignment="1" applyProtection="1">
      <alignment horizontal="center" vertical="center" textRotation="90" wrapText="1"/>
    </xf>
    <xf numFmtId="0" fontId="4" fillId="0" borderId="1" xfId="0" applyFont="1" applyFill="1" applyBorder="1" applyAlignment="1" applyProtection="1">
      <alignment horizontal="center" vertical="center" textRotation="90" wrapText="1"/>
    </xf>
    <xf numFmtId="0" fontId="4" fillId="3" borderId="10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167" fontId="3" fillId="4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 textRotation="90" wrapText="1"/>
    </xf>
    <xf numFmtId="0" fontId="4" fillId="0" borderId="12" xfId="0" applyFont="1" applyFill="1" applyBorder="1" applyAlignment="1" applyProtection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4" fillId="0" borderId="30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8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84</xdr:row>
      <xdr:rowOff>0</xdr:rowOff>
    </xdr:from>
    <xdr:to>
      <xdr:col>30</xdr:col>
      <xdr:colOff>0</xdr:colOff>
      <xdr:row>84</xdr:row>
      <xdr:rowOff>0</xdr:rowOff>
    </xdr:to>
    <xdr:sp macro="" textlink="">
      <xdr:nvSpPr>
        <xdr:cNvPr id="1093" name="Line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ShapeType="1"/>
        </xdr:cNvSpPr>
      </xdr:nvSpPr>
      <xdr:spPr bwMode="auto">
        <a:xfrm>
          <a:off x="17821275" y="15059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85</xdr:row>
      <xdr:rowOff>0</xdr:rowOff>
    </xdr:from>
    <xdr:to>
      <xdr:col>30</xdr:col>
      <xdr:colOff>0</xdr:colOff>
      <xdr:row>85</xdr:row>
      <xdr:rowOff>0</xdr:rowOff>
    </xdr:to>
    <xdr:sp macro="" textlink="">
      <xdr:nvSpPr>
        <xdr:cNvPr id="1097" name="Line 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098" name="Line 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85</xdr:row>
      <xdr:rowOff>0</xdr:rowOff>
    </xdr:from>
    <xdr:to>
      <xdr:col>43</xdr:col>
      <xdr:colOff>161925</xdr:colOff>
      <xdr:row>85</xdr:row>
      <xdr:rowOff>0</xdr:rowOff>
    </xdr:to>
    <xdr:sp macro="" textlink="">
      <xdr:nvSpPr>
        <xdr:cNvPr id="1099" name="Line 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00" name="Line 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85</xdr:row>
      <xdr:rowOff>0</xdr:rowOff>
    </xdr:from>
    <xdr:to>
      <xdr:col>30</xdr:col>
      <xdr:colOff>0</xdr:colOff>
      <xdr:row>85</xdr:row>
      <xdr:rowOff>0</xdr:rowOff>
    </xdr:to>
    <xdr:sp macro="" textlink="">
      <xdr:nvSpPr>
        <xdr:cNvPr id="1101" name="Line 1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02" name="Line 1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85</xdr:row>
      <xdr:rowOff>0</xdr:rowOff>
    </xdr:from>
    <xdr:to>
      <xdr:col>43</xdr:col>
      <xdr:colOff>161925</xdr:colOff>
      <xdr:row>85</xdr:row>
      <xdr:rowOff>0</xdr:rowOff>
    </xdr:to>
    <xdr:sp macro="" textlink="">
      <xdr:nvSpPr>
        <xdr:cNvPr id="1103" name="Line 1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04" name="Line 1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85</xdr:row>
      <xdr:rowOff>0</xdr:rowOff>
    </xdr:from>
    <xdr:to>
      <xdr:col>30</xdr:col>
      <xdr:colOff>0</xdr:colOff>
      <xdr:row>85</xdr:row>
      <xdr:rowOff>0</xdr:rowOff>
    </xdr:to>
    <xdr:sp macro="" textlink="">
      <xdr:nvSpPr>
        <xdr:cNvPr id="1105" name="Line 1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06" name="Line 1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85</xdr:row>
      <xdr:rowOff>0</xdr:rowOff>
    </xdr:from>
    <xdr:to>
      <xdr:col>43</xdr:col>
      <xdr:colOff>161925</xdr:colOff>
      <xdr:row>85</xdr:row>
      <xdr:rowOff>0</xdr:rowOff>
    </xdr:to>
    <xdr:sp macro="" textlink="">
      <xdr:nvSpPr>
        <xdr:cNvPr id="1107" name="Line 1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08" name="Line 1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85</xdr:row>
      <xdr:rowOff>0</xdr:rowOff>
    </xdr:from>
    <xdr:to>
      <xdr:col>30</xdr:col>
      <xdr:colOff>0</xdr:colOff>
      <xdr:row>85</xdr:row>
      <xdr:rowOff>0</xdr:rowOff>
    </xdr:to>
    <xdr:sp macro="" textlink="">
      <xdr:nvSpPr>
        <xdr:cNvPr id="1109" name="Line 1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10" name="Line 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85</xdr:row>
      <xdr:rowOff>0</xdr:rowOff>
    </xdr:from>
    <xdr:to>
      <xdr:col>43</xdr:col>
      <xdr:colOff>161925</xdr:colOff>
      <xdr:row>85</xdr:row>
      <xdr:rowOff>0</xdr:rowOff>
    </xdr:to>
    <xdr:sp macro="" textlink="">
      <xdr:nvSpPr>
        <xdr:cNvPr id="1111" name="Line 2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12" name="Line 2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85</xdr:row>
      <xdr:rowOff>0</xdr:rowOff>
    </xdr:from>
    <xdr:to>
      <xdr:col>30</xdr:col>
      <xdr:colOff>0</xdr:colOff>
      <xdr:row>85</xdr:row>
      <xdr:rowOff>0</xdr:rowOff>
    </xdr:to>
    <xdr:sp macro="" textlink="">
      <xdr:nvSpPr>
        <xdr:cNvPr id="1113" name="Line 2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14" name="Line 2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85</xdr:row>
      <xdr:rowOff>0</xdr:rowOff>
    </xdr:from>
    <xdr:to>
      <xdr:col>43</xdr:col>
      <xdr:colOff>161925</xdr:colOff>
      <xdr:row>85</xdr:row>
      <xdr:rowOff>0</xdr:rowOff>
    </xdr:to>
    <xdr:sp macro="" textlink="">
      <xdr:nvSpPr>
        <xdr:cNvPr id="1115" name="Line 2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16" name="Line 2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85</xdr:row>
      <xdr:rowOff>0</xdr:rowOff>
    </xdr:from>
    <xdr:to>
      <xdr:col>30</xdr:col>
      <xdr:colOff>0</xdr:colOff>
      <xdr:row>85</xdr:row>
      <xdr:rowOff>0</xdr:rowOff>
    </xdr:to>
    <xdr:sp macro="" textlink="">
      <xdr:nvSpPr>
        <xdr:cNvPr id="1117" name="Line 2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18" name="Line 2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85</xdr:row>
      <xdr:rowOff>0</xdr:rowOff>
    </xdr:from>
    <xdr:to>
      <xdr:col>43</xdr:col>
      <xdr:colOff>161925</xdr:colOff>
      <xdr:row>85</xdr:row>
      <xdr:rowOff>0</xdr:rowOff>
    </xdr:to>
    <xdr:sp macro="" textlink="">
      <xdr:nvSpPr>
        <xdr:cNvPr id="1119" name="Line 2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20" name="Line 2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85</xdr:row>
      <xdr:rowOff>0</xdr:rowOff>
    </xdr:from>
    <xdr:to>
      <xdr:col>30</xdr:col>
      <xdr:colOff>0</xdr:colOff>
      <xdr:row>85</xdr:row>
      <xdr:rowOff>0</xdr:rowOff>
    </xdr:to>
    <xdr:sp macro="" textlink="">
      <xdr:nvSpPr>
        <xdr:cNvPr id="1121" name="Line 3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22" name="Line 3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85</xdr:row>
      <xdr:rowOff>0</xdr:rowOff>
    </xdr:from>
    <xdr:to>
      <xdr:col>43</xdr:col>
      <xdr:colOff>161925</xdr:colOff>
      <xdr:row>85</xdr:row>
      <xdr:rowOff>0</xdr:rowOff>
    </xdr:to>
    <xdr:sp macro="" textlink="">
      <xdr:nvSpPr>
        <xdr:cNvPr id="1123" name="Line 3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24" name="Line 3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85</xdr:row>
      <xdr:rowOff>0</xdr:rowOff>
    </xdr:from>
    <xdr:to>
      <xdr:col>30</xdr:col>
      <xdr:colOff>0</xdr:colOff>
      <xdr:row>85</xdr:row>
      <xdr:rowOff>0</xdr:rowOff>
    </xdr:to>
    <xdr:sp macro="" textlink="">
      <xdr:nvSpPr>
        <xdr:cNvPr id="1125" name="Line 38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26" name="Line 3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85</xdr:row>
      <xdr:rowOff>0</xdr:rowOff>
    </xdr:from>
    <xdr:to>
      <xdr:col>43</xdr:col>
      <xdr:colOff>161925</xdr:colOff>
      <xdr:row>85</xdr:row>
      <xdr:rowOff>0</xdr:rowOff>
    </xdr:to>
    <xdr:sp macro="" textlink="">
      <xdr:nvSpPr>
        <xdr:cNvPr id="1127" name="Line 4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28" name="Line 4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85</xdr:row>
      <xdr:rowOff>0</xdr:rowOff>
    </xdr:from>
    <xdr:to>
      <xdr:col>30</xdr:col>
      <xdr:colOff>0</xdr:colOff>
      <xdr:row>85</xdr:row>
      <xdr:rowOff>0</xdr:rowOff>
    </xdr:to>
    <xdr:sp macro="" textlink="">
      <xdr:nvSpPr>
        <xdr:cNvPr id="1129" name="Line 4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30" name="Line 4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85</xdr:row>
      <xdr:rowOff>0</xdr:rowOff>
    </xdr:from>
    <xdr:to>
      <xdr:col>43</xdr:col>
      <xdr:colOff>161925</xdr:colOff>
      <xdr:row>85</xdr:row>
      <xdr:rowOff>0</xdr:rowOff>
    </xdr:to>
    <xdr:sp macro="" textlink="">
      <xdr:nvSpPr>
        <xdr:cNvPr id="1131" name="Line 4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32" name="Line 45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85</xdr:row>
      <xdr:rowOff>0</xdr:rowOff>
    </xdr:from>
    <xdr:to>
      <xdr:col>30</xdr:col>
      <xdr:colOff>0</xdr:colOff>
      <xdr:row>85</xdr:row>
      <xdr:rowOff>0</xdr:rowOff>
    </xdr:to>
    <xdr:sp macro="" textlink="">
      <xdr:nvSpPr>
        <xdr:cNvPr id="1133" name="Line 46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ShapeType="1"/>
        </xdr:cNvSpPr>
      </xdr:nvSpPr>
      <xdr:spPr bwMode="auto">
        <a:xfrm>
          <a:off x="178212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34" name="Line 4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85</xdr:row>
      <xdr:rowOff>0</xdr:rowOff>
    </xdr:from>
    <xdr:to>
      <xdr:col>43</xdr:col>
      <xdr:colOff>161925</xdr:colOff>
      <xdr:row>85</xdr:row>
      <xdr:rowOff>0</xdr:rowOff>
    </xdr:to>
    <xdr:sp macro="" textlink="">
      <xdr:nvSpPr>
        <xdr:cNvPr id="1135" name="Line 48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ShapeType="1"/>
        </xdr:cNvSpPr>
      </xdr:nvSpPr>
      <xdr:spPr bwMode="auto">
        <a:xfrm rot="5400000">
          <a:off x="254793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85</xdr:row>
      <xdr:rowOff>0</xdr:rowOff>
    </xdr:from>
    <xdr:to>
      <xdr:col>42</xdr:col>
      <xdr:colOff>66675</xdr:colOff>
      <xdr:row>85</xdr:row>
      <xdr:rowOff>0</xdr:rowOff>
    </xdr:to>
    <xdr:sp macro="" textlink="">
      <xdr:nvSpPr>
        <xdr:cNvPr id="1136" name="Line 4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ShapeType="1"/>
        </xdr:cNvSpPr>
      </xdr:nvSpPr>
      <xdr:spPr bwMode="auto">
        <a:xfrm rot="5400000">
          <a:off x="2477452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K322"/>
  <sheetViews>
    <sheetView showGridLines="0" tabSelected="1" topLeftCell="A6" zoomScale="85" zoomScaleNormal="85" workbookViewId="0">
      <selection activeCell="M29" sqref="M29"/>
    </sheetView>
  </sheetViews>
  <sheetFormatPr defaultColWidth="9.140625" defaultRowHeight="12.75" customHeight="1" x14ac:dyDescent="0.2"/>
  <cols>
    <col min="1" max="1" width="2.5703125" style="5" customWidth="1"/>
    <col min="2" max="2" width="9.140625" style="5"/>
    <col min="3" max="3" width="2.7109375" style="5" customWidth="1"/>
    <col min="4" max="5" width="7.85546875" style="5" customWidth="1"/>
    <col min="6" max="6" width="7" style="5" customWidth="1"/>
    <col min="7" max="7" width="12.42578125" style="5" customWidth="1"/>
    <col min="8" max="8" width="5" style="5" customWidth="1"/>
    <col min="9" max="9" width="13.42578125" style="5" customWidth="1"/>
    <col min="10" max="10" width="16.42578125" style="5" customWidth="1"/>
    <col min="11" max="30" width="9.7109375" style="6" customWidth="1"/>
    <col min="31" max="31" width="2.7109375" style="5" customWidth="1"/>
    <col min="32" max="16384" width="9.140625" style="5"/>
  </cols>
  <sheetData>
    <row r="1" spans="1:37" ht="12.75" customHeight="1" x14ac:dyDescent="0.2">
      <c r="A1" s="5">
        <v>1</v>
      </c>
      <c r="D1" s="2"/>
      <c r="E1" s="2"/>
      <c r="F1" s="3"/>
      <c r="G1" s="3" t="s">
        <v>8</v>
      </c>
      <c r="H1" s="34" t="s">
        <v>17</v>
      </c>
      <c r="I1" s="2" t="s">
        <v>16</v>
      </c>
      <c r="J1" s="1"/>
      <c r="K1" s="1"/>
      <c r="L1" s="25"/>
      <c r="M1" s="1"/>
      <c r="N1" s="1"/>
      <c r="O1" s="1"/>
      <c r="P1" s="25"/>
      <c r="Q1" s="25"/>
      <c r="R1" s="25"/>
      <c r="S1" s="25"/>
      <c r="T1" s="25"/>
      <c r="U1" s="25"/>
      <c r="V1" s="20"/>
      <c r="W1" s="20"/>
      <c r="X1" s="1"/>
      <c r="Y1" s="1"/>
      <c r="Z1" s="20"/>
      <c r="AA1" s="20"/>
      <c r="AB1" s="27"/>
      <c r="AC1" s="27"/>
      <c r="AD1" s="27"/>
    </row>
    <row r="2" spans="1:37" ht="12.75" customHeight="1" x14ac:dyDescent="0.2">
      <c r="D2" s="2"/>
      <c r="E2" s="2"/>
      <c r="F2" s="3"/>
      <c r="G2" s="3" t="s">
        <v>6</v>
      </c>
      <c r="H2" s="34" t="s">
        <v>18</v>
      </c>
      <c r="I2" s="2" t="s">
        <v>7</v>
      </c>
      <c r="J2" s="1"/>
      <c r="K2" s="1"/>
      <c r="L2" s="25"/>
      <c r="M2" s="1"/>
      <c r="N2" s="1"/>
      <c r="O2" s="1"/>
      <c r="P2" s="25"/>
      <c r="Q2" s="25"/>
      <c r="R2" s="25"/>
      <c r="S2" s="25"/>
      <c r="T2" s="25"/>
      <c r="U2" s="25"/>
      <c r="V2" s="20"/>
      <c r="W2" s="20"/>
      <c r="X2" s="1"/>
      <c r="Y2" s="1"/>
      <c r="Z2" s="20"/>
      <c r="AA2" s="20"/>
      <c r="AB2" s="27"/>
      <c r="AC2" s="27"/>
      <c r="AD2" s="27"/>
    </row>
    <row r="3" spans="1:37" ht="12.75" customHeight="1" x14ac:dyDescent="0.2">
      <c r="D3" s="2"/>
      <c r="E3" s="3"/>
      <c r="F3" s="3"/>
      <c r="G3" s="3"/>
      <c r="H3" s="34" t="s">
        <v>19</v>
      </c>
      <c r="I3" s="2" t="s">
        <v>14</v>
      </c>
      <c r="J3" s="1"/>
      <c r="K3" s="1"/>
      <c r="L3" s="2"/>
      <c r="M3" s="1"/>
      <c r="N3" s="1"/>
      <c r="O3" s="1"/>
      <c r="P3" s="2"/>
      <c r="Q3" s="2"/>
      <c r="R3" s="2"/>
      <c r="S3" s="2"/>
      <c r="T3" s="2"/>
      <c r="U3" s="2"/>
      <c r="V3" s="20"/>
      <c r="W3" s="20"/>
      <c r="X3" s="1"/>
      <c r="Y3" s="1"/>
      <c r="Z3" s="20"/>
      <c r="AA3" s="20"/>
      <c r="AB3" s="27"/>
      <c r="AC3" s="27"/>
      <c r="AD3" s="27"/>
    </row>
    <row r="4" spans="1:37" ht="12.75" customHeight="1" x14ac:dyDescent="0.2">
      <c r="D4" s="2"/>
      <c r="E4" s="3"/>
      <c r="F4" s="4"/>
      <c r="G4" s="4"/>
      <c r="H4" s="34" t="s">
        <v>20</v>
      </c>
      <c r="I4" s="2" t="s">
        <v>15</v>
      </c>
      <c r="J4" s="1"/>
      <c r="K4" s="1"/>
      <c r="L4" s="2"/>
      <c r="M4" s="1"/>
      <c r="N4" s="1"/>
      <c r="O4" s="1"/>
      <c r="P4" s="2"/>
      <c r="Q4" s="2"/>
      <c r="R4" s="2"/>
      <c r="S4" s="2"/>
      <c r="T4" s="2"/>
      <c r="U4" s="2"/>
      <c r="V4" s="20"/>
      <c r="W4" s="20"/>
      <c r="X4" s="1"/>
      <c r="Y4" s="1"/>
      <c r="Z4" s="20"/>
      <c r="AA4" s="20"/>
      <c r="AB4" s="27"/>
      <c r="AC4" s="27"/>
      <c r="AD4" s="27"/>
    </row>
    <row r="5" spans="1:37" ht="12.75" customHeight="1" x14ac:dyDescent="0.2">
      <c r="D5" s="2"/>
      <c r="E5" s="3"/>
      <c r="F5" s="4"/>
      <c r="G5" s="4"/>
      <c r="H5" s="34"/>
      <c r="I5" s="2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6"/>
      <c r="W5" s="26"/>
      <c r="X5" s="1"/>
      <c r="Y5" s="1"/>
      <c r="Z5" s="26"/>
      <c r="AA5" s="26"/>
      <c r="AB5" s="27"/>
      <c r="AC5" s="27"/>
      <c r="AD5" s="27"/>
    </row>
    <row r="6" spans="1:37" ht="12.75" customHeight="1" thickBot="1" x14ac:dyDescent="0.25"/>
    <row r="7" spans="1:37" ht="12.75" customHeight="1" thickBot="1" x14ac:dyDescent="0.25">
      <c r="B7" s="29" t="s">
        <v>11</v>
      </c>
      <c r="D7" s="67">
        <f>AF7</f>
        <v>76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F7" s="22">
        <v>76</v>
      </c>
      <c r="AG7" s="23" t="s">
        <v>5</v>
      </c>
      <c r="AH7" s="24"/>
      <c r="AI7" s="24"/>
      <c r="AJ7" s="24"/>
      <c r="AK7" s="24"/>
    </row>
    <row r="8" spans="1:37" ht="12.75" customHeight="1" thickBot="1" x14ac:dyDescent="0.25">
      <c r="B8" s="33" t="s">
        <v>40</v>
      </c>
      <c r="D8" s="68" t="s">
        <v>9</v>
      </c>
      <c r="E8" s="68"/>
      <c r="F8" s="68"/>
      <c r="G8" s="68"/>
      <c r="H8" s="68"/>
      <c r="I8" s="68"/>
      <c r="J8" s="68"/>
      <c r="K8" s="28" t="s">
        <v>27</v>
      </c>
      <c r="L8" s="28" t="s">
        <v>28</v>
      </c>
      <c r="M8" s="28" t="s">
        <v>33</v>
      </c>
      <c r="N8" s="28" t="s">
        <v>29</v>
      </c>
      <c r="O8" s="28" t="s">
        <v>32</v>
      </c>
      <c r="P8" s="28" t="s">
        <v>30</v>
      </c>
      <c r="Q8" s="28" t="s">
        <v>31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7" ht="12.75" customHeight="1" thickBot="1" x14ac:dyDescent="0.25">
      <c r="D9" s="54" t="s">
        <v>10</v>
      </c>
      <c r="E9" s="54"/>
      <c r="F9" s="54"/>
      <c r="G9" s="54"/>
      <c r="H9" s="54"/>
      <c r="I9" s="54"/>
      <c r="J9" s="54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7" ht="12.75" customHeight="1" x14ac:dyDescent="0.2">
      <c r="B10" s="43" t="s">
        <v>12</v>
      </c>
      <c r="D10" s="55" t="s">
        <v>0</v>
      </c>
      <c r="E10" s="55" t="s">
        <v>1</v>
      </c>
      <c r="F10" s="70" t="s">
        <v>35</v>
      </c>
      <c r="G10" s="70" t="s">
        <v>36</v>
      </c>
      <c r="H10" s="70" t="s">
        <v>37</v>
      </c>
      <c r="I10" s="70" t="s">
        <v>38</v>
      </c>
      <c r="J10" s="73" t="s">
        <v>39</v>
      </c>
      <c r="K10" s="40" t="str">
        <f t="shared" ref="K10:AD10" si="0">IF(OR(TRIM(K8)=0,TRIM(K8)=""),"",IF(IFERROR(TRIM(INDEX(QryItemNamed,MATCH(TRIM(K8),ITEM,0),2)),"")="Y","SPECIAL",LEFT(IFERROR(TRIM(INDEX(ITEM,MATCH(TRIM(K8),ITEM,0))),""),3)))</f>
        <v>630</v>
      </c>
      <c r="L10" s="7" t="str">
        <f t="shared" si="0"/>
        <v>630</v>
      </c>
      <c r="M10" s="7" t="str">
        <f t="shared" si="0"/>
        <v>630</v>
      </c>
      <c r="N10" s="7" t="str">
        <f t="shared" si="0"/>
        <v>630</v>
      </c>
      <c r="O10" s="7" t="str">
        <f t="shared" si="0"/>
        <v>630</v>
      </c>
      <c r="P10" s="7" t="str">
        <f t="shared" si="0"/>
        <v>630</v>
      </c>
      <c r="Q10" s="7" t="str">
        <f t="shared" si="0"/>
        <v>630</v>
      </c>
      <c r="R10" s="7" t="str">
        <f t="shared" si="0"/>
        <v/>
      </c>
      <c r="S10" s="7" t="str">
        <f t="shared" si="0"/>
        <v/>
      </c>
      <c r="T10" s="7" t="str">
        <f t="shared" si="0"/>
        <v/>
      </c>
      <c r="U10" s="7" t="str">
        <f t="shared" si="0"/>
        <v/>
      </c>
      <c r="V10" s="7" t="str">
        <f t="shared" si="0"/>
        <v/>
      </c>
      <c r="W10" s="7" t="str">
        <f t="shared" si="0"/>
        <v/>
      </c>
      <c r="X10" s="7" t="str">
        <f t="shared" si="0"/>
        <v/>
      </c>
      <c r="Y10" s="7" t="str">
        <f t="shared" si="0"/>
        <v/>
      </c>
      <c r="Z10" s="7" t="str">
        <f t="shared" si="0"/>
        <v/>
      </c>
      <c r="AA10" s="7" t="str">
        <f t="shared" si="0"/>
        <v/>
      </c>
      <c r="AB10" s="7" t="str">
        <f t="shared" si="0"/>
        <v/>
      </c>
      <c r="AC10" s="7" t="str">
        <f t="shared" si="0"/>
        <v/>
      </c>
      <c r="AD10" s="7" t="str">
        <f t="shared" si="0"/>
        <v/>
      </c>
    </row>
    <row r="11" spans="1:37" ht="12.75" customHeight="1" x14ac:dyDescent="0.2">
      <c r="B11" s="44"/>
      <c r="D11" s="56"/>
      <c r="E11" s="56"/>
      <c r="F11" s="71"/>
      <c r="G11" s="71"/>
      <c r="H11" s="71"/>
      <c r="I11" s="71"/>
      <c r="J11" s="74"/>
      <c r="K11" s="69" t="str">
        <f t="shared" ref="K11:AD11" si="1">IF(OR(TRIM(K8)=0,TRIM(K8)=""),IF(K9="","",K9),IF(IFERROR(TRIM(INDEX(QryItemNamed,MATCH(TRIM(K8),ITEM,0),2)),"")="Y",TRIM(RIGHT(IFERROR(TRIM(INDEX(QryItemNamed,MATCH(TRIM(K8),ITEM,0),4)),"123456789012"),LEN(IFERROR(TRIM(INDEX(QryItemNamed,MATCH(TRIM(K8),ITEM,0),4)),"123456789012"))-9))&amp;K9,IFERROR(TRIM(INDEX(QryItemNamed,MATCH(TRIM(K8),ITEM,0),4))&amp;K9,"ITEM CODE DOES NOT EXIST IN ITEM MASTER")))</f>
        <v>GROUND MOUNTED SUPPORT, NO. 3 POST</v>
      </c>
      <c r="L11" s="53" t="str">
        <f t="shared" si="1"/>
        <v>SIGN, FLAT SHEET</v>
      </c>
      <c r="M11" s="53" t="str">
        <f t="shared" si="1"/>
        <v>SIGN, OVERHEAD EXTRUSHEET</v>
      </c>
      <c r="N11" s="53" t="str">
        <f t="shared" si="1"/>
        <v>REMOVAL OF GROUND MOUNTED SIGN AND DISPOSAL</v>
      </c>
      <c r="O11" s="53" t="str">
        <f t="shared" si="1"/>
        <v>SIGN ATTACHMENT ASSEMBLY</v>
      </c>
      <c r="P11" s="53" t="str">
        <f t="shared" si="1"/>
        <v>REMOVAL OF GROUND MOUNTED POST SUPPORT AND DISPOSAL</v>
      </c>
      <c r="Q11" s="53" t="str">
        <f t="shared" si="1"/>
        <v>REMOVAL OF OVERHEAD MOUNTED SIGN AND DISPOSAL</v>
      </c>
      <c r="R11" s="53" t="str">
        <f t="shared" si="1"/>
        <v/>
      </c>
      <c r="S11" s="53" t="str">
        <f t="shared" si="1"/>
        <v/>
      </c>
      <c r="T11" s="53" t="str">
        <f t="shared" si="1"/>
        <v/>
      </c>
      <c r="U11" s="53" t="str">
        <f t="shared" si="1"/>
        <v/>
      </c>
      <c r="V11" s="53" t="str">
        <f t="shared" si="1"/>
        <v/>
      </c>
      <c r="W11" s="53" t="str">
        <f t="shared" si="1"/>
        <v/>
      </c>
      <c r="X11" s="53" t="str">
        <f t="shared" si="1"/>
        <v/>
      </c>
      <c r="Y11" s="53" t="str">
        <f t="shared" si="1"/>
        <v/>
      </c>
      <c r="Z11" s="53" t="str">
        <f t="shared" si="1"/>
        <v/>
      </c>
      <c r="AA11" s="53" t="str">
        <f t="shared" si="1"/>
        <v/>
      </c>
      <c r="AB11" s="53" t="str">
        <f t="shared" si="1"/>
        <v/>
      </c>
      <c r="AC11" s="53" t="str">
        <f t="shared" si="1"/>
        <v/>
      </c>
      <c r="AD11" s="53" t="str">
        <f t="shared" si="1"/>
        <v/>
      </c>
    </row>
    <row r="12" spans="1:37" ht="12.75" customHeight="1" x14ac:dyDescent="0.2">
      <c r="B12" s="44"/>
      <c r="D12" s="56"/>
      <c r="E12" s="56"/>
      <c r="F12" s="71"/>
      <c r="G12" s="71"/>
      <c r="H12" s="71"/>
      <c r="I12" s="71"/>
      <c r="J12" s="74"/>
      <c r="K12" s="69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</row>
    <row r="13" spans="1:37" ht="12.75" customHeight="1" x14ac:dyDescent="0.2">
      <c r="B13" s="44"/>
      <c r="D13" s="56"/>
      <c r="E13" s="56"/>
      <c r="F13" s="71"/>
      <c r="G13" s="71"/>
      <c r="H13" s="71"/>
      <c r="I13" s="71"/>
      <c r="J13" s="74"/>
      <c r="K13" s="69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7" ht="12.75" customHeight="1" x14ac:dyDescent="0.2">
      <c r="B14" s="44"/>
      <c r="D14" s="56"/>
      <c r="E14" s="56"/>
      <c r="F14" s="71"/>
      <c r="G14" s="71"/>
      <c r="H14" s="71"/>
      <c r="I14" s="71"/>
      <c r="J14" s="74"/>
      <c r="K14" s="69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</row>
    <row r="15" spans="1:37" ht="12.75" customHeight="1" x14ac:dyDescent="0.2">
      <c r="B15" s="44"/>
      <c r="D15" s="56"/>
      <c r="E15" s="56"/>
      <c r="F15" s="71"/>
      <c r="G15" s="71"/>
      <c r="H15" s="71"/>
      <c r="I15" s="71"/>
      <c r="J15" s="74"/>
      <c r="K15" s="69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</row>
    <row r="16" spans="1:37" ht="12.75" customHeight="1" x14ac:dyDescent="0.2">
      <c r="B16" s="44"/>
      <c r="D16" s="56"/>
      <c r="E16" s="56"/>
      <c r="F16" s="71"/>
      <c r="G16" s="71"/>
      <c r="H16" s="71"/>
      <c r="I16" s="71"/>
      <c r="J16" s="74"/>
      <c r="K16" s="69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</row>
    <row r="17" spans="2:30" ht="12.75" customHeight="1" x14ac:dyDescent="0.2">
      <c r="B17" s="44"/>
      <c r="D17" s="56"/>
      <c r="E17" s="56"/>
      <c r="F17" s="71"/>
      <c r="G17" s="71"/>
      <c r="H17" s="71"/>
      <c r="I17" s="71"/>
      <c r="J17" s="74"/>
      <c r="K17" s="69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</row>
    <row r="18" spans="2:30" ht="12.75" customHeight="1" x14ac:dyDescent="0.2">
      <c r="B18" s="44"/>
      <c r="D18" s="56"/>
      <c r="E18" s="56"/>
      <c r="F18" s="71"/>
      <c r="G18" s="71"/>
      <c r="H18" s="71"/>
      <c r="I18" s="71"/>
      <c r="J18" s="74"/>
      <c r="K18" s="69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</row>
    <row r="19" spans="2:30" ht="12.75" customHeight="1" x14ac:dyDescent="0.2">
      <c r="B19" s="44"/>
      <c r="D19" s="56"/>
      <c r="E19" s="56"/>
      <c r="F19" s="71"/>
      <c r="G19" s="71"/>
      <c r="H19" s="71"/>
      <c r="I19" s="71"/>
      <c r="J19" s="74"/>
      <c r="K19" s="69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2:30" ht="12.75" customHeight="1" x14ac:dyDescent="0.2">
      <c r="B20" s="44"/>
      <c r="D20" s="56"/>
      <c r="E20" s="56"/>
      <c r="F20" s="71"/>
      <c r="G20" s="71"/>
      <c r="H20" s="71"/>
      <c r="I20" s="71"/>
      <c r="J20" s="74"/>
      <c r="K20" s="69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</row>
    <row r="21" spans="2:30" ht="12.75" customHeight="1" x14ac:dyDescent="0.2">
      <c r="B21" s="44"/>
      <c r="D21" s="56"/>
      <c r="E21" s="56"/>
      <c r="F21" s="71"/>
      <c r="G21" s="71"/>
      <c r="H21" s="71"/>
      <c r="I21" s="71"/>
      <c r="J21" s="74"/>
      <c r="K21" s="69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</row>
    <row r="22" spans="2:30" ht="12.75" customHeight="1" x14ac:dyDescent="0.2">
      <c r="B22" s="44"/>
      <c r="D22" s="56"/>
      <c r="E22" s="56"/>
      <c r="F22" s="71"/>
      <c r="G22" s="71"/>
      <c r="H22" s="71"/>
      <c r="I22" s="71"/>
      <c r="J22" s="74"/>
      <c r="K22" s="69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</row>
    <row r="23" spans="2:30" ht="12.75" customHeight="1" thickBot="1" x14ac:dyDescent="0.25">
      <c r="B23" s="45"/>
      <c r="D23" s="57"/>
      <c r="E23" s="57"/>
      <c r="F23" s="72"/>
      <c r="G23" s="72"/>
      <c r="H23" s="72"/>
      <c r="I23" s="72"/>
      <c r="J23" s="75"/>
      <c r="K23" s="41" t="str">
        <f t="shared" ref="K23:AD23" si="2">IF(OR(TRIM(K8)=0,TRIM(K8)=""),"",IF(IFERROR(TRIM(INDEX(QryItemNamed,MATCH(TRIM(K8),ITEM,0),3)),"")="LS","",IFERROR(TRIM(INDEX(QryItemNamed,MATCH(TRIM(K8),ITEM,0),3)),"")))</f>
        <v>FT</v>
      </c>
      <c r="L23" s="8" t="str">
        <f t="shared" si="2"/>
        <v>SF</v>
      </c>
      <c r="M23" s="8" t="str">
        <f t="shared" si="2"/>
        <v>SF</v>
      </c>
      <c r="N23" s="8" t="str">
        <f t="shared" si="2"/>
        <v>EACH</v>
      </c>
      <c r="O23" s="8" t="str">
        <f t="shared" si="2"/>
        <v>EACH</v>
      </c>
      <c r="P23" s="8" t="str">
        <f t="shared" si="2"/>
        <v>EACH</v>
      </c>
      <c r="Q23" s="8" t="str">
        <f t="shared" si="2"/>
        <v>EACH</v>
      </c>
      <c r="R23" s="8" t="str">
        <f t="shared" si="2"/>
        <v/>
      </c>
      <c r="S23" s="8" t="str">
        <f t="shared" si="2"/>
        <v/>
      </c>
      <c r="T23" s="8" t="str">
        <f t="shared" si="2"/>
        <v/>
      </c>
      <c r="U23" s="8" t="str">
        <f t="shared" si="2"/>
        <v/>
      </c>
      <c r="V23" s="8" t="str">
        <f t="shared" si="2"/>
        <v/>
      </c>
      <c r="W23" s="8" t="str">
        <f t="shared" si="2"/>
        <v/>
      </c>
      <c r="X23" s="8" t="str">
        <f t="shared" si="2"/>
        <v/>
      </c>
      <c r="Y23" s="8" t="str">
        <f t="shared" si="2"/>
        <v/>
      </c>
      <c r="Z23" s="8" t="str">
        <f t="shared" si="2"/>
        <v/>
      </c>
      <c r="AA23" s="8" t="str">
        <f t="shared" si="2"/>
        <v/>
      </c>
      <c r="AB23" s="8" t="str">
        <f t="shared" si="2"/>
        <v/>
      </c>
      <c r="AC23" s="8" t="str">
        <f t="shared" si="2"/>
        <v/>
      </c>
      <c r="AD23" s="8" t="str">
        <f t="shared" si="2"/>
        <v/>
      </c>
    </row>
    <row r="24" spans="2:30" ht="12.75" customHeight="1" x14ac:dyDescent="0.2">
      <c r="B24" s="30">
        <v>1</v>
      </c>
      <c r="D24" s="36" t="s">
        <v>26</v>
      </c>
      <c r="E24" s="36">
        <f>$AF$7+1</f>
        <v>77</v>
      </c>
      <c r="F24" s="37" t="s">
        <v>50</v>
      </c>
      <c r="G24" s="11" t="s">
        <v>43</v>
      </c>
      <c r="H24" s="12" t="s">
        <v>44</v>
      </c>
      <c r="I24" s="37" t="s">
        <v>47</v>
      </c>
      <c r="J24" s="13"/>
      <c r="K24" s="11"/>
      <c r="L24" s="12"/>
      <c r="M24" s="12"/>
      <c r="N24" s="12">
        <v>1</v>
      </c>
      <c r="O24" s="12"/>
      <c r="P24" s="12">
        <v>1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2:30" ht="12.75" customHeight="1" x14ac:dyDescent="0.2">
      <c r="B25" s="31">
        <v>1</v>
      </c>
      <c r="D25" s="14" t="s">
        <v>41</v>
      </c>
      <c r="E25" s="14">
        <f>$AF$7+1</f>
        <v>77</v>
      </c>
      <c r="F25" s="38" t="s">
        <v>51</v>
      </c>
      <c r="G25" s="16" t="s">
        <v>53</v>
      </c>
      <c r="H25" s="17" t="s">
        <v>44</v>
      </c>
      <c r="I25" s="38" t="s">
        <v>47</v>
      </c>
      <c r="J25" s="18"/>
      <c r="K25" s="16"/>
      <c r="L25" s="17"/>
      <c r="M25" s="17"/>
      <c r="N25" s="17">
        <v>1</v>
      </c>
      <c r="O25" s="17"/>
      <c r="P25" s="17">
        <v>1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2:30" ht="12.75" customHeight="1" x14ac:dyDescent="0.2">
      <c r="B26" s="31">
        <v>1</v>
      </c>
      <c r="D26" s="14"/>
      <c r="E26" s="14"/>
      <c r="F26" s="38"/>
      <c r="G26" s="16"/>
      <c r="H26" s="17"/>
      <c r="I26" s="38"/>
      <c r="J26" s="18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pans="2:30" ht="12.75" customHeight="1" x14ac:dyDescent="0.2">
      <c r="B27" s="31">
        <v>1</v>
      </c>
      <c r="D27" s="14" t="s">
        <v>22</v>
      </c>
      <c r="E27" s="14">
        <f>$AF$7+1</f>
        <v>77</v>
      </c>
      <c r="F27" s="38" t="s">
        <v>50</v>
      </c>
      <c r="G27" s="16" t="s">
        <v>52</v>
      </c>
      <c r="H27" s="17" t="s">
        <v>44</v>
      </c>
      <c r="I27" s="38" t="s">
        <v>48</v>
      </c>
      <c r="J27" s="18" t="s">
        <v>49</v>
      </c>
      <c r="K27" s="16">
        <v>29</v>
      </c>
      <c r="L27" s="17">
        <v>16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2:30" ht="12.75" customHeight="1" x14ac:dyDescent="0.2">
      <c r="B28" s="31">
        <v>1</v>
      </c>
      <c r="D28" s="14"/>
      <c r="E28" s="14"/>
      <c r="F28" s="38"/>
      <c r="G28" s="16"/>
      <c r="H28" s="17"/>
      <c r="I28" s="38"/>
      <c r="J28" s="18"/>
      <c r="K28" s="16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2:30" ht="12.75" customHeight="1" x14ac:dyDescent="0.2">
      <c r="B29" s="31">
        <v>1</v>
      </c>
      <c r="D29" s="14" t="s">
        <v>23</v>
      </c>
      <c r="E29" s="14">
        <f>$AF$7+1</f>
        <v>77</v>
      </c>
      <c r="F29" s="38" t="s">
        <v>50</v>
      </c>
      <c r="G29" s="16" t="s">
        <v>54</v>
      </c>
      <c r="H29" s="17" t="s">
        <v>45</v>
      </c>
      <c r="I29" s="38" t="s">
        <v>42</v>
      </c>
      <c r="J29" s="18" t="s">
        <v>57</v>
      </c>
      <c r="K29" s="16"/>
      <c r="L29" s="17"/>
      <c r="M29" s="17">
        <f>+(96*30+264*132)/144</f>
        <v>262</v>
      </c>
      <c r="N29" s="17"/>
      <c r="O29" s="17">
        <v>1</v>
      </c>
      <c r="P29" s="17"/>
      <c r="Q29" s="17">
        <v>1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2:30" ht="12.75" customHeight="1" x14ac:dyDescent="0.2">
      <c r="B30" s="31">
        <v>1</v>
      </c>
      <c r="D30" s="14" t="s">
        <v>24</v>
      </c>
      <c r="E30" s="14">
        <f>$AF$7+2</f>
        <v>78</v>
      </c>
      <c r="F30" s="38" t="s">
        <v>50</v>
      </c>
      <c r="G30" s="16" t="s">
        <v>55</v>
      </c>
      <c r="H30" s="17" t="s">
        <v>45</v>
      </c>
      <c r="I30" s="38" t="s">
        <v>42</v>
      </c>
      <c r="J30" s="18" t="s">
        <v>56</v>
      </c>
      <c r="K30" s="16"/>
      <c r="L30" s="17"/>
      <c r="M30" s="17">
        <f>+(96*30+216*156)/144</f>
        <v>254</v>
      </c>
      <c r="N30" s="17"/>
      <c r="O30" s="17">
        <v>1</v>
      </c>
      <c r="P30" s="17"/>
      <c r="Q30" s="17">
        <v>1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2:30" ht="12.75" customHeight="1" x14ac:dyDescent="0.2">
      <c r="B31" s="31">
        <v>1</v>
      </c>
      <c r="D31" s="14" t="s">
        <v>25</v>
      </c>
      <c r="E31" s="14">
        <f>$AF$7+2</f>
        <v>78</v>
      </c>
      <c r="F31" s="38" t="s">
        <v>50</v>
      </c>
      <c r="G31" s="16" t="s">
        <v>46</v>
      </c>
      <c r="H31" s="17" t="s">
        <v>45</v>
      </c>
      <c r="I31" s="38" t="s">
        <v>42</v>
      </c>
      <c r="J31" s="18" t="s">
        <v>56</v>
      </c>
      <c r="K31" s="16"/>
      <c r="L31" s="17"/>
      <c r="M31" s="17">
        <f>+(96*30+216*156)/144</f>
        <v>254</v>
      </c>
      <c r="N31" s="17"/>
      <c r="O31" s="17">
        <v>1</v>
      </c>
      <c r="P31" s="17"/>
      <c r="Q31" s="17">
        <v>1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2:30" ht="12.75" customHeight="1" x14ac:dyDescent="0.2">
      <c r="B32" s="31">
        <v>1</v>
      </c>
      <c r="D32" s="14"/>
      <c r="E32" s="14"/>
      <c r="F32" s="38"/>
      <c r="G32" s="16"/>
      <c r="H32" s="17"/>
      <c r="I32" s="38"/>
      <c r="J32" s="18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2:30" ht="12.75" customHeight="1" x14ac:dyDescent="0.2">
      <c r="B33" s="31">
        <v>1</v>
      </c>
      <c r="D33" s="14"/>
      <c r="E33" s="14"/>
      <c r="F33" s="38"/>
      <c r="G33" s="16"/>
      <c r="H33" s="17"/>
      <c r="I33" s="38"/>
      <c r="J33" s="18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2:30" ht="12.75" customHeight="1" x14ac:dyDescent="0.2">
      <c r="B34" s="31">
        <v>1</v>
      </c>
      <c r="D34" s="14"/>
      <c r="E34" s="14"/>
      <c r="F34" s="38"/>
      <c r="G34" s="16"/>
      <c r="H34" s="17"/>
      <c r="I34" s="38"/>
      <c r="J34" s="18"/>
      <c r="K34" s="16"/>
      <c r="L34" s="17"/>
      <c r="M34" s="17"/>
      <c r="N34" s="17" t="s">
        <v>34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2:30" ht="12.75" customHeight="1" x14ac:dyDescent="0.2">
      <c r="B35" s="31">
        <v>1</v>
      </c>
      <c r="D35" s="14"/>
      <c r="E35" s="14"/>
      <c r="F35" s="38"/>
      <c r="G35" s="16"/>
      <c r="H35" s="17"/>
      <c r="I35" s="38"/>
      <c r="J35" s="18"/>
      <c r="K35" s="16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  <row r="36" spans="2:30" ht="12.75" customHeight="1" x14ac:dyDescent="0.2">
      <c r="B36" s="31">
        <v>1</v>
      </c>
      <c r="D36" s="14"/>
      <c r="E36" s="14"/>
      <c r="F36" s="38"/>
      <c r="G36" s="16"/>
      <c r="H36" s="17"/>
      <c r="I36" s="38"/>
      <c r="J36" s="18"/>
      <c r="K36" s="1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</row>
    <row r="37" spans="2:30" ht="12.75" customHeight="1" x14ac:dyDescent="0.2">
      <c r="B37" s="31">
        <v>1</v>
      </c>
      <c r="D37" s="14"/>
      <c r="E37" s="14"/>
      <c r="F37" s="38"/>
      <c r="G37" s="16"/>
      <c r="H37" s="17"/>
      <c r="I37" s="38"/>
      <c r="J37" s="18"/>
      <c r="K37" s="16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2:30" ht="12.75" customHeight="1" x14ac:dyDescent="0.2">
      <c r="B38" s="31">
        <v>1</v>
      </c>
      <c r="D38" s="14"/>
      <c r="E38" s="14"/>
      <c r="F38" s="38"/>
      <c r="G38" s="16"/>
      <c r="H38" s="17"/>
      <c r="I38" s="38"/>
      <c r="J38" s="18"/>
      <c r="K38" s="16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2:30" ht="12.75" customHeight="1" x14ac:dyDescent="0.2">
      <c r="B39" s="31"/>
      <c r="D39" s="14"/>
      <c r="E39" s="14"/>
      <c r="F39" s="38"/>
      <c r="G39" s="16"/>
      <c r="H39" s="17"/>
      <c r="I39" s="38"/>
      <c r="J39" s="18"/>
      <c r="K39" s="16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</row>
    <row r="40" spans="2:30" ht="12.75" customHeight="1" x14ac:dyDescent="0.2">
      <c r="B40" s="31"/>
      <c r="D40" s="14"/>
      <c r="E40" s="14"/>
      <c r="F40" s="38"/>
      <c r="G40" s="16"/>
      <c r="H40" s="17"/>
      <c r="I40" s="38"/>
      <c r="J40" s="18"/>
      <c r="K40" s="16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</row>
    <row r="41" spans="2:30" ht="12.75" customHeight="1" x14ac:dyDescent="0.2">
      <c r="B41" s="31"/>
      <c r="D41" s="14"/>
      <c r="E41" s="14"/>
      <c r="F41" s="38"/>
      <c r="G41" s="16"/>
      <c r="H41" s="17"/>
      <c r="I41" s="38"/>
      <c r="J41" s="18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2:30" ht="12.75" customHeight="1" x14ac:dyDescent="0.2">
      <c r="B42" s="31"/>
      <c r="D42" s="14"/>
      <c r="E42" s="14"/>
      <c r="F42" s="38"/>
      <c r="G42" s="16"/>
      <c r="H42" s="17"/>
      <c r="I42" s="38"/>
      <c r="J42" s="18"/>
      <c r="K42" s="16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</row>
    <row r="43" spans="2:30" ht="12.75" customHeight="1" x14ac:dyDescent="0.2">
      <c r="B43" s="31"/>
      <c r="D43" s="14"/>
      <c r="E43" s="14"/>
      <c r="F43" s="38"/>
      <c r="G43" s="16"/>
      <c r="H43" s="17"/>
      <c r="I43" s="38"/>
      <c r="J43" s="18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2:30" ht="12.75" customHeight="1" x14ac:dyDescent="0.2">
      <c r="B44" s="31"/>
      <c r="D44" s="14"/>
      <c r="E44" s="14"/>
      <c r="F44" s="38"/>
      <c r="G44" s="16"/>
      <c r="H44" s="17"/>
      <c r="I44" s="38"/>
      <c r="J44" s="18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</row>
    <row r="45" spans="2:30" ht="12.75" customHeight="1" x14ac:dyDescent="0.2">
      <c r="B45" s="31"/>
      <c r="D45" s="14"/>
      <c r="E45" s="14"/>
      <c r="F45" s="38"/>
      <c r="G45" s="16"/>
      <c r="H45" s="17"/>
      <c r="I45" s="38"/>
      <c r="J45" s="18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</row>
    <row r="46" spans="2:30" ht="12.75" customHeight="1" x14ac:dyDescent="0.2">
      <c r="B46" s="31"/>
      <c r="D46" s="14"/>
      <c r="E46" s="14"/>
      <c r="F46" s="38"/>
      <c r="G46" s="16"/>
      <c r="H46" s="17"/>
      <c r="I46" s="38"/>
      <c r="J46" s="18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</row>
    <row r="47" spans="2:30" ht="12.75" customHeight="1" x14ac:dyDescent="0.2">
      <c r="B47" s="31"/>
      <c r="D47" s="14"/>
      <c r="E47" s="14"/>
      <c r="F47" s="38"/>
      <c r="G47" s="16"/>
      <c r="H47" s="17"/>
      <c r="I47" s="38"/>
      <c r="J47" s="18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2:30" ht="12.75" customHeight="1" x14ac:dyDescent="0.2">
      <c r="B48" s="31"/>
      <c r="D48" s="14"/>
      <c r="E48" s="14"/>
      <c r="F48" s="38"/>
      <c r="G48" s="16"/>
      <c r="H48" s="17"/>
      <c r="I48" s="38"/>
      <c r="J48" s="18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</row>
    <row r="49" spans="2:30" ht="12.75" customHeight="1" x14ac:dyDescent="0.2">
      <c r="B49" s="31"/>
      <c r="D49" s="14"/>
      <c r="E49" s="14"/>
      <c r="F49" s="38"/>
      <c r="G49" s="16"/>
      <c r="H49" s="17"/>
      <c r="I49" s="38"/>
      <c r="J49" s="18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</row>
    <row r="50" spans="2:30" ht="12.75" customHeight="1" x14ac:dyDescent="0.2">
      <c r="B50" s="31"/>
      <c r="D50" s="14"/>
      <c r="E50" s="14"/>
      <c r="F50" s="38"/>
      <c r="G50" s="16"/>
      <c r="H50" s="17"/>
      <c r="I50" s="38"/>
      <c r="J50" s="18"/>
      <c r="K50" s="16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</row>
    <row r="51" spans="2:30" ht="12.75" customHeight="1" x14ac:dyDescent="0.2">
      <c r="B51" s="31"/>
      <c r="D51" s="14"/>
      <c r="E51" s="14"/>
      <c r="F51" s="38"/>
      <c r="G51" s="16"/>
      <c r="H51" s="17"/>
      <c r="I51" s="38"/>
      <c r="J51" s="18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2:30" ht="12.75" customHeight="1" x14ac:dyDescent="0.2">
      <c r="B52" s="31"/>
      <c r="D52" s="14"/>
      <c r="E52" s="14"/>
      <c r="F52" s="38"/>
      <c r="G52" s="16"/>
      <c r="H52" s="17"/>
      <c r="I52" s="38"/>
      <c r="J52" s="18"/>
      <c r="K52" s="16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2:30" ht="12.75" customHeight="1" x14ac:dyDescent="0.2">
      <c r="B53" s="31"/>
      <c r="D53" s="14"/>
      <c r="E53" s="14"/>
      <c r="F53" s="38"/>
      <c r="G53" s="16"/>
      <c r="H53" s="17"/>
      <c r="I53" s="38"/>
      <c r="J53" s="18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2:30" ht="12.75" customHeight="1" x14ac:dyDescent="0.2">
      <c r="B54" s="31"/>
      <c r="D54" s="14"/>
      <c r="E54" s="14"/>
      <c r="F54" s="38"/>
      <c r="G54" s="16"/>
      <c r="H54" s="17"/>
      <c r="I54" s="38"/>
      <c r="J54" s="18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2:30" ht="12.75" customHeight="1" x14ac:dyDescent="0.2">
      <c r="B55" s="31"/>
      <c r="D55" s="14"/>
      <c r="E55" s="14"/>
      <c r="F55" s="38"/>
      <c r="G55" s="16"/>
      <c r="H55" s="17"/>
      <c r="I55" s="38"/>
      <c r="J55" s="18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2:30" ht="12.75" customHeight="1" x14ac:dyDescent="0.2">
      <c r="B56" s="31"/>
      <c r="D56" s="14"/>
      <c r="E56" s="14"/>
      <c r="F56" s="38"/>
      <c r="G56" s="16"/>
      <c r="H56" s="17"/>
      <c r="I56" s="38"/>
      <c r="J56" s="18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2:30" ht="12.75" customHeight="1" x14ac:dyDescent="0.2">
      <c r="B57" s="31"/>
      <c r="D57" s="14"/>
      <c r="E57" s="14"/>
      <c r="F57" s="38"/>
      <c r="G57" s="16"/>
      <c r="H57" s="17"/>
      <c r="I57" s="38"/>
      <c r="J57" s="18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2:30" ht="12.75" customHeight="1" x14ac:dyDescent="0.2">
      <c r="B58" s="31"/>
      <c r="D58" s="14"/>
      <c r="E58" s="14"/>
      <c r="F58" s="38"/>
      <c r="G58" s="16"/>
      <c r="H58" s="17"/>
      <c r="I58" s="38"/>
      <c r="J58" s="18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2:30" ht="12.75" customHeight="1" x14ac:dyDescent="0.2">
      <c r="B59" s="31"/>
      <c r="D59" s="14"/>
      <c r="E59" s="14"/>
      <c r="F59" s="38"/>
      <c r="G59" s="16"/>
      <c r="H59" s="17"/>
      <c r="I59" s="38"/>
      <c r="J59" s="18"/>
      <c r="K59" s="16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2:30" ht="12.75" customHeight="1" x14ac:dyDescent="0.2">
      <c r="B60" s="31"/>
      <c r="D60" s="14"/>
      <c r="E60" s="14"/>
      <c r="F60" s="38"/>
      <c r="G60" s="16"/>
      <c r="H60" s="17"/>
      <c r="I60" s="38"/>
      <c r="J60" s="18"/>
      <c r="K60" s="16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2:30" ht="12.75" customHeight="1" x14ac:dyDescent="0.2">
      <c r="B61" s="31"/>
      <c r="D61" s="14"/>
      <c r="E61" s="14"/>
      <c r="F61" s="38"/>
      <c r="G61" s="16"/>
      <c r="H61" s="17"/>
      <c r="I61" s="38"/>
      <c r="J61" s="18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2:30" ht="12.75" customHeight="1" x14ac:dyDescent="0.2">
      <c r="B62" s="31"/>
      <c r="D62" s="14"/>
      <c r="E62" s="14"/>
      <c r="F62" s="38"/>
      <c r="G62" s="16"/>
      <c r="H62" s="17"/>
      <c r="I62" s="38"/>
      <c r="J62" s="18"/>
      <c r="K62" s="16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2:30" ht="12.75" customHeight="1" x14ac:dyDescent="0.2">
      <c r="B63" s="31"/>
      <c r="D63" s="14"/>
      <c r="E63" s="14"/>
      <c r="F63" s="38"/>
      <c r="G63" s="16"/>
      <c r="H63" s="17"/>
      <c r="I63" s="38"/>
      <c r="J63" s="18"/>
      <c r="K63" s="16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2:30" ht="12.75" customHeight="1" x14ac:dyDescent="0.2">
      <c r="B64" s="31"/>
      <c r="D64" s="14"/>
      <c r="E64" s="14"/>
      <c r="F64" s="38"/>
      <c r="G64" s="16"/>
      <c r="H64" s="17"/>
      <c r="I64" s="38"/>
      <c r="J64" s="18"/>
      <c r="K64" s="16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2:30" ht="12.75" customHeight="1" x14ac:dyDescent="0.2">
      <c r="B65" s="31"/>
      <c r="D65" s="14"/>
      <c r="E65" s="14"/>
      <c r="F65" s="38"/>
      <c r="G65" s="16"/>
      <c r="H65" s="17"/>
      <c r="I65" s="38"/>
      <c r="J65" s="18"/>
      <c r="K65" s="16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2:30" ht="12.75" customHeight="1" x14ac:dyDescent="0.2">
      <c r="B66" s="31"/>
      <c r="D66" s="14"/>
      <c r="E66" s="14"/>
      <c r="F66" s="38"/>
      <c r="G66" s="16"/>
      <c r="H66" s="17"/>
      <c r="I66" s="38"/>
      <c r="J66" s="18"/>
      <c r="K66" s="16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2:30" ht="12.75" customHeight="1" x14ac:dyDescent="0.2">
      <c r="B67" s="31"/>
      <c r="D67" s="14"/>
      <c r="E67" s="14"/>
      <c r="F67" s="38"/>
      <c r="G67" s="16"/>
      <c r="H67" s="17"/>
      <c r="I67" s="38"/>
      <c r="J67" s="18"/>
      <c r="K67" s="16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0" ht="12.75" customHeight="1" x14ac:dyDescent="0.2">
      <c r="B68" s="31"/>
      <c r="D68" s="14"/>
      <c r="E68" s="14"/>
      <c r="F68" s="38"/>
      <c r="G68" s="16"/>
      <c r="H68" s="17"/>
      <c r="I68" s="38"/>
      <c r="J68" s="18"/>
      <c r="K68" s="16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2:30" ht="12.75" customHeight="1" x14ac:dyDescent="0.2">
      <c r="B69" s="31"/>
      <c r="D69" s="14"/>
      <c r="E69" s="14"/>
      <c r="F69" s="38"/>
      <c r="G69" s="16"/>
      <c r="H69" s="17"/>
      <c r="I69" s="38"/>
      <c r="J69" s="18"/>
      <c r="K69" s="16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2:30" ht="12.75" customHeight="1" x14ac:dyDescent="0.2">
      <c r="B70" s="31"/>
      <c r="D70" s="14"/>
      <c r="E70" s="14"/>
      <c r="F70" s="38"/>
      <c r="G70" s="16"/>
      <c r="H70" s="17"/>
      <c r="I70" s="38"/>
      <c r="J70" s="18"/>
      <c r="K70" s="16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2:30" ht="12.75" customHeight="1" x14ac:dyDescent="0.2">
      <c r="B71" s="31"/>
      <c r="D71" s="14"/>
      <c r="E71" s="14"/>
      <c r="F71" s="38"/>
      <c r="G71" s="16"/>
      <c r="H71" s="17"/>
      <c r="I71" s="38"/>
      <c r="J71" s="18"/>
      <c r="K71" s="16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2:30" ht="12.75" customHeight="1" x14ac:dyDescent="0.2">
      <c r="B72" s="31"/>
      <c r="D72" s="14"/>
      <c r="E72" s="14"/>
      <c r="F72" s="38"/>
      <c r="G72" s="16"/>
      <c r="H72" s="17"/>
      <c r="I72" s="38"/>
      <c r="J72" s="18"/>
      <c r="K72" s="16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2:30" ht="12.75" customHeight="1" x14ac:dyDescent="0.2">
      <c r="B73" s="31"/>
      <c r="D73" s="14"/>
      <c r="E73" s="14"/>
      <c r="F73" s="38"/>
      <c r="G73" s="16"/>
      <c r="H73" s="17"/>
      <c r="I73" s="38"/>
      <c r="J73" s="18"/>
      <c r="K73" s="16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2:30" ht="12.75" customHeight="1" x14ac:dyDescent="0.2">
      <c r="B74" s="31"/>
      <c r="D74" s="14"/>
      <c r="E74" s="14"/>
      <c r="F74" s="38"/>
      <c r="G74" s="16"/>
      <c r="H74" s="17"/>
      <c r="I74" s="38"/>
      <c r="J74" s="18"/>
      <c r="K74" s="16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2:30" ht="12.75" customHeight="1" x14ac:dyDescent="0.2">
      <c r="B75" s="31"/>
      <c r="D75" s="14"/>
      <c r="E75" s="14"/>
      <c r="F75" s="38"/>
      <c r="G75" s="16"/>
      <c r="H75" s="17"/>
      <c r="I75" s="38"/>
      <c r="J75" s="18"/>
      <c r="K75" s="16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2:30" ht="12.75" customHeight="1" x14ac:dyDescent="0.2">
      <c r="B76" s="31"/>
      <c r="D76" s="14"/>
      <c r="E76" s="14"/>
      <c r="F76" s="38"/>
      <c r="G76" s="16"/>
      <c r="H76" s="17"/>
      <c r="I76" s="38"/>
      <c r="J76" s="18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2:30" ht="12.75" customHeight="1" x14ac:dyDescent="0.2">
      <c r="B77" s="31"/>
      <c r="D77" s="14"/>
      <c r="E77" s="14"/>
      <c r="F77" s="38"/>
      <c r="G77" s="16"/>
      <c r="H77" s="17"/>
      <c r="I77" s="38"/>
      <c r="J77" s="18"/>
      <c r="K77" s="16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2:30" ht="12.75" customHeight="1" x14ac:dyDescent="0.2">
      <c r="B78" s="31"/>
      <c r="D78" s="14"/>
      <c r="E78" s="14"/>
      <c r="F78" s="38"/>
      <c r="G78" s="16"/>
      <c r="H78" s="17"/>
      <c r="I78" s="38"/>
      <c r="J78" s="18"/>
      <c r="K78" s="16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2:30" ht="12.75" customHeight="1" x14ac:dyDescent="0.2">
      <c r="B79" s="31"/>
      <c r="D79" s="14"/>
      <c r="E79" s="14"/>
      <c r="F79" s="38"/>
      <c r="G79" s="16"/>
      <c r="H79" s="17"/>
      <c r="I79" s="38"/>
      <c r="J79" s="18"/>
      <c r="K79" s="16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2:30" ht="12.75" customHeight="1" x14ac:dyDescent="0.2">
      <c r="B80" s="31"/>
      <c r="D80" s="14"/>
      <c r="E80" s="14"/>
      <c r="F80" s="38"/>
      <c r="G80" s="16"/>
      <c r="H80" s="17"/>
      <c r="I80" s="38"/>
      <c r="J80" s="18"/>
      <c r="K80" s="16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2:30" ht="12.75" customHeight="1" x14ac:dyDescent="0.2">
      <c r="B81" s="31"/>
      <c r="D81" s="14"/>
      <c r="E81" s="14"/>
      <c r="F81" s="38"/>
      <c r="G81" s="16"/>
      <c r="H81" s="17"/>
      <c r="I81" s="38"/>
      <c r="J81" s="18"/>
      <c r="K81" s="16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2:30" ht="12.75" customHeight="1" x14ac:dyDescent="0.2">
      <c r="B82" s="31"/>
      <c r="D82" s="14"/>
      <c r="E82" s="14"/>
      <c r="F82" s="38"/>
      <c r="G82" s="16"/>
      <c r="H82" s="17"/>
      <c r="I82" s="38"/>
      <c r="J82" s="18"/>
      <c r="K82" s="16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2:30" ht="12.75" customHeight="1" thickBot="1" x14ac:dyDescent="0.25">
      <c r="B83" s="31"/>
      <c r="D83" s="14"/>
      <c r="E83" s="14"/>
      <c r="F83" s="39"/>
      <c r="G83" s="16"/>
      <c r="H83" s="17"/>
      <c r="I83" s="39"/>
      <c r="J83" s="18"/>
      <c r="K83" s="16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2:30" ht="12.75" customHeight="1" thickBot="1" x14ac:dyDescent="0.25">
      <c r="B84" s="32"/>
      <c r="D84" s="46" t="s">
        <v>21</v>
      </c>
      <c r="E84" s="47"/>
      <c r="F84" s="47"/>
      <c r="G84" s="47"/>
      <c r="H84" s="47"/>
      <c r="I84" s="47"/>
      <c r="J84" s="48"/>
      <c r="K84" s="42">
        <f>K85</f>
        <v>29</v>
      </c>
      <c r="L84" s="35">
        <f t="shared" ref="L84" si="3">L85</f>
        <v>16</v>
      </c>
      <c r="M84" s="19">
        <f>M85</f>
        <v>770</v>
      </c>
      <c r="N84" s="19">
        <f t="shared" ref="N84" si="4">N85</f>
        <v>2</v>
      </c>
      <c r="O84" s="19">
        <f t="shared" ref="O84" si="5">O85</f>
        <v>3</v>
      </c>
      <c r="P84" s="19">
        <f t="shared" ref="P84" si="6">P85</f>
        <v>2</v>
      </c>
      <c r="Q84" s="19">
        <f t="shared" ref="Q84" si="7">Q85</f>
        <v>3</v>
      </c>
      <c r="R84" s="19" t="str">
        <f t="shared" ref="R84" si="8">R85</f>
        <v/>
      </c>
      <c r="S84" s="19" t="str">
        <f t="shared" ref="S84" si="9">S85</f>
        <v/>
      </c>
      <c r="T84" s="19" t="str">
        <f t="shared" ref="T84" si="10">T85</f>
        <v/>
      </c>
      <c r="U84" s="19" t="str">
        <f t="shared" ref="U84" si="11">U85</f>
        <v/>
      </c>
      <c r="V84" s="19" t="str">
        <f t="shared" ref="V84" si="12">V85</f>
        <v/>
      </c>
      <c r="W84" s="19" t="str">
        <f t="shared" ref="W84" si="13">W85</f>
        <v/>
      </c>
      <c r="X84" s="19" t="str">
        <f t="shared" ref="X84" si="14">X85</f>
        <v/>
      </c>
      <c r="Y84" s="19" t="str">
        <f t="shared" ref="Y84" si="15">Y85</f>
        <v/>
      </c>
      <c r="Z84" s="19" t="str">
        <f t="shared" ref="Z84" si="16">Z85</f>
        <v/>
      </c>
      <c r="AA84" s="19" t="str">
        <f t="shared" ref="AA84" si="17">AA85</f>
        <v/>
      </c>
      <c r="AB84" s="19" t="str">
        <f t="shared" ref="AB84" si="18">AB85</f>
        <v/>
      </c>
      <c r="AC84" s="19" t="str">
        <f t="shared" ref="AC84" si="19">AC85</f>
        <v/>
      </c>
      <c r="AD84" s="19" t="str">
        <f t="shared" ref="AD84" si="20">AD85</f>
        <v/>
      </c>
    </row>
    <row r="85" spans="2:30" ht="12.75" customHeight="1" x14ac:dyDescent="0.2">
      <c r="B85" s="5" t="s">
        <v>13</v>
      </c>
      <c r="D85" s="46" t="s">
        <v>4</v>
      </c>
      <c r="E85" s="47"/>
      <c r="F85" s="47"/>
      <c r="G85" s="47"/>
      <c r="H85" s="47"/>
      <c r="I85" s="47"/>
      <c r="J85" s="48"/>
      <c r="K85" s="42">
        <f t="shared" ref="K85:O85" si="21">IF(K8="","",IF(K23="",IF(SUM(COUNTIF(K24:K83,"LS")+COUNTIF(K24:K84,"LUMP"))&gt;0,"LS",""),IF(SUM(K24:K83)&gt;0,ROUNDUP(SUM(K24:K83),2),"")))</f>
        <v>29</v>
      </c>
      <c r="L85" s="35">
        <f t="shared" si="21"/>
        <v>16</v>
      </c>
      <c r="M85" s="19">
        <f>IF(M8="","",IF(M23="",IF(SUM(COUNTIF(M24:M83,"LS")+COUNTIF(M24:M84,"LUMP"))&gt;0,"LS",""),IF(SUM(M24:M83)&gt;0,ROUNDUP(SUM(M24:M83),2),"")))</f>
        <v>770</v>
      </c>
      <c r="N85" s="19">
        <f>IF(N8="","",IF(N23="",IF(SUM(COUNTIF(N24:N83,"LS")+COUNTIF(N24:N84,"LUMP"))&gt;0,"LS",""),IF(SUM(N24:N83)&gt;0,ROUNDUP(SUM(N24:N83),2),"")))</f>
        <v>2</v>
      </c>
      <c r="O85" s="19">
        <f t="shared" si="21"/>
        <v>3</v>
      </c>
      <c r="P85" s="19">
        <f t="shared" ref="P85" si="22">IF(P8="","",IF(P23="",IF(SUM(COUNTIF(P24:P83,"LS")+COUNTIF(P24:P84,"LUMP"))&gt;0,"LS",""),IF(SUM(P24:P83)&gt;0,ROUNDUP(SUM(P24:P83),2),"")))</f>
        <v>2</v>
      </c>
      <c r="Q85" s="19">
        <f t="shared" ref="Q85" si="23">IF(Q8="","",IF(Q23="",IF(SUM(COUNTIF(Q24:Q83,"LS")+COUNTIF(Q24:Q84,"LUMP"))&gt;0,"LS",""),IF(SUM(Q24:Q83)&gt;0,ROUNDUP(SUM(Q24:Q83),2),"")))</f>
        <v>3</v>
      </c>
      <c r="R85" s="19" t="str">
        <f t="shared" ref="R85" si="24">IF(R8="","",IF(R23="",IF(SUM(COUNTIF(R24:R83,"LS")+COUNTIF(R24:R84,"LUMP"))&gt;0,"LS",""),IF(SUM(R24:R83)&gt;0,ROUNDUP(SUM(R24:R83),2),"")))</f>
        <v/>
      </c>
      <c r="S85" s="19" t="str">
        <f t="shared" ref="S85:T85" si="25">IF(S8="","",IF(S23="",IF(SUM(COUNTIF(S24:S83,"LS")+COUNTIF(S24:S84,"LUMP"))&gt;0,"LS",""),IF(SUM(S24:S83)&gt;0,ROUNDUP(SUM(S24:S83),2),"")))</f>
        <v/>
      </c>
      <c r="T85" s="19" t="str">
        <f t="shared" si="25"/>
        <v/>
      </c>
      <c r="U85" s="19" t="str">
        <f t="shared" ref="U85" si="26">IF(U8="","",IF(U23="",IF(SUM(COUNTIF(U24:U83,"LS")+COUNTIF(U24:U84,"LUMP"))&gt;0,"LS",""),IF(SUM(U24:U83)&gt;0,ROUNDUP(SUM(U24:U83),2),"")))</f>
        <v/>
      </c>
      <c r="V85" s="19" t="str">
        <f t="shared" ref="V85" si="27">IF(V8="","",IF(V23="",IF(SUM(COUNTIF(V24:V83,"LS")+COUNTIF(V24:V84,"LUMP"))&gt;0,"LS",""),IF(SUM(V24:V83)&gt;0,ROUNDUP(SUM(V24:V83),2),"")))</f>
        <v/>
      </c>
      <c r="W85" s="19" t="str">
        <f t="shared" ref="W85" si="28">IF(W8="","",IF(W23="",IF(SUM(COUNTIF(W24:W83,"LS")+COUNTIF(W24:W84,"LUMP"))&gt;0,"LS",""),IF(SUM(W24:W83)&gt;0,ROUNDUP(SUM(W24:W83),2),"")))</f>
        <v/>
      </c>
      <c r="X85" s="19" t="str">
        <f t="shared" ref="X85:Y85" si="29">IF(X8="","",IF(X23="",IF(SUM(COUNTIF(X24:X83,"LS")+COUNTIF(X24:X84,"LUMP"))&gt;0,"LS",""),IF(SUM(X24:X83)&gt;0,ROUNDUP(SUM(X24:X83),2),"")))</f>
        <v/>
      </c>
      <c r="Y85" s="19" t="str">
        <f t="shared" si="29"/>
        <v/>
      </c>
      <c r="Z85" s="19" t="str">
        <f t="shared" ref="Z85" si="30">IF(Z8="","",IF(Z23="",IF(SUM(COUNTIF(Z24:Z83,"LS")+COUNTIF(Z24:Z84,"LUMP"))&gt;0,"LS",""),IF(SUM(Z24:Z83)&gt;0,ROUNDUP(SUM(Z24:Z83),2),"")))</f>
        <v/>
      </c>
      <c r="AA85" s="19" t="str">
        <f t="shared" ref="AA85" si="31">IF(AA8="","",IF(AA23="",IF(SUM(COUNTIF(AA24:AA83,"LS")+COUNTIF(AA24:AA84,"LUMP"))&gt;0,"LS",""),IF(SUM(AA24:AA83)&gt;0,ROUNDUP(SUM(AA24:AA83),2),"")))</f>
        <v/>
      </c>
      <c r="AB85" s="19" t="str">
        <f t="shared" ref="AB85" si="32">IF(AB8="","",IF(AB23="",IF(SUM(COUNTIF(AB24:AB83,"LS")+COUNTIF(AB24:AB84,"LUMP"))&gt;0,"LS",""),IF(SUM(AB24:AB83)&gt;0,ROUNDUP(SUM(AB24:AB83),2),"")))</f>
        <v/>
      </c>
      <c r="AC85" s="19" t="str">
        <f t="shared" ref="AC85:AD85" si="33">IF(AC8="","",IF(AC23="",IF(SUM(COUNTIF(AC24:AC83,"LS")+COUNTIF(AC24:AC84,"LUMP"))&gt;0,"LS",""),IF(SUM(AC24:AC83)&gt;0,ROUNDUP(SUM(AC24:AC83),2),"")))</f>
        <v/>
      </c>
      <c r="AD85" s="19" t="str">
        <f t="shared" si="33"/>
        <v/>
      </c>
    </row>
    <row r="86" spans="2:30" ht="12.75" customHeight="1" thickBot="1" x14ac:dyDescent="0.25"/>
    <row r="87" spans="2:30" ht="12.75" customHeight="1" thickBot="1" x14ac:dyDescent="0.25">
      <c r="B87" s="29" t="s">
        <v>11</v>
      </c>
      <c r="D87" s="67">
        <f>D7+1</f>
        <v>77</v>
      </c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2:30" ht="12.75" customHeight="1" thickBot="1" x14ac:dyDescent="0.25">
      <c r="B88" s="33"/>
      <c r="D88" s="68" t="s">
        <v>9</v>
      </c>
      <c r="E88" s="68"/>
      <c r="F88" s="68"/>
      <c r="G88" s="68"/>
      <c r="H88" s="68"/>
      <c r="I88" s="68"/>
      <c r="J88" s="6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</row>
    <row r="89" spans="2:30" ht="12.75" customHeight="1" thickBot="1" x14ac:dyDescent="0.25">
      <c r="D89" s="54" t="s">
        <v>10</v>
      </c>
      <c r="E89" s="54"/>
      <c r="F89" s="54"/>
      <c r="G89" s="54"/>
      <c r="H89" s="54"/>
      <c r="I89" s="54"/>
      <c r="J89" s="54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ht="12.75" customHeight="1" x14ac:dyDescent="0.2">
      <c r="B90" s="43" t="s">
        <v>12</v>
      </c>
      <c r="D90" s="55" t="s">
        <v>0</v>
      </c>
      <c r="E90" s="55" t="s">
        <v>1</v>
      </c>
      <c r="F90" s="58" t="s">
        <v>2</v>
      </c>
      <c r="G90" s="59"/>
      <c r="H90" s="59"/>
      <c r="I90" s="59"/>
      <c r="J90" s="60"/>
      <c r="K90" s="7" t="str">
        <f t="shared" ref="K90:AD90" si="34">IF(OR(TRIM(K88)=0,TRIM(K88)=""),"",IF(IFERROR(TRIM(INDEX(QryItemNamed,MATCH(TRIM(K88),ITEM,0),2)),"")="Y","SPECIAL",LEFT(IFERROR(TRIM(INDEX(ITEM,MATCH(TRIM(K88),ITEM,0))),""),3)))</f>
        <v/>
      </c>
      <c r="L90" s="7" t="str">
        <f t="shared" si="34"/>
        <v/>
      </c>
      <c r="M90" s="7" t="str">
        <f t="shared" si="34"/>
        <v/>
      </c>
      <c r="N90" s="7" t="str">
        <f t="shared" si="34"/>
        <v/>
      </c>
      <c r="O90" s="7" t="str">
        <f t="shared" si="34"/>
        <v/>
      </c>
      <c r="P90" s="7" t="str">
        <f t="shared" si="34"/>
        <v/>
      </c>
      <c r="Q90" s="7" t="str">
        <f t="shared" si="34"/>
        <v/>
      </c>
      <c r="R90" s="7" t="str">
        <f t="shared" si="34"/>
        <v/>
      </c>
      <c r="S90" s="7" t="str">
        <f t="shared" si="34"/>
        <v/>
      </c>
      <c r="T90" s="7" t="str">
        <f t="shared" si="34"/>
        <v/>
      </c>
      <c r="U90" s="7" t="str">
        <f t="shared" si="34"/>
        <v/>
      </c>
      <c r="V90" s="7" t="str">
        <f t="shared" si="34"/>
        <v/>
      </c>
      <c r="W90" s="7" t="str">
        <f t="shared" si="34"/>
        <v/>
      </c>
      <c r="X90" s="7" t="str">
        <f t="shared" si="34"/>
        <v/>
      </c>
      <c r="Y90" s="7" t="str">
        <f t="shared" si="34"/>
        <v/>
      </c>
      <c r="Z90" s="7" t="str">
        <f t="shared" si="34"/>
        <v/>
      </c>
      <c r="AA90" s="7" t="str">
        <f t="shared" si="34"/>
        <v/>
      </c>
      <c r="AB90" s="7" t="str">
        <f t="shared" si="34"/>
        <v/>
      </c>
      <c r="AC90" s="7" t="str">
        <f t="shared" si="34"/>
        <v/>
      </c>
      <c r="AD90" s="7" t="str">
        <f t="shared" si="34"/>
        <v/>
      </c>
    </row>
    <row r="91" spans="2:30" ht="12.75" customHeight="1" x14ac:dyDescent="0.2">
      <c r="B91" s="44"/>
      <c r="D91" s="56"/>
      <c r="E91" s="56"/>
      <c r="F91" s="61"/>
      <c r="G91" s="62"/>
      <c r="H91" s="62"/>
      <c r="I91" s="62"/>
      <c r="J91" s="63"/>
      <c r="K91" s="53" t="str">
        <f t="shared" ref="K91:AD91" si="35">IF(OR(TRIM(K88)=0,TRIM(K88)=""),IF(K89="","",K89),IF(IFERROR(TRIM(INDEX(QryItemNamed,MATCH(TRIM(K88),ITEM,0),2)),"")="Y",TRIM(RIGHT(IFERROR(TRIM(INDEX(QryItemNamed,MATCH(TRIM(K88),ITEM,0),4)),"123456789012"),LEN(IFERROR(TRIM(INDEX(QryItemNamed,MATCH(TRIM(K88),ITEM,0),4)),"123456789012"))-9))&amp;K89,IFERROR(TRIM(INDEX(QryItemNamed,MATCH(TRIM(K88),ITEM,0),4))&amp;K89,"ITEM CODE DOES NOT EXIST IN ITEM MASTER")))</f>
        <v/>
      </c>
      <c r="L91" s="53" t="str">
        <f t="shared" si="35"/>
        <v/>
      </c>
      <c r="M91" s="53" t="str">
        <f t="shared" si="35"/>
        <v/>
      </c>
      <c r="N91" s="52" t="str">
        <f t="shared" si="35"/>
        <v/>
      </c>
      <c r="O91" s="52" t="str">
        <f t="shared" si="35"/>
        <v/>
      </c>
      <c r="P91" s="52" t="str">
        <f t="shared" si="35"/>
        <v/>
      </c>
      <c r="Q91" s="52" t="str">
        <f t="shared" si="35"/>
        <v/>
      </c>
      <c r="R91" s="52" t="str">
        <f t="shared" si="35"/>
        <v/>
      </c>
      <c r="S91" s="52" t="str">
        <f t="shared" si="35"/>
        <v/>
      </c>
      <c r="T91" s="52" t="str">
        <f t="shared" si="35"/>
        <v/>
      </c>
      <c r="U91" s="52" t="str">
        <f t="shared" si="35"/>
        <v/>
      </c>
      <c r="V91" s="52" t="str">
        <f t="shared" si="35"/>
        <v/>
      </c>
      <c r="W91" s="52" t="str">
        <f t="shared" si="35"/>
        <v/>
      </c>
      <c r="X91" s="52" t="str">
        <f t="shared" si="35"/>
        <v/>
      </c>
      <c r="Y91" s="52" t="str">
        <f t="shared" si="35"/>
        <v/>
      </c>
      <c r="Z91" s="49" t="str">
        <f t="shared" si="35"/>
        <v/>
      </c>
      <c r="AA91" s="52" t="str">
        <f t="shared" si="35"/>
        <v/>
      </c>
      <c r="AB91" s="52" t="str">
        <f t="shared" si="35"/>
        <v/>
      </c>
      <c r="AC91" s="52" t="str">
        <f t="shared" si="35"/>
        <v/>
      </c>
      <c r="AD91" s="52" t="str">
        <f t="shared" si="35"/>
        <v/>
      </c>
    </row>
    <row r="92" spans="2:30" ht="12.75" customHeight="1" x14ac:dyDescent="0.2">
      <c r="B92" s="44"/>
      <c r="D92" s="56"/>
      <c r="E92" s="56"/>
      <c r="F92" s="61"/>
      <c r="G92" s="62"/>
      <c r="H92" s="62"/>
      <c r="I92" s="62"/>
      <c r="J92" s="63"/>
      <c r="K92" s="53"/>
      <c r="L92" s="53"/>
      <c r="M92" s="53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0"/>
      <c r="AA92" s="52"/>
      <c r="AB92" s="52"/>
      <c r="AC92" s="52"/>
      <c r="AD92" s="52"/>
    </row>
    <row r="93" spans="2:30" ht="12.75" customHeight="1" x14ac:dyDescent="0.2">
      <c r="B93" s="44"/>
      <c r="D93" s="56"/>
      <c r="E93" s="56"/>
      <c r="F93" s="61"/>
      <c r="G93" s="62"/>
      <c r="H93" s="62"/>
      <c r="I93" s="62"/>
      <c r="J93" s="63"/>
      <c r="K93" s="53"/>
      <c r="L93" s="53"/>
      <c r="M93" s="53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0"/>
      <c r="AA93" s="52"/>
      <c r="AB93" s="52"/>
      <c r="AC93" s="52"/>
      <c r="AD93" s="52"/>
    </row>
    <row r="94" spans="2:30" ht="12.75" customHeight="1" x14ac:dyDescent="0.2">
      <c r="B94" s="44"/>
      <c r="D94" s="56"/>
      <c r="E94" s="56"/>
      <c r="F94" s="61"/>
      <c r="G94" s="62"/>
      <c r="H94" s="62"/>
      <c r="I94" s="62"/>
      <c r="J94" s="63"/>
      <c r="K94" s="53"/>
      <c r="L94" s="53"/>
      <c r="M94" s="53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0"/>
      <c r="AA94" s="52"/>
      <c r="AB94" s="52"/>
      <c r="AC94" s="52"/>
      <c r="AD94" s="52"/>
    </row>
    <row r="95" spans="2:30" ht="12.75" customHeight="1" x14ac:dyDescent="0.2">
      <c r="B95" s="44"/>
      <c r="D95" s="56"/>
      <c r="E95" s="56"/>
      <c r="F95" s="61"/>
      <c r="G95" s="62"/>
      <c r="H95" s="62"/>
      <c r="I95" s="62"/>
      <c r="J95" s="63"/>
      <c r="K95" s="53"/>
      <c r="L95" s="53"/>
      <c r="M95" s="53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0"/>
      <c r="AA95" s="52"/>
      <c r="AB95" s="52"/>
      <c r="AC95" s="52"/>
      <c r="AD95" s="52"/>
    </row>
    <row r="96" spans="2:30" ht="12.75" customHeight="1" x14ac:dyDescent="0.2">
      <c r="B96" s="44"/>
      <c r="D96" s="56"/>
      <c r="E96" s="56"/>
      <c r="F96" s="61"/>
      <c r="G96" s="62"/>
      <c r="H96" s="62"/>
      <c r="I96" s="62"/>
      <c r="J96" s="63"/>
      <c r="K96" s="53"/>
      <c r="L96" s="53"/>
      <c r="M96" s="53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0"/>
      <c r="AA96" s="52"/>
      <c r="AB96" s="52"/>
      <c r="AC96" s="52"/>
      <c r="AD96" s="52"/>
    </row>
    <row r="97" spans="2:30" ht="12.75" customHeight="1" x14ac:dyDescent="0.2">
      <c r="B97" s="44"/>
      <c r="D97" s="56"/>
      <c r="E97" s="56"/>
      <c r="F97" s="61"/>
      <c r="G97" s="62"/>
      <c r="H97" s="62"/>
      <c r="I97" s="62"/>
      <c r="J97" s="63"/>
      <c r="K97" s="53"/>
      <c r="L97" s="53"/>
      <c r="M97" s="53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0"/>
      <c r="AA97" s="52"/>
      <c r="AB97" s="52"/>
      <c r="AC97" s="52"/>
      <c r="AD97" s="52"/>
    </row>
    <row r="98" spans="2:30" ht="12.75" customHeight="1" x14ac:dyDescent="0.2">
      <c r="B98" s="44"/>
      <c r="D98" s="56"/>
      <c r="E98" s="56"/>
      <c r="F98" s="61"/>
      <c r="G98" s="62"/>
      <c r="H98" s="62"/>
      <c r="I98" s="62"/>
      <c r="J98" s="63"/>
      <c r="K98" s="53"/>
      <c r="L98" s="53"/>
      <c r="M98" s="53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0"/>
      <c r="AA98" s="52"/>
      <c r="AB98" s="52"/>
      <c r="AC98" s="52"/>
      <c r="AD98" s="52"/>
    </row>
    <row r="99" spans="2:30" ht="12.75" customHeight="1" x14ac:dyDescent="0.2">
      <c r="B99" s="44"/>
      <c r="D99" s="56"/>
      <c r="E99" s="56"/>
      <c r="F99" s="61"/>
      <c r="G99" s="62"/>
      <c r="H99" s="62"/>
      <c r="I99" s="62"/>
      <c r="J99" s="63"/>
      <c r="K99" s="53"/>
      <c r="L99" s="53"/>
      <c r="M99" s="53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0"/>
      <c r="AA99" s="52"/>
      <c r="AB99" s="52"/>
      <c r="AC99" s="52"/>
      <c r="AD99" s="52"/>
    </row>
    <row r="100" spans="2:30" ht="12.75" customHeight="1" x14ac:dyDescent="0.2">
      <c r="B100" s="44"/>
      <c r="D100" s="56"/>
      <c r="E100" s="56"/>
      <c r="F100" s="61"/>
      <c r="G100" s="62"/>
      <c r="H100" s="62"/>
      <c r="I100" s="62"/>
      <c r="J100" s="63"/>
      <c r="K100" s="53"/>
      <c r="L100" s="53"/>
      <c r="M100" s="53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0"/>
      <c r="AA100" s="52"/>
      <c r="AB100" s="52"/>
      <c r="AC100" s="52"/>
      <c r="AD100" s="52"/>
    </row>
    <row r="101" spans="2:30" ht="12.75" customHeight="1" x14ac:dyDescent="0.2">
      <c r="B101" s="44"/>
      <c r="D101" s="56"/>
      <c r="E101" s="56"/>
      <c r="F101" s="61"/>
      <c r="G101" s="62"/>
      <c r="H101" s="62"/>
      <c r="I101" s="62"/>
      <c r="J101" s="63"/>
      <c r="K101" s="53"/>
      <c r="L101" s="53"/>
      <c r="M101" s="53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0"/>
      <c r="AA101" s="52"/>
      <c r="AB101" s="52"/>
      <c r="AC101" s="52"/>
      <c r="AD101" s="52"/>
    </row>
    <row r="102" spans="2:30" ht="12.75" customHeight="1" x14ac:dyDescent="0.2">
      <c r="B102" s="44"/>
      <c r="D102" s="56"/>
      <c r="E102" s="56"/>
      <c r="F102" s="61"/>
      <c r="G102" s="62"/>
      <c r="H102" s="62"/>
      <c r="I102" s="62"/>
      <c r="J102" s="63"/>
      <c r="K102" s="53"/>
      <c r="L102" s="53"/>
      <c r="M102" s="53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1"/>
      <c r="AA102" s="52"/>
      <c r="AB102" s="52"/>
      <c r="AC102" s="52"/>
      <c r="AD102" s="52"/>
    </row>
    <row r="103" spans="2:30" ht="12.75" customHeight="1" thickBot="1" x14ac:dyDescent="0.25">
      <c r="B103" s="45"/>
      <c r="D103" s="57"/>
      <c r="E103" s="57"/>
      <c r="F103" s="64"/>
      <c r="G103" s="65"/>
      <c r="H103" s="65"/>
      <c r="I103" s="65"/>
      <c r="J103" s="66"/>
      <c r="K103" s="8" t="str">
        <f t="shared" ref="K103:AD103" si="36">IF(OR(TRIM(K88)=0,TRIM(K88)=""),"",IF(IFERROR(TRIM(INDEX(QryItemNamed,MATCH(TRIM(K88),ITEM,0),3)),"")="LS","",IFERROR(TRIM(INDEX(QryItemNamed,MATCH(TRIM(K88),ITEM,0),3)),"")))</f>
        <v/>
      </c>
      <c r="L103" s="8" t="str">
        <f t="shared" si="36"/>
        <v/>
      </c>
      <c r="M103" s="8" t="str">
        <f t="shared" si="36"/>
        <v/>
      </c>
      <c r="N103" s="8" t="str">
        <f t="shared" si="36"/>
        <v/>
      </c>
      <c r="O103" s="8" t="str">
        <f t="shared" si="36"/>
        <v/>
      </c>
      <c r="P103" s="8" t="str">
        <f t="shared" si="36"/>
        <v/>
      </c>
      <c r="Q103" s="8" t="str">
        <f t="shared" si="36"/>
        <v/>
      </c>
      <c r="R103" s="8" t="str">
        <f t="shared" si="36"/>
        <v/>
      </c>
      <c r="S103" s="8" t="str">
        <f t="shared" si="36"/>
        <v/>
      </c>
      <c r="T103" s="8" t="str">
        <f t="shared" si="36"/>
        <v/>
      </c>
      <c r="U103" s="8" t="str">
        <f t="shared" si="36"/>
        <v/>
      </c>
      <c r="V103" s="8" t="str">
        <f t="shared" si="36"/>
        <v/>
      </c>
      <c r="W103" s="8" t="str">
        <f t="shared" si="36"/>
        <v/>
      </c>
      <c r="X103" s="8" t="str">
        <f t="shared" si="36"/>
        <v/>
      </c>
      <c r="Y103" s="8" t="str">
        <f t="shared" si="36"/>
        <v/>
      </c>
      <c r="Z103" s="8" t="str">
        <f t="shared" si="36"/>
        <v/>
      </c>
      <c r="AA103" s="8" t="str">
        <f t="shared" si="36"/>
        <v/>
      </c>
      <c r="AB103" s="8" t="str">
        <f t="shared" si="36"/>
        <v/>
      </c>
      <c r="AC103" s="8" t="str">
        <f t="shared" si="36"/>
        <v/>
      </c>
      <c r="AD103" s="8" t="str">
        <f t="shared" si="36"/>
        <v/>
      </c>
    </row>
    <row r="104" spans="2:30" ht="12.75" customHeight="1" x14ac:dyDescent="0.2">
      <c r="B104" s="30"/>
      <c r="D104" s="9"/>
      <c r="E104" s="9"/>
      <c r="F104" s="15"/>
      <c r="G104" s="11"/>
      <c r="H104" s="12"/>
      <c r="I104" s="10"/>
      <c r="J104" s="13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2:30" ht="12.75" customHeight="1" x14ac:dyDescent="0.2">
      <c r="B105" s="31"/>
      <c r="D105" s="14"/>
      <c r="E105" s="14"/>
      <c r="F105" s="15"/>
      <c r="G105" s="16"/>
      <c r="H105" s="17"/>
      <c r="I105" s="15"/>
      <c r="J105" s="18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2:30" ht="12.75" customHeight="1" x14ac:dyDescent="0.2">
      <c r="B106" s="31"/>
      <c r="D106" s="14"/>
      <c r="E106" s="14"/>
      <c r="F106" s="15"/>
      <c r="G106" s="16"/>
      <c r="H106" s="17"/>
      <c r="I106" s="15"/>
      <c r="J106" s="18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2:30" ht="12.75" customHeight="1" x14ac:dyDescent="0.2">
      <c r="B107" s="31"/>
      <c r="D107" s="14"/>
      <c r="E107" s="14"/>
      <c r="F107" s="15"/>
      <c r="G107" s="16"/>
      <c r="H107" s="17"/>
      <c r="I107" s="15"/>
      <c r="J107" s="18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2:30" ht="12.75" customHeight="1" x14ac:dyDescent="0.2">
      <c r="B108" s="31"/>
      <c r="D108" s="14"/>
      <c r="E108" s="14"/>
      <c r="F108" s="15"/>
      <c r="G108" s="16"/>
      <c r="H108" s="17"/>
      <c r="I108" s="15"/>
      <c r="J108" s="18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2:30" ht="12.75" customHeight="1" x14ac:dyDescent="0.2">
      <c r="B109" s="31"/>
      <c r="D109" s="14"/>
      <c r="E109" s="14"/>
      <c r="F109" s="15"/>
      <c r="G109" s="16"/>
      <c r="H109" s="17"/>
      <c r="I109" s="15"/>
      <c r="J109" s="18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2:30" ht="12.75" customHeight="1" x14ac:dyDescent="0.2">
      <c r="B110" s="31"/>
      <c r="D110" s="14"/>
      <c r="E110" s="14"/>
      <c r="F110" s="15"/>
      <c r="G110" s="16"/>
      <c r="H110" s="17"/>
      <c r="I110" s="15"/>
      <c r="J110" s="18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2:30" ht="12.75" customHeight="1" x14ac:dyDescent="0.2">
      <c r="B111" s="31"/>
      <c r="D111" s="14"/>
      <c r="E111" s="14"/>
      <c r="F111" s="15"/>
      <c r="G111" s="16"/>
      <c r="H111" s="17"/>
      <c r="I111" s="15"/>
      <c r="J111" s="18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2:30" ht="12.75" customHeight="1" x14ac:dyDescent="0.2">
      <c r="B112" s="31"/>
      <c r="D112" s="14"/>
      <c r="E112" s="14"/>
      <c r="F112" s="15"/>
      <c r="G112" s="16"/>
      <c r="H112" s="17"/>
      <c r="I112" s="15"/>
      <c r="J112" s="18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2:30" ht="12.75" customHeight="1" x14ac:dyDescent="0.2">
      <c r="B113" s="31"/>
      <c r="D113" s="14"/>
      <c r="E113" s="14"/>
      <c r="F113" s="15"/>
      <c r="G113" s="16"/>
      <c r="H113" s="17"/>
      <c r="I113" s="15"/>
      <c r="J113" s="18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2:30" ht="12.75" customHeight="1" x14ac:dyDescent="0.2">
      <c r="B114" s="31"/>
      <c r="D114" s="14"/>
      <c r="E114" s="14"/>
      <c r="F114" s="15"/>
      <c r="G114" s="16"/>
      <c r="H114" s="17"/>
      <c r="I114" s="15"/>
      <c r="J114" s="18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2:30" ht="12.75" customHeight="1" x14ac:dyDescent="0.2">
      <c r="B115" s="31"/>
      <c r="D115" s="14"/>
      <c r="E115" s="14"/>
      <c r="F115" s="15"/>
      <c r="G115" s="16"/>
      <c r="H115" s="17"/>
      <c r="I115" s="15"/>
      <c r="J115" s="18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2:30" ht="12.75" customHeight="1" x14ac:dyDescent="0.2">
      <c r="B116" s="31"/>
      <c r="D116" s="14"/>
      <c r="E116" s="14"/>
      <c r="F116" s="15"/>
      <c r="G116" s="16"/>
      <c r="H116" s="17"/>
      <c r="I116" s="15"/>
      <c r="J116" s="18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 spans="2:30" ht="12.75" customHeight="1" x14ac:dyDescent="0.2">
      <c r="B117" s="31"/>
      <c r="D117" s="14"/>
      <c r="E117" s="14"/>
      <c r="F117" s="15"/>
      <c r="G117" s="16"/>
      <c r="H117" s="17"/>
      <c r="I117" s="15"/>
      <c r="J117" s="18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2:30" ht="12.75" customHeight="1" x14ac:dyDescent="0.2">
      <c r="B118" s="31"/>
      <c r="D118" s="14"/>
      <c r="E118" s="14"/>
      <c r="F118" s="15"/>
      <c r="G118" s="16"/>
      <c r="H118" s="17"/>
      <c r="I118" s="15"/>
      <c r="J118" s="18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2:30" ht="12.75" customHeight="1" x14ac:dyDescent="0.2">
      <c r="B119" s="31"/>
      <c r="D119" s="14"/>
      <c r="E119" s="14"/>
      <c r="F119" s="15"/>
      <c r="G119" s="16"/>
      <c r="H119" s="17"/>
      <c r="I119" s="15"/>
      <c r="J119" s="18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2:30" ht="12.75" customHeight="1" x14ac:dyDescent="0.2">
      <c r="B120" s="31"/>
      <c r="D120" s="14"/>
      <c r="E120" s="14"/>
      <c r="F120" s="15"/>
      <c r="G120" s="16"/>
      <c r="H120" s="17"/>
      <c r="I120" s="15"/>
      <c r="J120" s="18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2:30" ht="12.75" customHeight="1" x14ac:dyDescent="0.2">
      <c r="B121" s="31"/>
      <c r="D121" s="14"/>
      <c r="E121" s="14"/>
      <c r="F121" s="15"/>
      <c r="G121" s="16"/>
      <c r="H121" s="17"/>
      <c r="I121" s="15"/>
      <c r="J121" s="18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2:30" ht="12.75" customHeight="1" x14ac:dyDescent="0.2">
      <c r="B122" s="31"/>
      <c r="D122" s="14"/>
      <c r="E122" s="14"/>
      <c r="F122" s="15"/>
      <c r="G122" s="16"/>
      <c r="H122" s="17"/>
      <c r="I122" s="15"/>
      <c r="J122" s="18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2:30" ht="12.75" customHeight="1" x14ac:dyDescent="0.2">
      <c r="B123" s="31"/>
      <c r="D123" s="14"/>
      <c r="E123" s="14"/>
      <c r="F123" s="15"/>
      <c r="G123" s="16"/>
      <c r="H123" s="17"/>
      <c r="I123" s="15"/>
      <c r="J123" s="18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2:30" ht="12.75" customHeight="1" x14ac:dyDescent="0.2">
      <c r="B124" s="31"/>
      <c r="D124" s="14"/>
      <c r="E124" s="14"/>
      <c r="F124" s="15"/>
      <c r="G124" s="16"/>
      <c r="H124" s="17"/>
      <c r="I124" s="15"/>
      <c r="J124" s="18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2:30" ht="12.75" customHeight="1" x14ac:dyDescent="0.2">
      <c r="B125" s="31"/>
      <c r="D125" s="14"/>
      <c r="E125" s="14"/>
      <c r="F125" s="15"/>
      <c r="G125" s="16"/>
      <c r="H125" s="17"/>
      <c r="I125" s="15"/>
      <c r="J125" s="18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2:30" ht="12.75" customHeight="1" x14ac:dyDescent="0.2">
      <c r="B126" s="31"/>
      <c r="D126" s="14"/>
      <c r="E126" s="14"/>
      <c r="F126" s="15"/>
      <c r="G126" s="16"/>
      <c r="H126" s="17"/>
      <c r="I126" s="15"/>
      <c r="J126" s="18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2:30" ht="12.75" customHeight="1" x14ac:dyDescent="0.2">
      <c r="B127" s="31"/>
      <c r="D127" s="14"/>
      <c r="E127" s="14"/>
      <c r="F127" s="15"/>
      <c r="G127" s="16"/>
      <c r="H127" s="17"/>
      <c r="I127" s="15"/>
      <c r="J127" s="18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2:30" ht="12.75" customHeight="1" x14ac:dyDescent="0.2">
      <c r="B128" s="31"/>
      <c r="D128" s="14"/>
      <c r="E128" s="14"/>
      <c r="F128" s="15"/>
      <c r="G128" s="16"/>
      <c r="H128" s="17"/>
      <c r="I128" s="15"/>
      <c r="J128" s="18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2:30" ht="12.75" customHeight="1" x14ac:dyDescent="0.2">
      <c r="B129" s="31"/>
      <c r="D129" s="14"/>
      <c r="E129" s="14"/>
      <c r="F129" s="15"/>
      <c r="G129" s="16"/>
      <c r="H129" s="17"/>
      <c r="I129" s="15"/>
      <c r="J129" s="18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2:30" ht="12.75" customHeight="1" x14ac:dyDescent="0.2">
      <c r="B130" s="31"/>
      <c r="D130" s="14"/>
      <c r="E130" s="14"/>
      <c r="F130" s="15"/>
      <c r="G130" s="16"/>
      <c r="H130" s="17"/>
      <c r="I130" s="15"/>
      <c r="J130" s="18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  <row r="131" spans="2:30" ht="12.75" customHeight="1" x14ac:dyDescent="0.2">
      <c r="B131" s="31"/>
      <c r="D131" s="14"/>
      <c r="E131" s="14"/>
      <c r="F131" s="15"/>
      <c r="G131" s="16"/>
      <c r="H131" s="17"/>
      <c r="I131" s="15"/>
      <c r="J131" s="18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</row>
    <row r="132" spans="2:30" ht="12.75" customHeight="1" x14ac:dyDescent="0.2">
      <c r="B132" s="31"/>
      <c r="D132" s="14"/>
      <c r="E132" s="14"/>
      <c r="F132" s="15"/>
      <c r="G132" s="16"/>
      <c r="H132" s="17"/>
      <c r="I132" s="15"/>
      <c r="J132" s="18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</row>
    <row r="133" spans="2:30" ht="12.75" customHeight="1" x14ac:dyDescent="0.2">
      <c r="B133" s="31"/>
      <c r="D133" s="14"/>
      <c r="E133" s="14"/>
      <c r="F133" s="15"/>
      <c r="G133" s="16"/>
      <c r="H133" s="17"/>
      <c r="I133" s="15"/>
      <c r="J133" s="18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</row>
    <row r="134" spans="2:30" ht="12.75" customHeight="1" x14ac:dyDescent="0.2">
      <c r="B134" s="31"/>
      <c r="D134" s="14"/>
      <c r="E134" s="14"/>
      <c r="F134" s="15"/>
      <c r="G134" s="16"/>
      <c r="H134" s="17"/>
      <c r="I134" s="15"/>
      <c r="J134" s="18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</row>
    <row r="135" spans="2:30" ht="12.75" customHeight="1" x14ac:dyDescent="0.2">
      <c r="B135" s="31"/>
      <c r="D135" s="14"/>
      <c r="E135" s="14"/>
      <c r="F135" s="15"/>
      <c r="G135" s="16"/>
      <c r="H135" s="17"/>
      <c r="I135" s="15"/>
      <c r="J135" s="18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</row>
    <row r="136" spans="2:30" ht="12.75" customHeight="1" x14ac:dyDescent="0.2">
      <c r="B136" s="31"/>
      <c r="D136" s="14"/>
      <c r="E136" s="14"/>
      <c r="F136" s="15"/>
      <c r="G136" s="16"/>
      <c r="H136" s="17"/>
      <c r="I136" s="15"/>
      <c r="J136" s="18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</row>
    <row r="137" spans="2:30" ht="12.75" customHeight="1" x14ac:dyDescent="0.2">
      <c r="B137" s="31"/>
      <c r="D137" s="14"/>
      <c r="E137" s="14"/>
      <c r="F137" s="15"/>
      <c r="G137" s="16"/>
      <c r="H137" s="17"/>
      <c r="I137" s="15"/>
      <c r="J137" s="18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</row>
    <row r="138" spans="2:30" ht="12.75" customHeight="1" x14ac:dyDescent="0.2">
      <c r="B138" s="31"/>
      <c r="D138" s="14"/>
      <c r="E138" s="14"/>
      <c r="F138" s="15"/>
      <c r="G138" s="16"/>
      <c r="H138" s="17"/>
      <c r="I138" s="15"/>
      <c r="J138" s="18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</row>
    <row r="139" spans="2:30" ht="12.75" customHeight="1" x14ac:dyDescent="0.2">
      <c r="B139" s="31"/>
      <c r="D139" s="14"/>
      <c r="E139" s="14"/>
      <c r="F139" s="15"/>
      <c r="G139" s="16"/>
      <c r="H139" s="17"/>
      <c r="I139" s="15"/>
      <c r="J139" s="18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</row>
    <row r="140" spans="2:30" ht="12.75" customHeight="1" x14ac:dyDescent="0.2">
      <c r="B140" s="31"/>
      <c r="D140" s="14"/>
      <c r="E140" s="14"/>
      <c r="F140" s="15"/>
      <c r="G140" s="16"/>
      <c r="H140" s="17"/>
      <c r="I140" s="15"/>
      <c r="J140" s="18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</row>
    <row r="141" spans="2:30" ht="12.75" customHeight="1" x14ac:dyDescent="0.2">
      <c r="B141" s="31"/>
      <c r="D141" s="14"/>
      <c r="E141" s="14"/>
      <c r="F141" s="15"/>
      <c r="G141" s="16"/>
      <c r="H141" s="17"/>
      <c r="I141" s="15"/>
      <c r="J141" s="18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</row>
    <row r="142" spans="2:30" ht="12.75" customHeight="1" x14ac:dyDescent="0.2">
      <c r="B142" s="31"/>
      <c r="D142" s="14"/>
      <c r="E142" s="14"/>
      <c r="F142" s="15"/>
      <c r="G142" s="16"/>
      <c r="H142" s="17"/>
      <c r="I142" s="15"/>
      <c r="J142" s="18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</row>
    <row r="143" spans="2:30" ht="12.75" customHeight="1" x14ac:dyDescent="0.2">
      <c r="B143" s="31"/>
      <c r="D143" s="14"/>
      <c r="E143" s="14"/>
      <c r="F143" s="15"/>
      <c r="G143" s="16"/>
      <c r="H143" s="17"/>
      <c r="I143" s="15"/>
      <c r="J143" s="18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</row>
    <row r="144" spans="2:30" ht="12.75" customHeight="1" x14ac:dyDescent="0.2">
      <c r="B144" s="31"/>
      <c r="D144" s="14"/>
      <c r="E144" s="14"/>
      <c r="F144" s="15"/>
      <c r="G144" s="16"/>
      <c r="H144" s="17"/>
      <c r="I144" s="15"/>
      <c r="J144" s="18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</row>
    <row r="145" spans="2:30" ht="12.75" customHeight="1" x14ac:dyDescent="0.2">
      <c r="B145" s="31"/>
      <c r="D145" s="14"/>
      <c r="E145" s="14"/>
      <c r="F145" s="15"/>
      <c r="G145" s="16"/>
      <c r="H145" s="17"/>
      <c r="I145" s="15"/>
      <c r="J145" s="18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</row>
    <row r="146" spans="2:30" ht="12.75" customHeight="1" x14ac:dyDescent="0.2">
      <c r="B146" s="31"/>
      <c r="D146" s="14"/>
      <c r="E146" s="14"/>
      <c r="F146" s="15"/>
      <c r="G146" s="16"/>
      <c r="H146" s="17"/>
      <c r="I146" s="15"/>
      <c r="J146" s="18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</row>
    <row r="147" spans="2:30" ht="12.75" customHeight="1" x14ac:dyDescent="0.2">
      <c r="B147" s="31"/>
      <c r="D147" s="14"/>
      <c r="E147" s="14"/>
      <c r="F147" s="15"/>
      <c r="G147" s="16"/>
      <c r="H147" s="17"/>
      <c r="I147" s="15"/>
      <c r="J147" s="18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</row>
    <row r="148" spans="2:30" ht="12.75" customHeight="1" x14ac:dyDescent="0.2">
      <c r="B148" s="31"/>
      <c r="D148" s="14"/>
      <c r="E148" s="14"/>
      <c r="F148" s="15"/>
      <c r="G148" s="16"/>
      <c r="H148" s="17"/>
      <c r="I148" s="15"/>
      <c r="J148" s="18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</row>
    <row r="149" spans="2:30" ht="12.75" customHeight="1" x14ac:dyDescent="0.2">
      <c r="B149" s="31"/>
      <c r="D149" s="14"/>
      <c r="E149" s="14"/>
      <c r="F149" s="15"/>
      <c r="G149" s="16"/>
      <c r="H149" s="17"/>
      <c r="I149" s="15"/>
      <c r="J149" s="18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</row>
    <row r="150" spans="2:30" ht="12.75" customHeight="1" x14ac:dyDescent="0.2">
      <c r="B150" s="31"/>
      <c r="D150" s="14"/>
      <c r="E150" s="14"/>
      <c r="F150" s="15"/>
      <c r="G150" s="16"/>
      <c r="H150" s="17"/>
      <c r="I150" s="15"/>
      <c r="J150" s="18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</row>
    <row r="151" spans="2:30" ht="12.75" customHeight="1" x14ac:dyDescent="0.2">
      <c r="B151" s="31"/>
      <c r="D151" s="14"/>
      <c r="E151" s="14"/>
      <c r="F151" s="15"/>
      <c r="G151" s="16"/>
      <c r="H151" s="17"/>
      <c r="I151" s="15"/>
      <c r="J151" s="18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</row>
    <row r="152" spans="2:30" ht="12.75" customHeight="1" x14ac:dyDescent="0.2">
      <c r="B152" s="31"/>
      <c r="D152" s="14"/>
      <c r="E152" s="14"/>
      <c r="F152" s="15"/>
      <c r="G152" s="16"/>
      <c r="H152" s="17"/>
      <c r="I152" s="15"/>
      <c r="J152" s="18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</row>
    <row r="153" spans="2:30" ht="12.75" customHeight="1" x14ac:dyDescent="0.2">
      <c r="B153" s="31"/>
      <c r="D153" s="14"/>
      <c r="E153" s="14"/>
      <c r="F153" s="15"/>
      <c r="G153" s="16"/>
      <c r="H153" s="17"/>
      <c r="I153" s="15"/>
      <c r="J153" s="18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</row>
    <row r="154" spans="2:30" ht="12.75" customHeight="1" x14ac:dyDescent="0.2">
      <c r="B154" s="31"/>
      <c r="D154" s="14"/>
      <c r="E154" s="14"/>
      <c r="F154" s="15"/>
      <c r="G154" s="16"/>
      <c r="H154" s="17"/>
      <c r="I154" s="15"/>
      <c r="J154" s="18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</row>
    <row r="155" spans="2:30" ht="12.75" customHeight="1" x14ac:dyDescent="0.2">
      <c r="B155" s="31"/>
      <c r="D155" s="14"/>
      <c r="E155" s="14"/>
      <c r="F155" s="15"/>
      <c r="G155" s="16"/>
      <c r="H155" s="17"/>
      <c r="I155" s="15"/>
      <c r="J155" s="18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</row>
    <row r="156" spans="2:30" ht="12.75" customHeight="1" x14ac:dyDescent="0.2">
      <c r="B156" s="31"/>
      <c r="D156" s="14"/>
      <c r="E156" s="14"/>
      <c r="F156" s="15"/>
      <c r="G156" s="16"/>
      <c r="H156" s="17"/>
      <c r="I156" s="15"/>
      <c r="J156" s="18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</row>
    <row r="157" spans="2:30" ht="12.75" customHeight="1" x14ac:dyDescent="0.2">
      <c r="B157" s="31"/>
      <c r="D157" s="14"/>
      <c r="E157" s="14"/>
      <c r="F157" s="15"/>
      <c r="G157" s="16"/>
      <c r="H157" s="17"/>
      <c r="I157" s="15"/>
      <c r="J157" s="18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</row>
    <row r="158" spans="2:30" ht="12.75" customHeight="1" x14ac:dyDescent="0.2">
      <c r="B158" s="31"/>
      <c r="D158" s="14"/>
      <c r="E158" s="14"/>
      <c r="F158" s="15"/>
      <c r="G158" s="16"/>
      <c r="H158" s="17"/>
      <c r="I158" s="15"/>
      <c r="J158" s="18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</row>
    <row r="159" spans="2:30" ht="12.75" customHeight="1" x14ac:dyDescent="0.2">
      <c r="B159" s="31"/>
      <c r="D159" s="14"/>
      <c r="E159" s="14"/>
      <c r="F159" s="15"/>
      <c r="G159" s="16"/>
      <c r="H159" s="17"/>
      <c r="I159" s="15"/>
      <c r="J159" s="18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</row>
    <row r="160" spans="2:30" ht="12.75" customHeight="1" x14ac:dyDescent="0.2">
      <c r="B160" s="31"/>
      <c r="D160" s="14"/>
      <c r="E160" s="14"/>
      <c r="F160" s="15"/>
      <c r="G160" s="16"/>
      <c r="H160" s="17"/>
      <c r="I160" s="15"/>
      <c r="J160" s="18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</row>
    <row r="161" spans="2:30" ht="12.75" customHeight="1" x14ac:dyDescent="0.2">
      <c r="B161" s="31"/>
      <c r="D161" s="14"/>
      <c r="E161" s="14"/>
      <c r="F161" s="15"/>
      <c r="G161" s="16"/>
      <c r="H161" s="17"/>
      <c r="I161" s="15"/>
      <c r="J161" s="18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</row>
    <row r="162" spans="2:30" ht="12.75" customHeight="1" x14ac:dyDescent="0.2">
      <c r="B162" s="31"/>
      <c r="D162" s="14"/>
      <c r="E162" s="14"/>
      <c r="F162" s="15"/>
      <c r="G162" s="16"/>
      <c r="H162" s="17"/>
      <c r="I162" s="15"/>
      <c r="J162" s="18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</row>
    <row r="163" spans="2:30" ht="12.75" customHeight="1" thickBot="1" x14ac:dyDescent="0.25">
      <c r="B163" s="32"/>
      <c r="D163" s="14"/>
      <c r="E163" s="14"/>
      <c r="F163" s="15"/>
      <c r="G163" s="16"/>
      <c r="H163" s="17"/>
      <c r="I163" s="15"/>
      <c r="J163" s="18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</row>
    <row r="164" spans="2:30" ht="12.75" customHeight="1" x14ac:dyDescent="0.2">
      <c r="B164" s="5" t="s">
        <v>13</v>
      </c>
      <c r="D164" s="46" t="s">
        <v>4</v>
      </c>
      <c r="E164" s="47"/>
      <c r="F164" s="47"/>
      <c r="G164" s="47"/>
      <c r="H164" s="47"/>
      <c r="I164" s="47"/>
      <c r="J164" s="48"/>
      <c r="K164" s="19" t="str">
        <f t="shared" ref="K164" si="37">IF(K88="","",IF(K103="",IF(SUM(COUNTIF(K104:K163,"LS")+COUNTIF(K104:K163,"LUMP"))&gt;0,"LS",""),IF(SUM(K104:K163)&gt;0,ROUNDUP(SUM(K104:K163),0),"")))</f>
        <v/>
      </c>
      <c r="L164" s="19" t="str">
        <f t="shared" ref="L164" si="38">IF(L88="","",IF(L103="",IF(SUM(COUNTIF(L104:L163,"LS")+COUNTIF(L104:L163,"LUMP"))&gt;0,"LS",""),IF(SUM(L104:L163)&gt;0,ROUNDUP(SUM(L104:L163),0),"")))</f>
        <v/>
      </c>
      <c r="M164" s="19" t="str">
        <f t="shared" ref="M164" si="39">IF(M88="","",IF(M103="",IF(SUM(COUNTIF(M104:M163,"LS")+COUNTIF(M104:M163,"LUMP"))&gt;0,"LS",""),IF(SUM(M104:M163)&gt;0,ROUNDUP(SUM(M104:M163),0),"")))</f>
        <v/>
      </c>
      <c r="N164" s="19" t="str">
        <f t="shared" ref="N164" si="40">IF(N88="","",IF(N103="",IF(SUM(COUNTIF(N104:N163,"LS")+COUNTIF(N104:N163,"LUMP"))&gt;0,"LS",""),IF(SUM(N104:N163)&gt;0,ROUNDUP(SUM(N104:N163),0),"")))</f>
        <v/>
      </c>
      <c r="O164" s="19" t="str">
        <f t="shared" ref="O164" si="41">IF(O88="","",IF(O103="",IF(SUM(COUNTIF(O104:O163,"LS")+COUNTIF(O104:O163,"LUMP"))&gt;0,"LS",""),IF(SUM(O104:O163)&gt;0,ROUNDUP(SUM(O104:O163),0),"")))</f>
        <v/>
      </c>
      <c r="P164" s="19" t="str">
        <f t="shared" ref="P164" si="42">IF(P88="","",IF(P103="",IF(SUM(COUNTIF(P104:P163,"LS")+COUNTIF(P104:P163,"LUMP"))&gt;0,"LS",""),IF(SUM(P104:P163)&gt;0,ROUNDUP(SUM(P104:P163),0),"")))</f>
        <v/>
      </c>
      <c r="Q164" s="19" t="str">
        <f t="shared" ref="Q164" si="43">IF(Q88="","",IF(Q103="",IF(SUM(COUNTIF(Q104:Q163,"LS")+COUNTIF(Q104:Q163,"LUMP"))&gt;0,"LS",""),IF(SUM(Q104:Q163)&gt;0,ROUNDUP(SUM(Q104:Q163),0),"")))</f>
        <v/>
      </c>
      <c r="R164" s="19" t="str">
        <f t="shared" ref="R164" si="44">IF(R88="","",IF(R103="",IF(SUM(COUNTIF(R104:R163,"LS")+COUNTIF(R104:R163,"LUMP"))&gt;0,"LS",""),IF(SUM(R104:R163)&gt;0,ROUNDUP(SUM(R104:R163),0),"")))</f>
        <v/>
      </c>
      <c r="S164" s="19" t="str">
        <f t="shared" ref="S164" si="45">IF(S88="","",IF(S103="",IF(SUM(COUNTIF(S104:S163,"LS")+COUNTIF(S104:S163,"LUMP"))&gt;0,"LS",""),IF(SUM(S104:S163)&gt;0,ROUNDUP(SUM(S104:S163),0),"")))</f>
        <v/>
      </c>
      <c r="T164" s="19" t="str">
        <f t="shared" ref="T164" si="46">IF(T88="","",IF(T103="",IF(SUM(COUNTIF(T104:T163,"LS")+COUNTIF(T104:T163,"LUMP"))&gt;0,"LS",""),IF(SUM(T104:T163)&gt;0,ROUNDUP(SUM(T104:T163),0),"")))</f>
        <v/>
      </c>
      <c r="U164" s="19" t="str">
        <f t="shared" ref="U164" si="47">IF(U88="","",IF(U103="",IF(SUM(COUNTIF(U104:U163,"LS")+COUNTIF(U104:U163,"LUMP"))&gt;0,"LS",""),IF(SUM(U104:U163)&gt;0,ROUNDUP(SUM(U104:U163),0),"")))</f>
        <v/>
      </c>
      <c r="V164" s="19" t="str">
        <f t="shared" ref="V164" si="48">IF(V88="","",IF(V103="",IF(SUM(COUNTIF(V104:V163,"LS")+COUNTIF(V104:V163,"LUMP"))&gt;0,"LS",""),IF(SUM(V104:V163)&gt;0,ROUNDUP(SUM(V104:V163),0),"")))</f>
        <v/>
      </c>
      <c r="W164" s="19" t="str">
        <f t="shared" ref="W164" si="49">IF(W88="","",IF(W103="",IF(SUM(COUNTIF(W104:W163,"LS")+COUNTIF(W104:W163,"LUMP"))&gt;0,"LS",""),IF(SUM(W104:W163)&gt;0,ROUNDUP(SUM(W104:W163),0),"")))</f>
        <v/>
      </c>
      <c r="X164" s="19" t="str">
        <f t="shared" ref="X164" si="50">IF(X88="","",IF(X103="",IF(SUM(COUNTIF(X104:X163,"LS")+COUNTIF(X104:X163,"LUMP"))&gt;0,"LS",""),IF(SUM(X104:X163)&gt;0,ROUNDUP(SUM(X104:X163),0),"")))</f>
        <v/>
      </c>
      <c r="Y164" s="19" t="str">
        <f t="shared" ref="Y164" si="51">IF(Y88="","",IF(Y103="",IF(SUM(COUNTIF(Y104:Y163,"LS")+COUNTIF(Y104:Y163,"LUMP"))&gt;0,"LS",""),IF(SUM(Y104:Y163)&gt;0,ROUNDUP(SUM(Y104:Y163),0),"")))</f>
        <v/>
      </c>
      <c r="Z164" s="19" t="str">
        <f t="shared" ref="Z164" si="52">IF(Z88="","",IF(Z103="",IF(SUM(COUNTIF(Z104:Z163,"LS")+COUNTIF(Z104:Z163,"LUMP"))&gt;0,"LS",""),IF(SUM(Z104:Z163)&gt;0,ROUNDUP(SUM(Z104:Z163),0),"")))</f>
        <v/>
      </c>
      <c r="AA164" s="19" t="str">
        <f t="shared" ref="AA164" si="53">IF(AA88="","",IF(AA103="",IF(SUM(COUNTIF(AA104:AA163,"LS")+COUNTIF(AA104:AA163,"LUMP"))&gt;0,"LS",""),IF(SUM(AA104:AA163)&gt;0,ROUNDUP(SUM(AA104:AA163),0),"")))</f>
        <v/>
      </c>
      <c r="AB164" s="19" t="str">
        <f t="shared" ref="AB164" si="54">IF(AB88="","",IF(AB103="",IF(SUM(COUNTIF(AB104:AB163,"LS")+COUNTIF(AB104:AB163,"LUMP"))&gt;0,"LS",""),IF(SUM(AB104:AB163)&gt;0,ROUNDUP(SUM(AB104:AB163),0),"")))</f>
        <v/>
      </c>
      <c r="AC164" s="19" t="str">
        <f t="shared" ref="AC164" si="55">IF(AC88="","",IF(AC103="",IF(SUM(COUNTIF(AC104:AC163,"LS")+COUNTIF(AC104:AC163,"LUMP"))&gt;0,"LS",""),IF(SUM(AC104:AC163)&gt;0,ROUNDUP(SUM(AC104:AC163),0),"")))</f>
        <v/>
      </c>
      <c r="AD164" s="19" t="str">
        <f t="shared" ref="AD164" si="56">IF(AD88="","",IF(AD103="",IF(SUM(COUNTIF(AD104:AD163,"LS")+COUNTIF(AD104:AD163,"LUMP"))&gt;0,"LS",""),IF(SUM(AD104:AD163)&gt;0,ROUNDUP(SUM(AD104:AD163),0),"")))</f>
        <v/>
      </c>
    </row>
    <row r="165" spans="2:30" ht="12.75" customHeight="1" thickBot="1" x14ac:dyDescent="0.25"/>
    <row r="166" spans="2:30" ht="12.75" customHeight="1" thickBot="1" x14ac:dyDescent="0.25">
      <c r="B166" s="29" t="s">
        <v>11</v>
      </c>
      <c r="D166" s="67">
        <f>D87+1</f>
        <v>78</v>
      </c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2:30" ht="12.75" customHeight="1" thickBot="1" x14ac:dyDescent="0.25">
      <c r="B167" s="33"/>
      <c r="D167" s="68" t="s">
        <v>9</v>
      </c>
      <c r="E167" s="68"/>
      <c r="F167" s="68"/>
      <c r="G167" s="68"/>
      <c r="H167" s="68"/>
      <c r="I167" s="68"/>
      <c r="J167" s="68"/>
      <c r="K167" s="28"/>
      <c r="L167" s="28"/>
      <c r="M167" s="28"/>
      <c r="N167" s="28"/>
      <c r="O167" s="28"/>
      <c r="P167" s="28"/>
      <c r="Q167" s="28" t="s">
        <v>34</v>
      </c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</row>
    <row r="168" spans="2:30" ht="12.75" customHeight="1" thickBot="1" x14ac:dyDescent="0.25">
      <c r="D168" s="54" t="s">
        <v>10</v>
      </c>
      <c r="E168" s="54"/>
      <c r="F168" s="54"/>
      <c r="G168" s="54"/>
      <c r="H168" s="54"/>
      <c r="I168" s="54"/>
      <c r="J168" s="54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ht="12.75" customHeight="1" x14ac:dyDescent="0.2">
      <c r="B169" s="43" t="s">
        <v>12</v>
      </c>
      <c r="D169" s="55" t="s">
        <v>0</v>
      </c>
      <c r="E169" s="55" t="s">
        <v>1</v>
      </c>
      <c r="F169" s="58" t="s">
        <v>2</v>
      </c>
      <c r="G169" s="59"/>
      <c r="H169" s="59"/>
      <c r="I169" s="59"/>
      <c r="J169" s="60"/>
      <c r="K169" s="7" t="str">
        <f t="shared" ref="K169:AD169" si="57">IF(OR(TRIM(K167)=0,TRIM(K167)=""),"",IF(IFERROR(TRIM(INDEX(QryItemNamed,MATCH(TRIM(K167),ITEM,0),2)),"")="Y","SPECIAL",LEFT(IFERROR(TRIM(INDEX(ITEM,MATCH(TRIM(K167),ITEM,0))),""),3)))</f>
        <v/>
      </c>
      <c r="L169" s="7" t="str">
        <f t="shared" si="57"/>
        <v/>
      </c>
      <c r="M169" s="7" t="str">
        <f t="shared" si="57"/>
        <v/>
      </c>
      <c r="N169" s="7" t="str">
        <f>IF(OR(TRIM(N167)=0,TRIM(N167)=""),"",IF(IFERROR(TRIM(INDEX(QryItemNamed,MATCH(TRIM(N167),ITEM,0),2)),"")="Y","SPECIAL",LEFT(IFERROR(TRIM(INDEX(ITEM,MATCH(TRIM(N167),ITEM,0))),""),3)))</f>
        <v/>
      </c>
      <c r="O169" s="7" t="str">
        <f t="shared" si="57"/>
        <v/>
      </c>
      <c r="P169" s="7" t="str">
        <f>IF(OR(TRIM(P167)=0,TRIM(P167)=""),"",IF(IFERROR(TRIM(INDEX(QryItemNamed,MATCH(TRIM(P167),ITEM,0),2)),"")="Y","SPECIAL",LEFT(IFERROR(TRIM(INDEX(ITEM,MATCH(TRIM(P167),ITEM,0))),""),3)))</f>
        <v/>
      </c>
      <c r="Q169" s="7" t="str">
        <f>IF(OR(TRIM(Q167)=0,TRIM(Q167)=""),"",IF(IFERROR(TRIM(INDEX(QryItemNamed,MATCH(TRIM(Q167),ITEM,0),2)),"")="Y","SPECIAL",LEFT(IFERROR(TRIM(INDEX(ITEM,MATCH(TRIM(Q167),ITEM,0))),""),3)))</f>
        <v/>
      </c>
      <c r="R169" s="7" t="str">
        <f t="shared" si="57"/>
        <v/>
      </c>
      <c r="S169" s="7" t="str">
        <f t="shared" si="57"/>
        <v/>
      </c>
      <c r="T169" s="7" t="str">
        <f t="shared" si="57"/>
        <v/>
      </c>
      <c r="U169" s="7" t="str">
        <f t="shared" si="57"/>
        <v/>
      </c>
      <c r="V169" s="7" t="str">
        <f t="shared" si="57"/>
        <v/>
      </c>
      <c r="W169" s="7" t="str">
        <f t="shared" si="57"/>
        <v/>
      </c>
      <c r="X169" s="7" t="str">
        <f t="shared" si="57"/>
        <v/>
      </c>
      <c r="Y169" s="7" t="str">
        <f t="shared" si="57"/>
        <v/>
      </c>
      <c r="Z169" s="7" t="str">
        <f t="shared" si="57"/>
        <v/>
      </c>
      <c r="AA169" s="7" t="str">
        <f t="shared" si="57"/>
        <v/>
      </c>
      <c r="AB169" s="7" t="str">
        <f t="shared" si="57"/>
        <v/>
      </c>
      <c r="AC169" s="7" t="str">
        <f t="shared" si="57"/>
        <v/>
      </c>
      <c r="AD169" s="7" t="str">
        <f t="shared" si="57"/>
        <v/>
      </c>
    </row>
    <row r="170" spans="2:30" ht="12.75" customHeight="1" x14ac:dyDescent="0.2">
      <c r="B170" s="44"/>
      <c r="D170" s="56"/>
      <c r="E170" s="56"/>
      <c r="F170" s="61"/>
      <c r="G170" s="62"/>
      <c r="H170" s="62"/>
      <c r="I170" s="62"/>
      <c r="J170" s="63"/>
      <c r="K170" s="53" t="str">
        <f t="shared" ref="K170:AD170" si="58">IF(OR(TRIM(K167)=0,TRIM(K167)=""),IF(K168="","",K168),IF(IFERROR(TRIM(INDEX(QryItemNamed,MATCH(TRIM(K167),ITEM,0),2)),"")="Y",TRIM(RIGHT(IFERROR(TRIM(INDEX(QryItemNamed,MATCH(TRIM(K167),ITEM,0),4)),"123456789012"),LEN(IFERROR(TRIM(INDEX(QryItemNamed,MATCH(TRIM(K167),ITEM,0),4)),"123456789012"))-9))&amp;K168,IFERROR(TRIM(INDEX(QryItemNamed,MATCH(TRIM(K167),ITEM,0),4))&amp;K168,"ITEM CODE DOES NOT EXIST IN ITEM MASTER")))</f>
        <v/>
      </c>
      <c r="L170" s="53" t="str">
        <f t="shared" si="58"/>
        <v/>
      </c>
      <c r="M170" s="53" t="str">
        <f t="shared" si="58"/>
        <v/>
      </c>
      <c r="N170" s="52" t="str">
        <f>IF(OR(TRIM(N167)=0,TRIM(N167)=""),IF(N168="","",N168),IF(IFERROR(TRIM(INDEX(QryItemNamed,MATCH(TRIM(N167),ITEM,0),2)),"")="Y",TRIM(RIGHT(IFERROR(TRIM(INDEX(QryItemNamed,MATCH(TRIM(N167),ITEM,0),4)),"123456789012"),LEN(IFERROR(TRIM(INDEX(QryItemNamed,MATCH(TRIM(N167),ITEM,0),4)),"123456789012"))-9))&amp;N168,IFERROR(TRIM(INDEX(QryItemNamed,MATCH(TRIM(N167),ITEM,0),4))&amp;N168,"ITEM CODE DOES NOT EXIST IN ITEM MASTER")))</f>
        <v/>
      </c>
      <c r="O170" s="52" t="str">
        <f t="shared" si="58"/>
        <v/>
      </c>
      <c r="P170" s="52" t="str">
        <f>IF(OR(TRIM(P167)=0,TRIM(P167)=""),IF(P168="","",P168),IF(IFERROR(TRIM(INDEX(QryItemNamed,MATCH(TRIM(P167),ITEM,0),2)),"")="Y",TRIM(RIGHT(IFERROR(TRIM(INDEX(QryItemNamed,MATCH(TRIM(P167),ITEM,0),4)),"123456789012"),LEN(IFERROR(TRIM(INDEX(QryItemNamed,MATCH(TRIM(P167),ITEM,0),4)),"123456789012"))-9))&amp;P168,IFERROR(TRIM(INDEX(QryItemNamed,MATCH(TRIM(P167),ITEM,0),4))&amp;P168,"ITEM CODE DOES NOT EXIST IN ITEM MASTER")))</f>
        <v/>
      </c>
      <c r="Q170" s="52" t="s">
        <v>34</v>
      </c>
      <c r="R170" s="52" t="str">
        <f t="shared" si="58"/>
        <v/>
      </c>
      <c r="S170" s="52" t="str">
        <f t="shared" si="58"/>
        <v/>
      </c>
      <c r="T170" s="52" t="str">
        <f t="shared" si="58"/>
        <v/>
      </c>
      <c r="U170" s="52" t="str">
        <f t="shared" si="58"/>
        <v/>
      </c>
      <c r="V170" s="52" t="str">
        <f t="shared" si="58"/>
        <v/>
      </c>
      <c r="W170" s="52" t="str">
        <f t="shared" si="58"/>
        <v/>
      </c>
      <c r="X170" s="52" t="str">
        <f t="shared" si="58"/>
        <v/>
      </c>
      <c r="Y170" s="52" t="str">
        <f t="shared" si="58"/>
        <v/>
      </c>
      <c r="Z170" s="49" t="str">
        <f t="shared" si="58"/>
        <v/>
      </c>
      <c r="AA170" s="52" t="str">
        <f t="shared" si="58"/>
        <v/>
      </c>
      <c r="AB170" s="52" t="str">
        <f t="shared" si="58"/>
        <v/>
      </c>
      <c r="AC170" s="52" t="str">
        <f t="shared" si="58"/>
        <v/>
      </c>
      <c r="AD170" s="52" t="str">
        <f t="shared" si="58"/>
        <v/>
      </c>
    </row>
    <row r="171" spans="2:30" ht="12.75" customHeight="1" x14ac:dyDescent="0.2">
      <c r="B171" s="44"/>
      <c r="D171" s="56"/>
      <c r="E171" s="56"/>
      <c r="F171" s="61"/>
      <c r="G171" s="62"/>
      <c r="H171" s="62"/>
      <c r="I171" s="62"/>
      <c r="J171" s="63"/>
      <c r="K171" s="53"/>
      <c r="L171" s="53"/>
      <c r="M171" s="53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0"/>
      <c r="AA171" s="52"/>
      <c r="AB171" s="52"/>
      <c r="AC171" s="52"/>
      <c r="AD171" s="52"/>
    </row>
    <row r="172" spans="2:30" ht="12.75" customHeight="1" x14ac:dyDescent="0.2">
      <c r="B172" s="44"/>
      <c r="D172" s="56"/>
      <c r="E172" s="56"/>
      <c r="F172" s="61"/>
      <c r="G172" s="62"/>
      <c r="H172" s="62"/>
      <c r="I172" s="62"/>
      <c r="J172" s="63"/>
      <c r="K172" s="53"/>
      <c r="L172" s="53"/>
      <c r="M172" s="53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0"/>
      <c r="AA172" s="52"/>
      <c r="AB172" s="52"/>
      <c r="AC172" s="52"/>
      <c r="AD172" s="52"/>
    </row>
    <row r="173" spans="2:30" ht="12.75" customHeight="1" x14ac:dyDescent="0.2">
      <c r="B173" s="44"/>
      <c r="D173" s="56"/>
      <c r="E173" s="56"/>
      <c r="F173" s="61"/>
      <c r="G173" s="62"/>
      <c r="H173" s="62"/>
      <c r="I173" s="62"/>
      <c r="J173" s="63"/>
      <c r="K173" s="53"/>
      <c r="L173" s="53"/>
      <c r="M173" s="53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0"/>
      <c r="AA173" s="52"/>
      <c r="AB173" s="52"/>
      <c r="AC173" s="52"/>
      <c r="AD173" s="52"/>
    </row>
    <row r="174" spans="2:30" ht="12.75" customHeight="1" x14ac:dyDescent="0.2">
      <c r="B174" s="44"/>
      <c r="D174" s="56"/>
      <c r="E174" s="56"/>
      <c r="F174" s="61"/>
      <c r="G174" s="62"/>
      <c r="H174" s="62"/>
      <c r="I174" s="62"/>
      <c r="J174" s="63"/>
      <c r="K174" s="53"/>
      <c r="L174" s="53"/>
      <c r="M174" s="53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0"/>
      <c r="AA174" s="52"/>
      <c r="AB174" s="52"/>
      <c r="AC174" s="52"/>
      <c r="AD174" s="52"/>
    </row>
    <row r="175" spans="2:30" ht="12.75" customHeight="1" x14ac:dyDescent="0.2">
      <c r="B175" s="44"/>
      <c r="D175" s="56"/>
      <c r="E175" s="56"/>
      <c r="F175" s="61"/>
      <c r="G175" s="62"/>
      <c r="H175" s="62"/>
      <c r="I175" s="62"/>
      <c r="J175" s="63"/>
      <c r="K175" s="53"/>
      <c r="L175" s="53"/>
      <c r="M175" s="53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0"/>
      <c r="AA175" s="52"/>
      <c r="AB175" s="52"/>
      <c r="AC175" s="52"/>
      <c r="AD175" s="52"/>
    </row>
    <row r="176" spans="2:30" ht="12.75" customHeight="1" x14ac:dyDescent="0.2">
      <c r="B176" s="44"/>
      <c r="D176" s="56"/>
      <c r="E176" s="56"/>
      <c r="F176" s="61"/>
      <c r="G176" s="62"/>
      <c r="H176" s="62"/>
      <c r="I176" s="62"/>
      <c r="J176" s="63"/>
      <c r="K176" s="53"/>
      <c r="L176" s="53"/>
      <c r="M176" s="53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0"/>
      <c r="AA176" s="52"/>
      <c r="AB176" s="52"/>
      <c r="AC176" s="52"/>
      <c r="AD176" s="52"/>
    </row>
    <row r="177" spans="2:30" ht="12.75" customHeight="1" x14ac:dyDescent="0.2">
      <c r="B177" s="44"/>
      <c r="D177" s="56"/>
      <c r="E177" s="56"/>
      <c r="F177" s="61"/>
      <c r="G177" s="62"/>
      <c r="H177" s="62"/>
      <c r="I177" s="62"/>
      <c r="J177" s="63"/>
      <c r="K177" s="53"/>
      <c r="L177" s="53"/>
      <c r="M177" s="53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0"/>
      <c r="AA177" s="52"/>
      <c r="AB177" s="52"/>
      <c r="AC177" s="52"/>
      <c r="AD177" s="52"/>
    </row>
    <row r="178" spans="2:30" ht="12.75" customHeight="1" x14ac:dyDescent="0.2">
      <c r="B178" s="44"/>
      <c r="D178" s="56"/>
      <c r="E178" s="56"/>
      <c r="F178" s="61"/>
      <c r="G178" s="62"/>
      <c r="H178" s="62"/>
      <c r="I178" s="62"/>
      <c r="J178" s="63"/>
      <c r="K178" s="53"/>
      <c r="L178" s="53"/>
      <c r="M178" s="53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0"/>
      <c r="AA178" s="52"/>
      <c r="AB178" s="52"/>
      <c r="AC178" s="52"/>
      <c r="AD178" s="52"/>
    </row>
    <row r="179" spans="2:30" ht="12.75" customHeight="1" x14ac:dyDescent="0.2">
      <c r="B179" s="44"/>
      <c r="D179" s="56"/>
      <c r="E179" s="56"/>
      <c r="F179" s="61"/>
      <c r="G179" s="62"/>
      <c r="H179" s="62"/>
      <c r="I179" s="62"/>
      <c r="J179" s="63"/>
      <c r="K179" s="53"/>
      <c r="L179" s="53"/>
      <c r="M179" s="53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0"/>
      <c r="AA179" s="52"/>
      <c r="AB179" s="52"/>
      <c r="AC179" s="52"/>
      <c r="AD179" s="52"/>
    </row>
    <row r="180" spans="2:30" ht="12.75" customHeight="1" x14ac:dyDescent="0.2">
      <c r="B180" s="44"/>
      <c r="D180" s="56"/>
      <c r="E180" s="56"/>
      <c r="F180" s="61"/>
      <c r="G180" s="62"/>
      <c r="H180" s="62"/>
      <c r="I180" s="62"/>
      <c r="J180" s="63"/>
      <c r="K180" s="53"/>
      <c r="L180" s="53"/>
      <c r="M180" s="53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0"/>
      <c r="AA180" s="52"/>
      <c r="AB180" s="52"/>
      <c r="AC180" s="52"/>
      <c r="AD180" s="52"/>
    </row>
    <row r="181" spans="2:30" ht="12.75" customHeight="1" x14ac:dyDescent="0.2">
      <c r="B181" s="44"/>
      <c r="D181" s="56"/>
      <c r="E181" s="56"/>
      <c r="F181" s="61"/>
      <c r="G181" s="62"/>
      <c r="H181" s="62"/>
      <c r="I181" s="62"/>
      <c r="J181" s="63"/>
      <c r="K181" s="53"/>
      <c r="L181" s="53"/>
      <c r="M181" s="53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1"/>
      <c r="AA181" s="52"/>
      <c r="AB181" s="52"/>
      <c r="AC181" s="52"/>
      <c r="AD181" s="52"/>
    </row>
    <row r="182" spans="2:30" ht="12.75" customHeight="1" thickBot="1" x14ac:dyDescent="0.25">
      <c r="B182" s="45"/>
      <c r="D182" s="57"/>
      <c r="E182" s="57"/>
      <c r="F182" s="64"/>
      <c r="G182" s="65"/>
      <c r="H182" s="65"/>
      <c r="I182" s="65"/>
      <c r="J182" s="66"/>
      <c r="K182" s="8" t="str">
        <f t="shared" ref="K182:AD182" si="59">IF(OR(TRIM(K167)=0,TRIM(K167)=""),"",IF(IFERROR(TRIM(INDEX(QryItemNamed,MATCH(TRIM(K167),ITEM,0),3)),"")="LS","",IFERROR(TRIM(INDEX(QryItemNamed,MATCH(TRIM(K167),ITEM,0),3)),"")))</f>
        <v/>
      </c>
      <c r="L182" s="8" t="str">
        <f t="shared" si="59"/>
        <v/>
      </c>
      <c r="M182" s="8" t="str">
        <f t="shared" si="59"/>
        <v/>
      </c>
      <c r="N182" s="8" t="str">
        <f>IF(OR(TRIM(N167)=0,TRIM(N167)=""),"",IF(IFERROR(TRIM(INDEX(QryItemNamed,MATCH(TRIM(N167),ITEM,0),3)),"")="LS","",IFERROR(TRIM(INDEX(QryItemNamed,MATCH(TRIM(N167),ITEM,0),3)),"")))</f>
        <v/>
      </c>
      <c r="O182" s="8" t="str">
        <f t="shared" si="59"/>
        <v/>
      </c>
      <c r="P182" s="8" t="str">
        <f>IF(OR(TRIM(P167)=0,TRIM(P167)=""),"",IF(IFERROR(TRIM(INDEX(QryItemNamed,MATCH(TRIM(P167),ITEM,0),3)),"")="LS","",IFERROR(TRIM(INDEX(QryItemNamed,MATCH(TRIM(P167),ITEM,0),3)),"")))</f>
        <v/>
      </c>
      <c r="Q182" s="8" t="str">
        <f>IF(OR(TRIM(Q167)=0,TRIM(Q167)=""),"",IF(IFERROR(TRIM(INDEX(QryItemNamed,MATCH(TRIM(Q167),ITEM,0),3)),"")="LS","",IFERROR(TRIM(INDEX(QryItemNamed,MATCH(TRIM(Q167),ITEM,0),3)),"")))</f>
        <v/>
      </c>
      <c r="R182" s="8" t="str">
        <f t="shared" si="59"/>
        <v/>
      </c>
      <c r="S182" s="8" t="str">
        <f t="shared" si="59"/>
        <v/>
      </c>
      <c r="T182" s="8" t="str">
        <f t="shared" si="59"/>
        <v/>
      </c>
      <c r="U182" s="8" t="str">
        <f t="shared" si="59"/>
        <v/>
      </c>
      <c r="V182" s="8" t="str">
        <f t="shared" si="59"/>
        <v/>
      </c>
      <c r="W182" s="8" t="str">
        <f t="shared" si="59"/>
        <v/>
      </c>
      <c r="X182" s="8" t="str">
        <f t="shared" si="59"/>
        <v/>
      </c>
      <c r="Y182" s="8" t="str">
        <f t="shared" si="59"/>
        <v/>
      </c>
      <c r="Z182" s="8" t="str">
        <f t="shared" si="59"/>
        <v/>
      </c>
      <c r="AA182" s="8" t="str">
        <f t="shared" si="59"/>
        <v/>
      </c>
      <c r="AB182" s="8" t="str">
        <f t="shared" si="59"/>
        <v/>
      </c>
      <c r="AC182" s="8" t="str">
        <f t="shared" si="59"/>
        <v/>
      </c>
      <c r="AD182" s="8" t="str">
        <f t="shared" si="59"/>
        <v/>
      </c>
    </row>
    <row r="183" spans="2:30" ht="12.75" customHeight="1" x14ac:dyDescent="0.2">
      <c r="B183" s="30"/>
      <c r="D183" s="36"/>
      <c r="E183" s="36"/>
      <c r="F183" s="10"/>
      <c r="G183" s="11"/>
      <c r="H183" s="12"/>
      <c r="I183" s="10"/>
      <c r="J183" s="13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2:30" ht="12.75" customHeight="1" x14ac:dyDescent="0.2">
      <c r="B184" s="31"/>
      <c r="D184" s="14"/>
      <c r="E184" s="14"/>
      <c r="F184" s="15"/>
      <c r="G184" s="16"/>
      <c r="H184" s="17"/>
      <c r="I184" s="15"/>
      <c r="J184" s="18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</row>
    <row r="185" spans="2:30" ht="12.75" customHeight="1" x14ac:dyDescent="0.2">
      <c r="B185" s="31"/>
      <c r="D185" s="14"/>
      <c r="E185" s="14"/>
      <c r="F185" s="15"/>
      <c r="G185" s="16"/>
      <c r="H185" s="17"/>
      <c r="I185" s="15"/>
      <c r="J185" s="18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</row>
    <row r="186" spans="2:30" ht="12.75" customHeight="1" x14ac:dyDescent="0.2">
      <c r="B186" s="31"/>
      <c r="D186" s="14"/>
      <c r="E186" s="14"/>
      <c r="F186" s="15"/>
      <c r="G186" s="16"/>
      <c r="H186" s="17"/>
      <c r="I186" s="15"/>
      <c r="J186" s="18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</row>
    <row r="187" spans="2:30" ht="12.75" customHeight="1" x14ac:dyDescent="0.2">
      <c r="B187" s="31"/>
      <c r="D187" s="14"/>
      <c r="E187" s="14"/>
      <c r="F187" s="15"/>
      <c r="G187" s="16"/>
      <c r="H187" s="17"/>
      <c r="I187" s="15"/>
      <c r="J187" s="18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</row>
    <row r="188" spans="2:30" ht="12.75" customHeight="1" x14ac:dyDescent="0.2">
      <c r="B188" s="31"/>
      <c r="D188" s="14"/>
      <c r="E188" s="14"/>
      <c r="F188" s="15"/>
      <c r="G188" s="16"/>
      <c r="H188" s="17"/>
      <c r="I188" s="15"/>
      <c r="J188" s="18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</row>
    <row r="189" spans="2:30" ht="12.75" customHeight="1" x14ac:dyDescent="0.2">
      <c r="B189" s="31"/>
      <c r="D189" s="14"/>
      <c r="E189" s="14"/>
      <c r="F189" s="15"/>
      <c r="G189" s="16"/>
      <c r="H189" s="17"/>
      <c r="I189" s="15"/>
      <c r="J189" s="18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</row>
    <row r="190" spans="2:30" ht="12.75" customHeight="1" x14ac:dyDescent="0.2">
      <c r="B190" s="31"/>
      <c r="D190" s="14"/>
      <c r="E190" s="14"/>
      <c r="F190" s="15"/>
      <c r="G190" s="16"/>
      <c r="H190" s="17"/>
      <c r="I190" s="15"/>
      <c r="J190" s="18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</row>
    <row r="191" spans="2:30" ht="12.75" customHeight="1" x14ac:dyDescent="0.2">
      <c r="B191" s="31"/>
      <c r="D191" s="14"/>
      <c r="E191" s="14"/>
      <c r="F191" s="15"/>
      <c r="G191" s="16"/>
      <c r="H191" s="17"/>
      <c r="I191" s="15"/>
      <c r="J191" s="18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</row>
    <row r="192" spans="2:30" ht="12.75" customHeight="1" x14ac:dyDescent="0.2">
      <c r="B192" s="31"/>
      <c r="D192" s="14"/>
      <c r="E192" s="14"/>
      <c r="F192" s="15"/>
      <c r="G192" s="16"/>
      <c r="H192" s="17"/>
      <c r="I192" s="15"/>
      <c r="J192" s="18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</row>
    <row r="193" spans="2:30" ht="12.75" customHeight="1" x14ac:dyDescent="0.2">
      <c r="B193" s="31"/>
      <c r="D193" s="14"/>
      <c r="E193" s="14"/>
      <c r="F193" s="15"/>
      <c r="G193" s="16"/>
      <c r="H193" s="17"/>
      <c r="I193" s="15"/>
      <c r="J193" s="18"/>
      <c r="K193" s="17"/>
      <c r="L193" s="17"/>
      <c r="M193" s="17"/>
      <c r="N193" s="17" t="s">
        <v>34</v>
      </c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</row>
    <row r="194" spans="2:30" ht="12.75" customHeight="1" x14ac:dyDescent="0.2">
      <c r="B194" s="31"/>
      <c r="D194" s="14"/>
      <c r="E194" s="14"/>
      <c r="F194" s="15"/>
      <c r="G194" s="16"/>
      <c r="H194" s="17"/>
      <c r="I194" s="15"/>
      <c r="J194" s="18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</row>
    <row r="195" spans="2:30" ht="12.75" customHeight="1" x14ac:dyDescent="0.2">
      <c r="B195" s="31"/>
      <c r="D195" s="14"/>
      <c r="E195" s="14"/>
      <c r="F195" s="15"/>
      <c r="G195" s="16"/>
      <c r="H195" s="17"/>
      <c r="I195" s="15"/>
      <c r="J195" s="18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</row>
    <row r="196" spans="2:30" ht="12.75" customHeight="1" x14ac:dyDescent="0.2">
      <c r="B196" s="31"/>
      <c r="D196" s="14"/>
      <c r="E196" s="14"/>
      <c r="F196" s="15"/>
      <c r="G196" s="16"/>
      <c r="H196" s="17"/>
      <c r="I196" s="15"/>
      <c r="J196" s="18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</row>
    <row r="197" spans="2:30" ht="12.75" customHeight="1" x14ac:dyDescent="0.2">
      <c r="B197" s="31"/>
      <c r="D197" s="14"/>
      <c r="E197" s="14"/>
      <c r="F197" s="15"/>
      <c r="G197" s="16"/>
      <c r="H197" s="17"/>
      <c r="I197" s="15"/>
      <c r="J197" s="18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</row>
    <row r="198" spans="2:30" ht="12.75" customHeight="1" x14ac:dyDescent="0.2">
      <c r="B198" s="31"/>
      <c r="D198" s="14"/>
      <c r="E198" s="14"/>
      <c r="F198" s="15"/>
      <c r="G198" s="16"/>
      <c r="H198" s="17"/>
      <c r="I198" s="15"/>
      <c r="J198" s="18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</row>
    <row r="199" spans="2:30" ht="12.75" customHeight="1" x14ac:dyDescent="0.2">
      <c r="B199" s="31"/>
      <c r="D199" s="14"/>
      <c r="E199" s="14"/>
      <c r="F199" s="15"/>
      <c r="G199" s="16"/>
      <c r="H199" s="17"/>
      <c r="I199" s="15"/>
      <c r="J199" s="18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</row>
    <row r="200" spans="2:30" ht="12.75" customHeight="1" x14ac:dyDescent="0.2">
      <c r="B200" s="31"/>
      <c r="D200" s="14"/>
      <c r="E200" s="14"/>
      <c r="F200" s="15"/>
      <c r="G200" s="16"/>
      <c r="H200" s="17"/>
      <c r="I200" s="15"/>
      <c r="J200" s="18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</row>
    <row r="201" spans="2:30" ht="12.75" customHeight="1" x14ac:dyDescent="0.2">
      <c r="B201" s="31"/>
      <c r="D201" s="14"/>
      <c r="E201" s="14"/>
      <c r="F201" s="15"/>
      <c r="G201" s="16"/>
      <c r="H201" s="17"/>
      <c r="I201" s="15"/>
      <c r="J201" s="18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</row>
    <row r="202" spans="2:30" ht="12.75" customHeight="1" x14ac:dyDescent="0.2">
      <c r="B202" s="31"/>
      <c r="D202" s="14"/>
      <c r="E202" s="14"/>
      <c r="F202" s="15"/>
      <c r="G202" s="16"/>
      <c r="H202" s="17"/>
      <c r="I202" s="15"/>
      <c r="J202" s="18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</row>
    <row r="203" spans="2:30" ht="12.75" customHeight="1" x14ac:dyDescent="0.2">
      <c r="B203" s="31"/>
      <c r="D203" s="14"/>
      <c r="E203" s="14"/>
      <c r="F203" s="15"/>
      <c r="G203" s="16"/>
      <c r="H203" s="17"/>
      <c r="I203" s="15"/>
      <c r="J203" s="18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</row>
    <row r="204" spans="2:30" ht="12.75" customHeight="1" x14ac:dyDescent="0.2">
      <c r="B204" s="31"/>
      <c r="D204" s="14"/>
      <c r="E204" s="14"/>
      <c r="F204" s="15"/>
      <c r="G204" s="16"/>
      <c r="H204" s="17"/>
      <c r="I204" s="15"/>
      <c r="J204" s="18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</row>
    <row r="205" spans="2:30" ht="12.75" customHeight="1" x14ac:dyDescent="0.2">
      <c r="B205" s="31"/>
      <c r="D205" s="14"/>
      <c r="E205" s="14"/>
      <c r="F205" s="15"/>
      <c r="G205" s="16"/>
      <c r="H205" s="17"/>
      <c r="I205" s="15"/>
      <c r="J205" s="18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</row>
    <row r="206" spans="2:30" ht="12.75" customHeight="1" x14ac:dyDescent="0.2">
      <c r="B206" s="31"/>
      <c r="D206" s="14"/>
      <c r="E206" s="14"/>
      <c r="F206" s="15"/>
      <c r="G206" s="16"/>
      <c r="H206" s="17"/>
      <c r="I206" s="15"/>
      <c r="J206" s="18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</row>
    <row r="207" spans="2:30" ht="12.75" customHeight="1" x14ac:dyDescent="0.2">
      <c r="B207" s="31"/>
      <c r="D207" s="14"/>
      <c r="E207" s="14"/>
      <c r="F207" s="15"/>
      <c r="G207" s="16"/>
      <c r="H207" s="17"/>
      <c r="I207" s="15"/>
      <c r="J207" s="18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</row>
    <row r="208" spans="2:30" ht="12.75" customHeight="1" x14ac:dyDescent="0.2">
      <c r="B208" s="31"/>
      <c r="D208" s="14"/>
      <c r="E208" s="14"/>
      <c r="F208" s="15"/>
      <c r="G208" s="16"/>
      <c r="H208" s="17"/>
      <c r="I208" s="15"/>
      <c r="J208" s="18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</row>
    <row r="209" spans="2:30" ht="12.75" customHeight="1" x14ac:dyDescent="0.2">
      <c r="B209" s="31"/>
      <c r="D209" s="14"/>
      <c r="E209" s="14"/>
      <c r="F209" s="15"/>
      <c r="G209" s="16"/>
      <c r="H209" s="17"/>
      <c r="I209" s="15"/>
      <c r="J209" s="18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</row>
    <row r="210" spans="2:30" ht="12.75" customHeight="1" x14ac:dyDescent="0.2">
      <c r="B210" s="31"/>
      <c r="D210" s="14"/>
      <c r="E210" s="14"/>
      <c r="F210" s="15"/>
      <c r="G210" s="16"/>
      <c r="H210" s="17"/>
      <c r="I210" s="15"/>
      <c r="J210" s="18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</row>
    <row r="211" spans="2:30" ht="12.75" customHeight="1" x14ac:dyDescent="0.2">
      <c r="B211" s="31"/>
      <c r="D211" s="14"/>
      <c r="E211" s="14"/>
      <c r="F211" s="15"/>
      <c r="G211" s="16"/>
      <c r="H211" s="17"/>
      <c r="I211" s="15"/>
      <c r="J211" s="18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</row>
    <row r="212" spans="2:30" ht="12.75" customHeight="1" x14ac:dyDescent="0.2">
      <c r="B212" s="31"/>
      <c r="D212" s="14"/>
      <c r="E212" s="14"/>
      <c r="F212" s="15"/>
      <c r="G212" s="16"/>
      <c r="H212" s="17"/>
      <c r="I212" s="15"/>
      <c r="J212" s="18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</row>
    <row r="213" spans="2:30" ht="12.75" customHeight="1" x14ac:dyDescent="0.2">
      <c r="B213" s="31"/>
      <c r="D213" s="14"/>
      <c r="E213" s="14"/>
      <c r="F213" s="15"/>
      <c r="G213" s="16"/>
      <c r="H213" s="17"/>
      <c r="I213" s="15"/>
      <c r="J213" s="18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</row>
    <row r="214" spans="2:30" ht="12.75" customHeight="1" x14ac:dyDescent="0.2">
      <c r="B214" s="31"/>
      <c r="D214" s="14"/>
      <c r="E214" s="14"/>
      <c r="F214" s="15"/>
      <c r="G214" s="16"/>
      <c r="H214" s="17"/>
      <c r="I214" s="15"/>
      <c r="J214" s="18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</row>
    <row r="215" spans="2:30" ht="12.75" customHeight="1" x14ac:dyDescent="0.2">
      <c r="B215" s="31"/>
      <c r="D215" s="14"/>
      <c r="E215" s="14"/>
      <c r="F215" s="15"/>
      <c r="G215" s="16"/>
      <c r="H215" s="17"/>
      <c r="I215" s="15"/>
      <c r="J215" s="18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</row>
    <row r="216" spans="2:30" ht="12.75" customHeight="1" x14ac:dyDescent="0.2">
      <c r="B216" s="31"/>
      <c r="D216" s="14"/>
      <c r="E216" s="14"/>
      <c r="F216" s="15"/>
      <c r="G216" s="16"/>
      <c r="H216" s="17"/>
      <c r="I216" s="15"/>
      <c r="J216" s="18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</row>
    <row r="217" spans="2:30" ht="12.75" customHeight="1" x14ac:dyDescent="0.2">
      <c r="B217" s="31"/>
      <c r="D217" s="14"/>
      <c r="E217" s="14"/>
      <c r="F217" s="15"/>
      <c r="G217" s="16"/>
      <c r="H217" s="17"/>
      <c r="I217" s="15"/>
      <c r="J217" s="18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</row>
    <row r="218" spans="2:30" ht="12.75" customHeight="1" x14ac:dyDescent="0.2">
      <c r="B218" s="31"/>
      <c r="D218" s="14"/>
      <c r="E218" s="14"/>
      <c r="F218" s="15"/>
      <c r="G218" s="16"/>
      <c r="H218" s="17"/>
      <c r="I218" s="15"/>
      <c r="J218" s="18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</row>
    <row r="219" spans="2:30" ht="12.75" customHeight="1" x14ac:dyDescent="0.2">
      <c r="B219" s="31"/>
      <c r="D219" s="14"/>
      <c r="E219" s="14"/>
      <c r="F219" s="15"/>
      <c r="G219" s="16"/>
      <c r="H219" s="17"/>
      <c r="I219" s="15"/>
      <c r="J219" s="18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</row>
    <row r="220" spans="2:30" ht="12.75" customHeight="1" x14ac:dyDescent="0.2">
      <c r="B220" s="31"/>
      <c r="D220" s="14"/>
      <c r="E220" s="14"/>
      <c r="F220" s="15"/>
      <c r="G220" s="16"/>
      <c r="H220" s="17"/>
      <c r="I220" s="15"/>
      <c r="J220" s="18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</row>
    <row r="221" spans="2:30" ht="12.75" customHeight="1" x14ac:dyDescent="0.2">
      <c r="B221" s="31"/>
      <c r="D221" s="14"/>
      <c r="E221" s="14"/>
      <c r="F221" s="15"/>
      <c r="G221" s="16"/>
      <c r="H221" s="17"/>
      <c r="I221" s="15"/>
      <c r="J221" s="18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</row>
    <row r="222" spans="2:30" ht="12.75" customHeight="1" x14ac:dyDescent="0.2">
      <c r="B222" s="31"/>
      <c r="D222" s="14"/>
      <c r="E222" s="14"/>
      <c r="F222" s="15"/>
      <c r="G222" s="16"/>
      <c r="H222" s="17"/>
      <c r="I222" s="15"/>
      <c r="J222" s="18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</row>
    <row r="223" spans="2:30" ht="12.75" customHeight="1" x14ac:dyDescent="0.2">
      <c r="B223" s="31"/>
      <c r="D223" s="14"/>
      <c r="E223" s="14"/>
      <c r="F223" s="15"/>
      <c r="G223" s="16"/>
      <c r="H223" s="17"/>
      <c r="I223" s="15"/>
      <c r="J223" s="18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</row>
    <row r="224" spans="2:30" ht="12.75" customHeight="1" x14ac:dyDescent="0.2">
      <c r="B224" s="31"/>
      <c r="D224" s="14"/>
      <c r="E224" s="14"/>
      <c r="F224" s="15"/>
      <c r="G224" s="16"/>
      <c r="H224" s="17"/>
      <c r="I224" s="15"/>
      <c r="J224" s="18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</row>
    <row r="225" spans="2:30" ht="12.75" customHeight="1" x14ac:dyDescent="0.2">
      <c r="B225" s="31"/>
      <c r="D225" s="14"/>
      <c r="E225" s="14"/>
      <c r="F225" s="15"/>
      <c r="G225" s="16"/>
      <c r="H225" s="17"/>
      <c r="I225" s="15"/>
      <c r="J225" s="18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</row>
    <row r="226" spans="2:30" ht="12.75" customHeight="1" x14ac:dyDescent="0.2">
      <c r="B226" s="31"/>
      <c r="D226" s="14"/>
      <c r="E226" s="14"/>
      <c r="F226" s="15"/>
      <c r="G226" s="16"/>
      <c r="H226" s="17"/>
      <c r="I226" s="15"/>
      <c r="J226" s="18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</row>
    <row r="227" spans="2:30" ht="12.75" customHeight="1" x14ac:dyDescent="0.2">
      <c r="B227" s="31"/>
      <c r="D227" s="14"/>
      <c r="E227" s="14"/>
      <c r="F227" s="15"/>
      <c r="G227" s="16"/>
      <c r="H227" s="17"/>
      <c r="I227" s="15"/>
      <c r="J227" s="18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</row>
    <row r="228" spans="2:30" ht="12.75" customHeight="1" x14ac:dyDescent="0.2">
      <c r="B228" s="31"/>
      <c r="D228" s="14"/>
      <c r="E228" s="14"/>
      <c r="F228" s="15"/>
      <c r="G228" s="16"/>
      <c r="H228" s="17"/>
      <c r="I228" s="15"/>
      <c r="J228" s="18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</row>
    <row r="229" spans="2:30" ht="12.75" customHeight="1" x14ac:dyDescent="0.2">
      <c r="B229" s="31"/>
      <c r="D229" s="14"/>
      <c r="E229" s="14"/>
      <c r="F229" s="15"/>
      <c r="G229" s="16"/>
      <c r="H229" s="17"/>
      <c r="I229" s="15"/>
      <c r="J229" s="18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</row>
    <row r="230" spans="2:30" ht="12.75" customHeight="1" x14ac:dyDescent="0.2">
      <c r="B230" s="31"/>
      <c r="D230" s="14"/>
      <c r="E230" s="14"/>
      <c r="F230" s="15"/>
      <c r="G230" s="16"/>
      <c r="H230" s="17"/>
      <c r="I230" s="15"/>
      <c r="J230" s="18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</row>
    <row r="231" spans="2:30" ht="12.75" customHeight="1" x14ac:dyDescent="0.2">
      <c r="B231" s="31"/>
      <c r="D231" s="14"/>
      <c r="E231" s="14"/>
      <c r="F231" s="15"/>
      <c r="G231" s="16"/>
      <c r="H231" s="17"/>
      <c r="I231" s="15"/>
      <c r="J231" s="18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</row>
    <row r="232" spans="2:30" ht="12.75" customHeight="1" x14ac:dyDescent="0.2">
      <c r="B232" s="31"/>
      <c r="D232" s="14"/>
      <c r="E232" s="14"/>
      <c r="F232" s="15"/>
      <c r="G232" s="16"/>
      <c r="H232" s="17"/>
      <c r="I232" s="15"/>
      <c r="J232" s="18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</row>
    <row r="233" spans="2:30" ht="12.75" customHeight="1" x14ac:dyDescent="0.2">
      <c r="B233" s="31"/>
      <c r="D233" s="14"/>
      <c r="E233" s="14"/>
      <c r="F233" s="15"/>
      <c r="G233" s="16"/>
      <c r="H233" s="17"/>
      <c r="I233" s="15"/>
      <c r="J233" s="18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</row>
    <row r="234" spans="2:30" ht="12.75" customHeight="1" x14ac:dyDescent="0.2">
      <c r="B234" s="31"/>
      <c r="D234" s="14"/>
      <c r="E234" s="14"/>
      <c r="F234" s="15"/>
      <c r="G234" s="16"/>
      <c r="H234" s="17"/>
      <c r="I234" s="15"/>
      <c r="J234" s="18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</row>
    <row r="235" spans="2:30" ht="12.75" customHeight="1" x14ac:dyDescent="0.2">
      <c r="B235" s="31"/>
      <c r="D235" s="14"/>
      <c r="E235" s="14"/>
      <c r="F235" s="15"/>
      <c r="G235" s="16"/>
      <c r="H235" s="17"/>
      <c r="I235" s="15"/>
      <c r="J235" s="18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</row>
    <row r="236" spans="2:30" ht="12.75" customHeight="1" x14ac:dyDescent="0.2">
      <c r="B236" s="31"/>
      <c r="D236" s="14"/>
      <c r="E236" s="14"/>
      <c r="F236" s="15"/>
      <c r="G236" s="16"/>
      <c r="H236" s="17"/>
      <c r="I236" s="15"/>
      <c r="J236" s="18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</row>
    <row r="237" spans="2:30" ht="12.75" customHeight="1" x14ac:dyDescent="0.2">
      <c r="B237" s="31"/>
      <c r="D237" s="14"/>
      <c r="E237" s="14"/>
      <c r="F237" s="15"/>
      <c r="G237" s="16"/>
      <c r="H237" s="17"/>
      <c r="I237" s="15"/>
      <c r="J237" s="18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</row>
    <row r="238" spans="2:30" ht="12.75" customHeight="1" x14ac:dyDescent="0.2">
      <c r="B238" s="31"/>
      <c r="D238" s="14"/>
      <c r="E238" s="14"/>
      <c r="F238" s="15"/>
      <c r="G238" s="16"/>
      <c r="H238" s="17"/>
      <c r="I238" s="15"/>
      <c r="J238" s="18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</row>
    <row r="239" spans="2:30" ht="12.75" customHeight="1" x14ac:dyDescent="0.2">
      <c r="B239" s="31"/>
      <c r="D239" s="14"/>
      <c r="E239" s="14"/>
      <c r="F239" s="15"/>
      <c r="G239" s="16"/>
      <c r="H239" s="17"/>
      <c r="I239" s="15"/>
      <c r="J239" s="18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</row>
    <row r="240" spans="2:30" ht="12.75" customHeight="1" x14ac:dyDescent="0.2">
      <c r="B240" s="31"/>
      <c r="D240" s="14"/>
      <c r="E240" s="14"/>
      <c r="F240" s="15"/>
      <c r="G240" s="16"/>
      <c r="H240" s="17"/>
      <c r="I240" s="15"/>
      <c r="J240" s="18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</row>
    <row r="241" spans="2:30" ht="12.75" customHeight="1" x14ac:dyDescent="0.2">
      <c r="B241" s="31"/>
      <c r="D241" s="14"/>
      <c r="E241" s="14"/>
      <c r="F241" s="15"/>
      <c r="G241" s="16"/>
      <c r="H241" s="17"/>
      <c r="I241" s="15"/>
      <c r="J241" s="18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</row>
    <row r="242" spans="2:30" ht="12.75" customHeight="1" thickBot="1" x14ac:dyDescent="0.25">
      <c r="B242" s="32"/>
      <c r="D242" s="14"/>
      <c r="E242" s="14"/>
      <c r="F242" s="15"/>
      <c r="G242" s="16"/>
      <c r="H242" s="17"/>
      <c r="I242" s="15"/>
      <c r="J242" s="18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</row>
    <row r="243" spans="2:30" ht="12.75" customHeight="1" x14ac:dyDescent="0.2">
      <c r="B243" s="5" t="s">
        <v>13</v>
      </c>
      <c r="D243" s="46" t="s">
        <v>4</v>
      </c>
      <c r="E243" s="47"/>
      <c r="F243" s="47"/>
      <c r="G243" s="47"/>
      <c r="H243" s="47"/>
      <c r="I243" s="47"/>
      <c r="J243" s="48"/>
      <c r="K243" s="19" t="str">
        <f t="shared" ref="K243" si="60">IF(K167="","",IF(K182="",IF(SUM(COUNTIF(K183:K242,"LS")+COUNTIF(K183:K242,"LUMP"))&gt;0,"LS",""),IF(SUM(K183:K242)&gt;0,ROUNDUP(SUM(K183:K242),0),"")))</f>
        <v/>
      </c>
      <c r="L243" s="19" t="str">
        <f t="shared" ref="L243" si="61">IF(L167="","",IF(L182="",IF(SUM(COUNTIF(L183:L242,"LS")+COUNTIF(L183:L242,"LUMP"))&gt;0,"LS",""),IF(SUM(L183:L242)&gt;0,ROUNDUP(SUM(L183:L242),0),"")))</f>
        <v/>
      </c>
      <c r="M243" s="19" t="str">
        <f t="shared" ref="M243" si="62">IF(M167="","",IF(M182="",IF(SUM(COUNTIF(M183:M242,"LS")+COUNTIF(M183:M242,"LUMP"))&gt;0,"LS",""),IF(SUM(M183:M242)&gt;0,ROUNDUP(SUM(M183:M242),0),"")))</f>
        <v/>
      </c>
      <c r="N243" s="19" t="str">
        <f>IF(N167="","",IF(N182="",IF(SUM(COUNTIF(N183:N242,"LS")+COUNTIF(N183:N242,"LUMP"))&gt;0,"LS",""),IF(SUM(N183:N242)&gt;0,ROUNDUP(SUM(N183:N242),0),"")))</f>
        <v/>
      </c>
      <c r="O243" s="19" t="str">
        <f t="shared" ref="O243" si="63">IF(O167="","",IF(O182="",IF(SUM(COUNTIF(O183:O242,"LS")+COUNTIF(O183:O242,"LUMP"))&gt;0,"LS",""),IF(SUM(O183:O242)&gt;0,ROUNDUP(SUM(O183:O242),0),"")))</f>
        <v/>
      </c>
      <c r="P243" s="19" t="str">
        <f>IF(P167="","",IF(P182="",IF(SUM(COUNTIF(P183:P242,"LS")+COUNTIF(P183:P242,"LUMP"))&gt;0,"LS",""),IF(SUM(P183:P242)&gt;0,ROUNDUP(SUM(P183:P242),0),"")))</f>
        <v/>
      </c>
      <c r="Q243" s="19" t="str">
        <f>IF(Q167="","",IF(Q182="",IF(SUM(COUNTIF(Q183:Q242,"LS")+COUNTIF(Q183:Q242,"LUMP"))&gt;0,"LS",""),IF(SUM(Q183:Q242)&gt;0,ROUNDUP(SUM(Q183:Q242),0),"")))</f>
        <v/>
      </c>
      <c r="R243" s="19" t="str">
        <f t="shared" ref="R243" si="64">IF(R167="","",IF(R182="",IF(SUM(COUNTIF(R183:R242,"LS")+COUNTIF(R183:R242,"LUMP"))&gt;0,"LS",""),IF(SUM(R183:R242)&gt;0,ROUNDUP(SUM(R183:R242),0),"")))</f>
        <v/>
      </c>
      <c r="S243" s="19" t="str">
        <f t="shared" ref="S243" si="65">IF(S167="","",IF(S182="",IF(SUM(COUNTIF(S183:S242,"LS")+COUNTIF(S183:S242,"LUMP"))&gt;0,"LS",""),IF(SUM(S183:S242)&gt;0,ROUNDUP(SUM(S183:S242),0),"")))</f>
        <v/>
      </c>
      <c r="T243" s="19" t="str">
        <f t="shared" ref="T243" si="66">IF(T167="","",IF(T182="",IF(SUM(COUNTIF(T183:T242,"LS")+COUNTIF(T183:T242,"LUMP"))&gt;0,"LS",""),IF(SUM(T183:T242)&gt;0,ROUNDUP(SUM(T183:T242),0),"")))</f>
        <v/>
      </c>
      <c r="U243" s="19" t="str">
        <f t="shared" ref="U243" si="67">IF(U167="","",IF(U182="",IF(SUM(COUNTIF(U183:U242,"LS")+COUNTIF(U183:U242,"LUMP"))&gt;0,"LS",""),IF(SUM(U183:U242)&gt;0,ROUNDUP(SUM(U183:U242),0),"")))</f>
        <v/>
      </c>
      <c r="V243" s="19" t="str">
        <f t="shared" ref="V243" si="68">IF(V167="","",IF(V182="",IF(SUM(COUNTIF(V183:V242,"LS")+COUNTIF(V183:V242,"LUMP"))&gt;0,"LS",""),IF(SUM(V183:V242)&gt;0,ROUNDUP(SUM(V183:V242),0),"")))</f>
        <v/>
      </c>
      <c r="W243" s="19" t="str">
        <f t="shared" ref="W243" si="69">IF(W167="","",IF(W182="",IF(SUM(COUNTIF(W183:W242,"LS")+COUNTIF(W183:W242,"LUMP"))&gt;0,"LS",""),IF(SUM(W183:W242)&gt;0,ROUNDUP(SUM(W183:W242),0),"")))</f>
        <v/>
      </c>
      <c r="X243" s="19" t="str">
        <f t="shared" ref="X243" si="70">IF(X167="","",IF(X182="",IF(SUM(COUNTIF(X183:X242,"LS")+COUNTIF(X183:X242,"LUMP"))&gt;0,"LS",""),IF(SUM(X183:X242)&gt;0,ROUNDUP(SUM(X183:X242),0),"")))</f>
        <v/>
      </c>
      <c r="Y243" s="19" t="str">
        <f t="shared" ref="Y243" si="71">IF(Y167="","",IF(Y182="",IF(SUM(COUNTIF(Y183:Y242,"LS")+COUNTIF(Y183:Y242,"LUMP"))&gt;0,"LS",""),IF(SUM(Y183:Y242)&gt;0,ROUNDUP(SUM(Y183:Y242),0),"")))</f>
        <v/>
      </c>
      <c r="Z243" s="19" t="str">
        <f t="shared" ref="Z243" si="72">IF(Z167="","",IF(Z182="",IF(SUM(COUNTIF(Z183:Z242,"LS")+COUNTIF(Z183:Z242,"LUMP"))&gt;0,"LS",""),IF(SUM(Z183:Z242)&gt;0,ROUNDUP(SUM(Z183:Z242),0),"")))</f>
        <v/>
      </c>
      <c r="AA243" s="19" t="str">
        <f t="shared" ref="AA243" si="73">IF(AA167="","",IF(AA182="",IF(SUM(COUNTIF(AA183:AA242,"LS")+COUNTIF(AA183:AA242,"LUMP"))&gt;0,"LS",""),IF(SUM(AA183:AA242)&gt;0,ROUNDUP(SUM(AA183:AA242),0),"")))</f>
        <v/>
      </c>
      <c r="AB243" s="19" t="str">
        <f t="shared" ref="AB243" si="74">IF(AB167="","",IF(AB182="",IF(SUM(COUNTIF(AB183:AB242,"LS")+COUNTIF(AB183:AB242,"LUMP"))&gt;0,"LS",""),IF(SUM(AB183:AB242)&gt;0,ROUNDUP(SUM(AB183:AB242),0),"")))</f>
        <v/>
      </c>
      <c r="AC243" s="19" t="str">
        <f t="shared" ref="AC243" si="75">IF(AC167="","",IF(AC182="",IF(SUM(COUNTIF(AC183:AC242,"LS")+COUNTIF(AC183:AC242,"LUMP"))&gt;0,"LS",""),IF(SUM(AC183:AC242)&gt;0,ROUNDUP(SUM(AC183:AC242),0),"")))</f>
        <v/>
      </c>
      <c r="AD243" s="19" t="str">
        <f t="shared" ref="AD243" si="76">IF(AD167="","",IF(AD182="",IF(SUM(COUNTIF(AD183:AD242,"LS")+COUNTIF(AD183:AD242,"LUMP"))&gt;0,"LS",""),IF(SUM(AD183:AD242)&gt;0,ROUNDUP(SUM(AD183:AD242),0),"")))</f>
        <v/>
      </c>
    </row>
    <row r="244" spans="2:30" ht="12.75" customHeight="1" thickBot="1" x14ac:dyDescent="0.25"/>
    <row r="245" spans="2:30" ht="12.75" customHeight="1" thickBot="1" x14ac:dyDescent="0.25">
      <c r="B245" s="29" t="s">
        <v>11</v>
      </c>
      <c r="D245" s="67">
        <f>D166+1</f>
        <v>79</v>
      </c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2:30" ht="12.75" customHeight="1" thickBot="1" x14ac:dyDescent="0.25">
      <c r="B246" s="33"/>
      <c r="D246" s="68" t="s">
        <v>9</v>
      </c>
      <c r="E246" s="68"/>
      <c r="F246" s="68"/>
      <c r="G246" s="68"/>
      <c r="H246" s="68"/>
      <c r="I246" s="68"/>
      <c r="J246" s="6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</row>
    <row r="247" spans="2:30" ht="12.75" customHeight="1" thickBot="1" x14ac:dyDescent="0.25">
      <c r="D247" s="54" t="s">
        <v>10</v>
      </c>
      <c r="E247" s="54"/>
      <c r="F247" s="54"/>
      <c r="G247" s="54"/>
      <c r="H247" s="54"/>
      <c r="I247" s="54"/>
      <c r="J247" s="54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ht="12.75" customHeight="1" x14ac:dyDescent="0.2">
      <c r="B248" s="43" t="s">
        <v>12</v>
      </c>
      <c r="D248" s="55" t="s">
        <v>0</v>
      </c>
      <c r="E248" s="55" t="s">
        <v>1</v>
      </c>
      <c r="F248" s="58" t="s">
        <v>2</v>
      </c>
      <c r="G248" s="59"/>
      <c r="H248" s="59"/>
      <c r="I248" s="59"/>
      <c r="J248" s="60"/>
      <c r="K248" s="7" t="str">
        <f t="shared" ref="K248:AD248" si="77">IF(OR(TRIM(K246)=0,TRIM(K246)=""),"",IF(IFERROR(TRIM(INDEX(QryItemNamed,MATCH(TRIM(K246),ITEM,0),2)),"")="Y","SPECIAL",LEFT(IFERROR(TRIM(INDEX(ITEM,MATCH(TRIM(K246),ITEM,0))),""),3)))</f>
        <v/>
      </c>
      <c r="L248" s="7" t="str">
        <f t="shared" si="77"/>
        <v/>
      </c>
      <c r="M248" s="7" t="str">
        <f t="shared" si="77"/>
        <v/>
      </c>
      <c r="N248" s="7" t="str">
        <f t="shared" si="77"/>
        <v/>
      </c>
      <c r="O248" s="7" t="str">
        <f t="shared" si="77"/>
        <v/>
      </c>
      <c r="P248" s="7" t="str">
        <f t="shared" si="77"/>
        <v/>
      </c>
      <c r="Q248" s="7" t="str">
        <f t="shared" si="77"/>
        <v/>
      </c>
      <c r="R248" s="7" t="str">
        <f t="shared" si="77"/>
        <v/>
      </c>
      <c r="S248" s="7" t="str">
        <f t="shared" si="77"/>
        <v/>
      </c>
      <c r="T248" s="7" t="str">
        <f t="shared" si="77"/>
        <v/>
      </c>
      <c r="U248" s="7" t="str">
        <f t="shared" si="77"/>
        <v/>
      </c>
      <c r="V248" s="7" t="str">
        <f t="shared" si="77"/>
        <v/>
      </c>
      <c r="W248" s="7" t="str">
        <f t="shared" si="77"/>
        <v/>
      </c>
      <c r="X248" s="7" t="str">
        <f t="shared" si="77"/>
        <v/>
      </c>
      <c r="Y248" s="7" t="str">
        <f t="shared" si="77"/>
        <v/>
      </c>
      <c r="Z248" s="7" t="str">
        <f t="shared" si="77"/>
        <v/>
      </c>
      <c r="AA248" s="7" t="str">
        <f t="shared" si="77"/>
        <v/>
      </c>
      <c r="AB248" s="7" t="str">
        <f t="shared" si="77"/>
        <v/>
      </c>
      <c r="AC248" s="7" t="str">
        <f t="shared" si="77"/>
        <v/>
      </c>
      <c r="AD248" s="7" t="str">
        <f t="shared" si="77"/>
        <v/>
      </c>
    </row>
    <row r="249" spans="2:30" ht="12.75" customHeight="1" x14ac:dyDescent="0.2">
      <c r="B249" s="44"/>
      <c r="D249" s="56"/>
      <c r="E249" s="56"/>
      <c r="F249" s="61"/>
      <c r="G249" s="62"/>
      <c r="H249" s="62"/>
      <c r="I249" s="62"/>
      <c r="J249" s="63"/>
      <c r="K249" s="53" t="str">
        <f t="shared" ref="K249:AD249" si="78">IF(OR(TRIM(K246)=0,TRIM(K246)=""),IF(K247="","",K247),IF(IFERROR(TRIM(INDEX(QryItemNamed,MATCH(TRIM(K246),ITEM,0),2)),"")="Y",TRIM(RIGHT(IFERROR(TRIM(INDEX(QryItemNamed,MATCH(TRIM(K246),ITEM,0),4)),"123456789012"),LEN(IFERROR(TRIM(INDEX(QryItemNamed,MATCH(TRIM(K246),ITEM,0),4)),"123456789012"))-9))&amp;K247,IFERROR(TRIM(INDEX(QryItemNamed,MATCH(TRIM(K246),ITEM,0),4))&amp;K247,"ITEM CODE DOES NOT EXIST IN ITEM MASTER")))</f>
        <v/>
      </c>
      <c r="L249" s="53" t="str">
        <f t="shared" si="78"/>
        <v/>
      </c>
      <c r="M249" s="53" t="str">
        <f t="shared" si="78"/>
        <v/>
      </c>
      <c r="N249" s="52" t="str">
        <f t="shared" si="78"/>
        <v/>
      </c>
      <c r="O249" s="52" t="str">
        <f t="shared" si="78"/>
        <v/>
      </c>
      <c r="P249" s="52" t="str">
        <f t="shared" si="78"/>
        <v/>
      </c>
      <c r="Q249" s="52" t="str">
        <f t="shared" si="78"/>
        <v/>
      </c>
      <c r="R249" s="52" t="str">
        <f t="shared" si="78"/>
        <v/>
      </c>
      <c r="S249" s="52" t="str">
        <f t="shared" si="78"/>
        <v/>
      </c>
      <c r="T249" s="52" t="str">
        <f t="shared" si="78"/>
        <v/>
      </c>
      <c r="U249" s="52" t="str">
        <f t="shared" si="78"/>
        <v/>
      </c>
      <c r="V249" s="52" t="str">
        <f t="shared" si="78"/>
        <v/>
      </c>
      <c r="W249" s="52" t="str">
        <f t="shared" si="78"/>
        <v/>
      </c>
      <c r="X249" s="52" t="str">
        <f t="shared" si="78"/>
        <v/>
      </c>
      <c r="Y249" s="52" t="str">
        <f t="shared" si="78"/>
        <v/>
      </c>
      <c r="Z249" s="49" t="str">
        <f t="shared" si="78"/>
        <v/>
      </c>
      <c r="AA249" s="52" t="str">
        <f t="shared" si="78"/>
        <v/>
      </c>
      <c r="AB249" s="52" t="str">
        <f t="shared" si="78"/>
        <v/>
      </c>
      <c r="AC249" s="52" t="str">
        <f t="shared" si="78"/>
        <v/>
      </c>
      <c r="AD249" s="52" t="str">
        <f t="shared" si="78"/>
        <v/>
      </c>
    </row>
    <row r="250" spans="2:30" ht="12.75" customHeight="1" x14ac:dyDescent="0.2">
      <c r="B250" s="44"/>
      <c r="D250" s="56"/>
      <c r="E250" s="56"/>
      <c r="F250" s="61"/>
      <c r="G250" s="62"/>
      <c r="H250" s="62"/>
      <c r="I250" s="62"/>
      <c r="J250" s="63"/>
      <c r="K250" s="53"/>
      <c r="L250" s="53"/>
      <c r="M250" s="53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0"/>
      <c r="AA250" s="52"/>
      <c r="AB250" s="52"/>
      <c r="AC250" s="52"/>
      <c r="AD250" s="52"/>
    </row>
    <row r="251" spans="2:30" ht="12.75" customHeight="1" x14ac:dyDescent="0.2">
      <c r="B251" s="44"/>
      <c r="D251" s="56"/>
      <c r="E251" s="56"/>
      <c r="F251" s="61"/>
      <c r="G251" s="62"/>
      <c r="H251" s="62"/>
      <c r="I251" s="62"/>
      <c r="J251" s="63"/>
      <c r="K251" s="53"/>
      <c r="L251" s="53"/>
      <c r="M251" s="53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0"/>
      <c r="AA251" s="52"/>
      <c r="AB251" s="52"/>
      <c r="AC251" s="52"/>
      <c r="AD251" s="52"/>
    </row>
    <row r="252" spans="2:30" ht="12.75" customHeight="1" x14ac:dyDescent="0.2">
      <c r="B252" s="44"/>
      <c r="D252" s="56"/>
      <c r="E252" s="56"/>
      <c r="F252" s="61"/>
      <c r="G252" s="62"/>
      <c r="H252" s="62"/>
      <c r="I252" s="62"/>
      <c r="J252" s="63"/>
      <c r="K252" s="53"/>
      <c r="L252" s="53"/>
      <c r="M252" s="53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0"/>
      <c r="AA252" s="52"/>
      <c r="AB252" s="52"/>
      <c r="AC252" s="52"/>
      <c r="AD252" s="52"/>
    </row>
    <row r="253" spans="2:30" ht="12.75" customHeight="1" x14ac:dyDescent="0.2">
      <c r="B253" s="44"/>
      <c r="D253" s="56"/>
      <c r="E253" s="56"/>
      <c r="F253" s="61"/>
      <c r="G253" s="62"/>
      <c r="H253" s="62"/>
      <c r="I253" s="62"/>
      <c r="J253" s="63"/>
      <c r="K253" s="53"/>
      <c r="L253" s="53"/>
      <c r="M253" s="53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0"/>
      <c r="AA253" s="52"/>
      <c r="AB253" s="52"/>
      <c r="AC253" s="52"/>
      <c r="AD253" s="52"/>
    </row>
    <row r="254" spans="2:30" ht="12.75" customHeight="1" x14ac:dyDescent="0.2">
      <c r="B254" s="44"/>
      <c r="D254" s="56"/>
      <c r="E254" s="56"/>
      <c r="F254" s="61"/>
      <c r="G254" s="62"/>
      <c r="H254" s="62"/>
      <c r="I254" s="62"/>
      <c r="J254" s="63"/>
      <c r="K254" s="53"/>
      <c r="L254" s="53"/>
      <c r="M254" s="53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0"/>
      <c r="AA254" s="52"/>
      <c r="AB254" s="52"/>
      <c r="AC254" s="52"/>
      <c r="AD254" s="52"/>
    </row>
    <row r="255" spans="2:30" ht="12.75" customHeight="1" x14ac:dyDescent="0.2">
      <c r="B255" s="44"/>
      <c r="D255" s="56"/>
      <c r="E255" s="56"/>
      <c r="F255" s="61"/>
      <c r="G255" s="62"/>
      <c r="H255" s="62"/>
      <c r="I255" s="62"/>
      <c r="J255" s="63"/>
      <c r="K255" s="53"/>
      <c r="L255" s="53"/>
      <c r="M255" s="53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0"/>
      <c r="AA255" s="52"/>
      <c r="AB255" s="52"/>
      <c r="AC255" s="52"/>
      <c r="AD255" s="52"/>
    </row>
    <row r="256" spans="2:30" ht="12.75" customHeight="1" x14ac:dyDescent="0.2">
      <c r="B256" s="44"/>
      <c r="D256" s="56"/>
      <c r="E256" s="56"/>
      <c r="F256" s="61"/>
      <c r="G256" s="62"/>
      <c r="H256" s="62"/>
      <c r="I256" s="62"/>
      <c r="J256" s="63"/>
      <c r="K256" s="53"/>
      <c r="L256" s="53"/>
      <c r="M256" s="53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0"/>
      <c r="AA256" s="52"/>
      <c r="AB256" s="52"/>
      <c r="AC256" s="52"/>
      <c r="AD256" s="52"/>
    </row>
    <row r="257" spans="2:30" ht="12.75" customHeight="1" x14ac:dyDescent="0.2">
      <c r="B257" s="44"/>
      <c r="D257" s="56"/>
      <c r="E257" s="56"/>
      <c r="F257" s="61"/>
      <c r="G257" s="62"/>
      <c r="H257" s="62"/>
      <c r="I257" s="62"/>
      <c r="J257" s="63"/>
      <c r="K257" s="53"/>
      <c r="L257" s="53"/>
      <c r="M257" s="53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0"/>
      <c r="AA257" s="52"/>
      <c r="AB257" s="52"/>
      <c r="AC257" s="52"/>
      <c r="AD257" s="52"/>
    </row>
    <row r="258" spans="2:30" ht="12.75" customHeight="1" x14ac:dyDescent="0.2">
      <c r="B258" s="44"/>
      <c r="D258" s="56"/>
      <c r="E258" s="56"/>
      <c r="F258" s="61"/>
      <c r="G258" s="62"/>
      <c r="H258" s="62"/>
      <c r="I258" s="62"/>
      <c r="J258" s="63"/>
      <c r="K258" s="53"/>
      <c r="L258" s="53"/>
      <c r="M258" s="53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0"/>
      <c r="AA258" s="52"/>
      <c r="AB258" s="52"/>
      <c r="AC258" s="52"/>
      <c r="AD258" s="52"/>
    </row>
    <row r="259" spans="2:30" ht="12.75" customHeight="1" x14ac:dyDescent="0.2">
      <c r="B259" s="44"/>
      <c r="D259" s="56"/>
      <c r="E259" s="56"/>
      <c r="F259" s="61"/>
      <c r="G259" s="62"/>
      <c r="H259" s="62"/>
      <c r="I259" s="62"/>
      <c r="J259" s="63"/>
      <c r="K259" s="53"/>
      <c r="L259" s="53"/>
      <c r="M259" s="53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0"/>
      <c r="AA259" s="52"/>
      <c r="AB259" s="52"/>
      <c r="AC259" s="52"/>
      <c r="AD259" s="52"/>
    </row>
    <row r="260" spans="2:30" ht="12.75" customHeight="1" x14ac:dyDescent="0.2">
      <c r="B260" s="44"/>
      <c r="D260" s="56"/>
      <c r="E260" s="56"/>
      <c r="F260" s="61"/>
      <c r="G260" s="62"/>
      <c r="H260" s="62"/>
      <c r="I260" s="62"/>
      <c r="J260" s="63"/>
      <c r="K260" s="53"/>
      <c r="L260" s="53"/>
      <c r="M260" s="53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1"/>
      <c r="AA260" s="52"/>
      <c r="AB260" s="52"/>
      <c r="AC260" s="52"/>
      <c r="AD260" s="52"/>
    </row>
    <row r="261" spans="2:30" ht="12.75" customHeight="1" thickBot="1" x14ac:dyDescent="0.25">
      <c r="B261" s="45"/>
      <c r="D261" s="57"/>
      <c r="E261" s="57"/>
      <c r="F261" s="64"/>
      <c r="G261" s="65"/>
      <c r="H261" s="65"/>
      <c r="I261" s="65"/>
      <c r="J261" s="66"/>
      <c r="K261" s="8" t="str">
        <f t="shared" ref="K261:AD261" si="79">IF(OR(TRIM(K246)=0,TRIM(K246)=""),"",IF(IFERROR(TRIM(INDEX(QryItemNamed,MATCH(TRIM(K246),ITEM,0),3)),"")="LS","",IFERROR(TRIM(INDEX(QryItemNamed,MATCH(TRIM(K246),ITEM,0),3)),"")))</f>
        <v/>
      </c>
      <c r="L261" s="8" t="str">
        <f t="shared" si="79"/>
        <v/>
      </c>
      <c r="M261" s="8" t="str">
        <f t="shared" si="79"/>
        <v/>
      </c>
      <c r="N261" s="8" t="str">
        <f t="shared" si="79"/>
        <v/>
      </c>
      <c r="O261" s="8" t="str">
        <f t="shared" si="79"/>
        <v/>
      </c>
      <c r="P261" s="8" t="str">
        <f t="shared" si="79"/>
        <v/>
      </c>
      <c r="Q261" s="8" t="str">
        <f t="shared" si="79"/>
        <v/>
      </c>
      <c r="R261" s="8" t="str">
        <f t="shared" si="79"/>
        <v/>
      </c>
      <c r="S261" s="8" t="str">
        <f t="shared" si="79"/>
        <v/>
      </c>
      <c r="T261" s="8" t="str">
        <f t="shared" si="79"/>
        <v/>
      </c>
      <c r="U261" s="8" t="str">
        <f t="shared" si="79"/>
        <v/>
      </c>
      <c r="V261" s="8" t="str">
        <f t="shared" si="79"/>
        <v/>
      </c>
      <c r="W261" s="8" t="str">
        <f t="shared" si="79"/>
        <v/>
      </c>
      <c r="X261" s="8" t="str">
        <f t="shared" si="79"/>
        <v/>
      </c>
      <c r="Y261" s="8" t="str">
        <f t="shared" si="79"/>
        <v/>
      </c>
      <c r="Z261" s="8" t="str">
        <f t="shared" si="79"/>
        <v/>
      </c>
      <c r="AA261" s="8" t="str">
        <f t="shared" si="79"/>
        <v/>
      </c>
      <c r="AB261" s="8" t="str">
        <f t="shared" si="79"/>
        <v/>
      </c>
      <c r="AC261" s="8" t="str">
        <f t="shared" si="79"/>
        <v/>
      </c>
      <c r="AD261" s="8" t="str">
        <f t="shared" si="79"/>
        <v/>
      </c>
    </row>
    <row r="262" spans="2:30" ht="12.75" customHeight="1" x14ac:dyDescent="0.2">
      <c r="B262" s="30"/>
      <c r="D262" s="9"/>
      <c r="E262" s="9"/>
      <c r="F262" s="10"/>
      <c r="G262" s="11"/>
      <c r="H262" s="12" t="s">
        <v>3</v>
      </c>
      <c r="I262" s="10"/>
      <c r="J262" s="13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2:30" ht="12.75" customHeight="1" x14ac:dyDescent="0.2">
      <c r="B263" s="31"/>
      <c r="D263" s="14"/>
      <c r="E263" s="14"/>
      <c r="F263" s="15"/>
      <c r="G263" s="16"/>
      <c r="H263" s="17"/>
      <c r="I263" s="15"/>
      <c r="J263" s="18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</row>
    <row r="264" spans="2:30" ht="12.75" customHeight="1" x14ac:dyDescent="0.2">
      <c r="B264" s="31"/>
      <c r="D264" s="14"/>
      <c r="E264" s="14"/>
      <c r="F264" s="15"/>
      <c r="G264" s="16"/>
      <c r="H264" s="17"/>
      <c r="I264" s="15"/>
      <c r="J264" s="18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</row>
    <row r="265" spans="2:30" ht="12.75" customHeight="1" x14ac:dyDescent="0.2">
      <c r="B265" s="31"/>
      <c r="D265" s="14"/>
      <c r="E265" s="14"/>
      <c r="F265" s="15"/>
      <c r="G265" s="16"/>
      <c r="H265" s="17"/>
      <c r="I265" s="15"/>
      <c r="J265" s="18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</row>
    <row r="266" spans="2:30" ht="12.75" customHeight="1" x14ac:dyDescent="0.2">
      <c r="B266" s="31"/>
      <c r="D266" s="14"/>
      <c r="E266" s="14"/>
      <c r="F266" s="15"/>
      <c r="G266" s="16"/>
      <c r="H266" s="17"/>
      <c r="I266" s="15"/>
      <c r="J266" s="18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</row>
    <row r="267" spans="2:30" ht="12.75" customHeight="1" x14ac:dyDescent="0.2">
      <c r="B267" s="31"/>
      <c r="D267" s="14"/>
      <c r="E267" s="14"/>
      <c r="F267" s="15"/>
      <c r="G267" s="16"/>
      <c r="H267" s="17"/>
      <c r="I267" s="15"/>
      <c r="J267" s="18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</row>
    <row r="268" spans="2:30" ht="12.75" customHeight="1" x14ac:dyDescent="0.2">
      <c r="B268" s="31"/>
      <c r="D268" s="14"/>
      <c r="E268" s="14"/>
      <c r="F268" s="15"/>
      <c r="G268" s="16"/>
      <c r="H268" s="17"/>
      <c r="I268" s="15"/>
      <c r="J268" s="18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</row>
    <row r="269" spans="2:30" ht="12.75" customHeight="1" x14ac:dyDescent="0.2">
      <c r="B269" s="31"/>
      <c r="D269" s="14"/>
      <c r="E269" s="14"/>
      <c r="F269" s="15"/>
      <c r="G269" s="16"/>
      <c r="H269" s="17"/>
      <c r="I269" s="15"/>
      <c r="J269" s="18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</row>
    <row r="270" spans="2:30" ht="12.75" customHeight="1" x14ac:dyDescent="0.2">
      <c r="B270" s="31"/>
      <c r="D270" s="14"/>
      <c r="E270" s="14"/>
      <c r="F270" s="15"/>
      <c r="G270" s="16"/>
      <c r="H270" s="17"/>
      <c r="I270" s="15"/>
      <c r="J270" s="18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</row>
    <row r="271" spans="2:30" ht="12.75" customHeight="1" x14ac:dyDescent="0.2">
      <c r="B271" s="31"/>
      <c r="D271" s="14"/>
      <c r="E271" s="14"/>
      <c r="F271" s="15"/>
      <c r="G271" s="16"/>
      <c r="H271" s="17"/>
      <c r="I271" s="15"/>
      <c r="J271" s="18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</row>
    <row r="272" spans="2:30" ht="12.75" customHeight="1" x14ac:dyDescent="0.2">
      <c r="B272" s="31"/>
      <c r="D272" s="14"/>
      <c r="E272" s="14"/>
      <c r="F272" s="15"/>
      <c r="G272" s="16"/>
      <c r="H272" s="17"/>
      <c r="I272" s="15"/>
      <c r="J272" s="18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</row>
    <row r="273" spans="2:30" ht="12.75" customHeight="1" x14ac:dyDescent="0.2">
      <c r="B273" s="31"/>
      <c r="D273" s="14"/>
      <c r="E273" s="14"/>
      <c r="F273" s="15"/>
      <c r="G273" s="16"/>
      <c r="H273" s="17"/>
      <c r="I273" s="15"/>
      <c r="J273" s="18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</row>
    <row r="274" spans="2:30" ht="12.75" customHeight="1" x14ac:dyDescent="0.2">
      <c r="B274" s="31"/>
      <c r="D274" s="14"/>
      <c r="E274" s="14"/>
      <c r="F274" s="15"/>
      <c r="G274" s="16"/>
      <c r="H274" s="17"/>
      <c r="I274" s="15"/>
      <c r="J274" s="18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</row>
    <row r="275" spans="2:30" ht="12.75" customHeight="1" x14ac:dyDescent="0.2">
      <c r="B275" s="31"/>
      <c r="D275" s="14"/>
      <c r="E275" s="14"/>
      <c r="F275" s="15"/>
      <c r="G275" s="16"/>
      <c r="H275" s="17"/>
      <c r="I275" s="15"/>
      <c r="J275" s="18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</row>
    <row r="276" spans="2:30" ht="12.75" customHeight="1" x14ac:dyDescent="0.2">
      <c r="B276" s="31"/>
      <c r="D276" s="14"/>
      <c r="E276" s="14"/>
      <c r="F276" s="15"/>
      <c r="G276" s="16"/>
      <c r="H276" s="17"/>
      <c r="I276" s="15"/>
      <c r="J276" s="18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</row>
    <row r="277" spans="2:30" ht="12.75" customHeight="1" x14ac:dyDescent="0.2">
      <c r="B277" s="31"/>
      <c r="D277" s="14"/>
      <c r="E277" s="14"/>
      <c r="F277" s="15"/>
      <c r="G277" s="16"/>
      <c r="H277" s="17"/>
      <c r="I277" s="15"/>
      <c r="J277" s="18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</row>
    <row r="278" spans="2:30" ht="12.75" customHeight="1" x14ac:dyDescent="0.2">
      <c r="B278" s="31"/>
      <c r="D278" s="14"/>
      <c r="E278" s="14"/>
      <c r="F278" s="15"/>
      <c r="G278" s="16"/>
      <c r="H278" s="17"/>
      <c r="I278" s="15"/>
      <c r="J278" s="18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</row>
    <row r="279" spans="2:30" ht="12.75" customHeight="1" x14ac:dyDescent="0.2">
      <c r="B279" s="31"/>
      <c r="D279" s="14"/>
      <c r="E279" s="14"/>
      <c r="F279" s="15"/>
      <c r="G279" s="16"/>
      <c r="H279" s="17"/>
      <c r="I279" s="15"/>
      <c r="J279" s="18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</row>
    <row r="280" spans="2:30" ht="12.75" customHeight="1" x14ac:dyDescent="0.2">
      <c r="B280" s="31"/>
      <c r="D280" s="14"/>
      <c r="E280" s="14"/>
      <c r="F280" s="15"/>
      <c r="G280" s="16"/>
      <c r="H280" s="17"/>
      <c r="I280" s="15"/>
      <c r="J280" s="18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</row>
    <row r="281" spans="2:30" ht="12.75" customHeight="1" x14ac:dyDescent="0.2">
      <c r="B281" s="31"/>
      <c r="D281" s="14"/>
      <c r="E281" s="14"/>
      <c r="F281" s="15"/>
      <c r="G281" s="16"/>
      <c r="H281" s="17"/>
      <c r="I281" s="15"/>
      <c r="J281" s="18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</row>
    <row r="282" spans="2:30" ht="12.75" customHeight="1" x14ac:dyDescent="0.2">
      <c r="B282" s="31"/>
      <c r="D282" s="14"/>
      <c r="E282" s="14"/>
      <c r="F282" s="15"/>
      <c r="G282" s="16"/>
      <c r="H282" s="17"/>
      <c r="I282" s="15"/>
      <c r="J282" s="18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</row>
    <row r="283" spans="2:30" ht="12.75" customHeight="1" x14ac:dyDescent="0.2">
      <c r="B283" s="31"/>
      <c r="D283" s="14"/>
      <c r="E283" s="14"/>
      <c r="F283" s="15"/>
      <c r="G283" s="16"/>
      <c r="H283" s="17"/>
      <c r="I283" s="15"/>
      <c r="J283" s="18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</row>
    <row r="284" spans="2:30" ht="12.75" customHeight="1" x14ac:dyDescent="0.2">
      <c r="B284" s="31"/>
      <c r="D284" s="14"/>
      <c r="E284" s="14"/>
      <c r="F284" s="15"/>
      <c r="G284" s="16"/>
      <c r="H284" s="17"/>
      <c r="I284" s="15"/>
      <c r="J284" s="18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</row>
    <row r="285" spans="2:30" ht="12.75" customHeight="1" x14ac:dyDescent="0.2">
      <c r="B285" s="31"/>
      <c r="D285" s="14"/>
      <c r="E285" s="14"/>
      <c r="F285" s="15"/>
      <c r="G285" s="16"/>
      <c r="H285" s="17"/>
      <c r="I285" s="15"/>
      <c r="J285" s="18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</row>
    <row r="286" spans="2:30" ht="12.75" customHeight="1" x14ac:dyDescent="0.2">
      <c r="B286" s="31"/>
      <c r="D286" s="14"/>
      <c r="E286" s="14"/>
      <c r="F286" s="15"/>
      <c r="G286" s="16"/>
      <c r="H286" s="17"/>
      <c r="I286" s="15"/>
      <c r="J286" s="18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</row>
    <row r="287" spans="2:30" ht="12.75" customHeight="1" x14ac:dyDescent="0.2">
      <c r="B287" s="31"/>
      <c r="D287" s="14"/>
      <c r="E287" s="14"/>
      <c r="F287" s="15"/>
      <c r="G287" s="16"/>
      <c r="H287" s="17"/>
      <c r="I287" s="15"/>
      <c r="J287" s="18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</row>
    <row r="288" spans="2:30" ht="12.75" customHeight="1" x14ac:dyDescent="0.2">
      <c r="B288" s="31"/>
      <c r="D288" s="14"/>
      <c r="E288" s="14"/>
      <c r="F288" s="15"/>
      <c r="G288" s="16"/>
      <c r="H288" s="17"/>
      <c r="I288" s="15"/>
      <c r="J288" s="18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</row>
    <row r="289" spans="2:30" ht="12.75" customHeight="1" x14ac:dyDescent="0.2">
      <c r="B289" s="31"/>
      <c r="D289" s="14"/>
      <c r="E289" s="14"/>
      <c r="F289" s="15"/>
      <c r="G289" s="16"/>
      <c r="H289" s="17"/>
      <c r="I289" s="15"/>
      <c r="J289" s="18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</row>
    <row r="290" spans="2:30" ht="12.75" customHeight="1" x14ac:dyDescent="0.2">
      <c r="B290" s="31"/>
      <c r="D290" s="14"/>
      <c r="E290" s="14"/>
      <c r="F290" s="15"/>
      <c r="G290" s="16"/>
      <c r="H290" s="17"/>
      <c r="I290" s="15"/>
      <c r="J290" s="18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</row>
    <row r="291" spans="2:30" ht="12.75" customHeight="1" x14ac:dyDescent="0.2">
      <c r="B291" s="31"/>
      <c r="D291" s="14"/>
      <c r="E291" s="14"/>
      <c r="F291" s="15"/>
      <c r="G291" s="16"/>
      <c r="H291" s="17"/>
      <c r="I291" s="15"/>
      <c r="J291" s="18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</row>
    <row r="292" spans="2:30" ht="12.75" customHeight="1" x14ac:dyDescent="0.2">
      <c r="B292" s="31"/>
      <c r="D292" s="14"/>
      <c r="E292" s="14"/>
      <c r="F292" s="15"/>
      <c r="G292" s="16"/>
      <c r="H292" s="17"/>
      <c r="I292" s="15"/>
      <c r="J292" s="18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</row>
    <row r="293" spans="2:30" ht="12.75" customHeight="1" x14ac:dyDescent="0.2">
      <c r="B293" s="31"/>
      <c r="D293" s="14"/>
      <c r="E293" s="14"/>
      <c r="F293" s="15"/>
      <c r="G293" s="16"/>
      <c r="H293" s="17"/>
      <c r="I293" s="15"/>
      <c r="J293" s="18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</row>
    <row r="294" spans="2:30" ht="12.75" customHeight="1" x14ac:dyDescent="0.2">
      <c r="B294" s="31"/>
      <c r="D294" s="14"/>
      <c r="E294" s="14"/>
      <c r="F294" s="15"/>
      <c r="G294" s="16"/>
      <c r="H294" s="17"/>
      <c r="I294" s="15"/>
      <c r="J294" s="18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</row>
    <row r="295" spans="2:30" ht="12.75" customHeight="1" x14ac:dyDescent="0.2">
      <c r="B295" s="31"/>
      <c r="D295" s="14"/>
      <c r="E295" s="14"/>
      <c r="F295" s="15"/>
      <c r="G295" s="16"/>
      <c r="H295" s="17"/>
      <c r="I295" s="15"/>
      <c r="J295" s="18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</row>
    <row r="296" spans="2:30" ht="12.75" customHeight="1" x14ac:dyDescent="0.2">
      <c r="B296" s="31"/>
      <c r="D296" s="14"/>
      <c r="E296" s="14"/>
      <c r="F296" s="15"/>
      <c r="G296" s="16"/>
      <c r="H296" s="17"/>
      <c r="I296" s="15"/>
      <c r="J296" s="18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</row>
    <row r="297" spans="2:30" ht="12.75" customHeight="1" x14ac:dyDescent="0.2">
      <c r="B297" s="31"/>
      <c r="D297" s="14"/>
      <c r="E297" s="14"/>
      <c r="F297" s="15"/>
      <c r="G297" s="16"/>
      <c r="H297" s="17"/>
      <c r="I297" s="15"/>
      <c r="J297" s="18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</row>
    <row r="298" spans="2:30" ht="12.75" customHeight="1" x14ac:dyDescent="0.2">
      <c r="B298" s="31"/>
      <c r="D298" s="14"/>
      <c r="E298" s="14"/>
      <c r="F298" s="15"/>
      <c r="G298" s="16"/>
      <c r="H298" s="17"/>
      <c r="I298" s="15"/>
      <c r="J298" s="18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</row>
    <row r="299" spans="2:30" ht="12.75" customHeight="1" x14ac:dyDescent="0.2">
      <c r="B299" s="31"/>
      <c r="D299" s="14"/>
      <c r="E299" s="14"/>
      <c r="F299" s="15"/>
      <c r="G299" s="16"/>
      <c r="H299" s="17"/>
      <c r="I299" s="15"/>
      <c r="J299" s="18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</row>
    <row r="300" spans="2:30" ht="12.75" customHeight="1" x14ac:dyDescent="0.2">
      <c r="B300" s="31"/>
      <c r="D300" s="14"/>
      <c r="E300" s="14"/>
      <c r="F300" s="15"/>
      <c r="G300" s="16"/>
      <c r="H300" s="17"/>
      <c r="I300" s="15"/>
      <c r="J300" s="18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</row>
    <row r="301" spans="2:30" ht="12.75" customHeight="1" x14ac:dyDescent="0.2">
      <c r="B301" s="31"/>
      <c r="D301" s="14"/>
      <c r="E301" s="14"/>
      <c r="F301" s="15"/>
      <c r="G301" s="16"/>
      <c r="H301" s="17"/>
      <c r="I301" s="15"/>
      <c r="J301" s="18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</row>
    <row r="302" spans="2:30" ht="12.75" customHeight="1" x14ac:dyDescent="0.2">
      <c r="B302" s="31"/>
      <c r="D302" s="14"/>
      <c r="E302" s="14"/>
      <c r="F302" s="15"/>
      <c r="G302" s="16"/>
      <c r="H302" s="17"/>
      <c r="I302" s="15"/>
      <c r="J302" s="18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</row>
    <row r="303" spans="2:30" ht="12.75" customHeight="1" x14ac:dyDescent="0.2">
      <c r="B303" s="31"/>
      <c r="D303" s="14"/>
      <c r="E303" s="14"/>
      <c r="F303" s="15"/>
      <c r="G303" s="16"/>
      <c r="H303" s="17"/>
      <c r="I303" s="15"/>
      <c r="J303" s="18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</row>
    <row r="304" spans="2:30" ht="12.75" customHeight="1" x14ac:dyDescent="0.2">
      <c r="B304" s="31"/>
      <c r="D304" s="14"/>
      <c r="E304" s="14"/>
      <c r="F304" s="15"/>
      <c r="G304" s="16"/>
      <c r="H304" s="17"/>
      <c r="I304" s="15"/>
      <c r="J304" s="18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</row>
    <row r="305" spans="2:30" ht="12.75" customHeight="1" x14ac:dyDescent="0.2">
      <c r="B305" s="31"/>
      <c r="D305" s="14"/>
      <c r="E305" s="14"/>
      <c r="F305" s="15"/>
      <c r="G305" s="16"/>
      <c r="H305" s="17"/>
      <c r="I305" s="15"/>
      <c r="J305" s="18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</row>
    <row r="306" spans="2:30" ht="12.75" customHeight="1" x14ac:dyDescent="0.2">
      <c r="B306" s="31"/>
      <c r="D306" s="14"/>
      <c r="E306" s="14"/>
      <c r="F306" s="15"/>
      <c r="G306" s="16"/>
      <c r="H306" s="17"/>
      <c r="I306" s="15"/>
      <c r="J306" s="18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</row>
    <row r="307" spans="2:30" ht="12.75" customHeight="1" x14ac:dyDescent="0.2">
      <c r="B307" s="31"/>
      <c r="D307" s="14"/>
      <c r="E307" s="14"/>
      <c r="F307" s="15"/>
      <c r="G307" s="16"/>
      <c r="H307" s="17"/>
      <c r="I307" s="15"/>
      <c r="J307" s="18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</row>
    <row r="308" spans="2:30" ht="12.75" customHeight="1" x14ac:dyDescent="0.2">
      <c r="B308" s="31"/>
      <c r="D308" s="14"/>
      <c r="E308" s="14"/>
      <c r="F308" s="15"/>
      <c r="G308" s="16"/>
      <c r="H308" s="17"/>
      <c r="I308" s="15"/>
      <c r="J308" s="18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</row>
    <row r="309" spans="2:30" ht="12.75" customHeight="1" x14ac:dyDescent="0.2">
      <c r="B309" s="31"/>
      <c r="D309" s="14"/>
      <c r="E309" s="14"/>
      <c r="F309" s="15"/>
      <c r="G309" s="16"/>
      <c r="H309" s="17"/>
      <c r="I309" s="15"/>
      <c r="J309" s="18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</row>
    <row r="310" spans="2:30" ht="12.75" customHeight="1" x14ac:dyDescent="0.2">
      <c r="B310" s="31"/>
      <c r="D310" s="14"/>
      <c r="E310" s="14"/>
      <c r="F310" s="15"/>
      <c r="G310" s="16"/>
      <c r="H310" s="17"/>
      <c r="I310" s="15"/>
      <c r="J310" s="18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</row>
    <row r="311" spans="2:30" ht="12.75" customHeight="1" x14ac:dyDescent="0.2">
      <c r="B311" s="31"/>
      <c r="D311" s="14"/>
      <c r="E311" s="14"/>
      <c r="F311" s="15"/>
      <c r="G311" s="16"/>
      <c r="H311" s="17"/>
      <c r="I311" s="15"/>
      <c r="J311" s="18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</row>
    <row r="312" spans="2:30" ht="12.75" customHeight="1" x14ac:dyDescent="0.2">
      <c r="B312" s="31"/>
      <c r="D312" s="14"/>
      <c r="E312" s="14"/>
      <c r="F312" s="15"/>
      <c r="G312" s="16"/>
      <c r="H312" s="17"/>
      <c r="I312" s="15"/>
      <c r="J312" s="18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</row>
    <row r="313" spans="2:30" ht="12.75" customHeight="1" x14ac:dyDescent="0.2">
      <c r="B313" s="31"/>
      <c r="D313" s="14"/>
      <c r="E313" s="14"/>
      <c r="F313" s="15"/>
      <c r="G313" s="16"/>
      <c r="H313" s="17"/>
      <c r="I313" s="15"/>
      <c r="J313" s="18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</row>
    <row r="314" spans="2:30" ht="12.75" customHeight="1" x14ac:dyDescent="0.2">
      <c r="B314" s="31"/>
      <c r="D314" s="14"/>
      <c r="E314" s="14"/>
      <c r="F314" s="15"/>
      <c r="G314" s="16"/>
      <c r="H314" s="17"/>
      <c r="I314" s="15"/>
      <c r="J314" s="18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</row>
    <row r="315" spans="2:30" ht="12.75" customHeight="1" x14ac:dyDescent="0.2">
      <c r="B315" s="31"/>
      <c r="D315" s="14"/>
      <c r="E315" s="14"/>
      <c r="F315" s="15"/>
      <c r="G315" s="16"/>
      <c r="H315" s="17"/>
      <c r="I315" s="15"/>
      <c r="J315" s="18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</row>
    <row r="316" spans="2:30" ht="12.75" customHeight="1" x14ac:dyDescent="0.2">
      <c r="B316" s="31"/>
      <c r="D316" s="14"/>
      <c r="E316" s="14"/>
      <c r="F316" s="15"/>
      <c r="G316" s="16"/>
      <c r="H316" s="17"/>
      <c r="I316" s="15"/>
      <c r="J316" s="18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</row>
    <row r="317" spans="2:30" ht="12.75" customHeight="1" x14ac:dyDescent="0.2">
      <c r="B317" s="31"/>
      <c r="D317" s="14"/>
      <c r="E317" s="14"/>
      <c r="F317" s="15"/>
      <c r="G317" s="16"/>
      <c r="H317" s="17"/>
      <c r="I317" s="15"/>
      <c r="J317" s="18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</row>
    <row r="318" spans="2:30" ht="12.75" customHeight="1" x14ac:dyDescent="0.2">
      <c r="B318" s="31"/>
      <c r="D318" s="14"/>
      <c r="E318" s="14"/>
      <c r="F318" s="15"/>
      <c r="G318" s="16"/>
      <c r="H318" s="17"/>
      <c r="I318" s="15"/>
      <c r="J318" s="18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</row>
    <row r="319" spans="2:30" ht="12.75" customHeight="1" x14ac:dyDescent="0.2">
      <c r="B319" s="31"/>
      <c r="D319" s="14"/>
      <c r="E319" s="14"/>
      <c r="F319" s="15"/>
      <c r="G319" s="16"/>
      <c r="H319" s="17"/>
      <c r="I319" s="15"/>
      <c r="J319" s="18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</row>
    <row r="320" spans="2:30" ht="12.75" customHeight="1" x14ac:dyDescent="0.2">
      <c r="B320" s="31"/>
      <c r="D320" s="14"/>
      <c r="E320" s="14"/>
      <c r="F320" s="15"/>
      <c r="G320" s="16"/>
      <c r="H320" s="17"/>
      <c r="I320" s="15"/>
      <c r="J320" s="18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</row>
    <row r="321" spans="2:30" ht="12.75" customHeight="1" thickBot="1" x14ac:dyDescent="0.25">
      <c r="B321" s="32"/>
      <c r="D321" s="14"/>
      <c r="E321" s="14"/>
      <c r="F321" s="15"/>
      <c r="G321" s="16"/>
      <c r="H321" s="17"/>
      <c r="I321" s="15"/>
      <c r="J321" s="18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</row>
    <row r="322" spans="2:30" ht="12.75" customHeight="1" x14ac:dyDescent="0.2">
      <c r="B322" s="5" t="s">
        <v>13</v>
      </c>
      <c r="D322" s="46" t="s">
        <v>4</v>
      </c>
      <c r="E322" s="47"/>
      <c r="F322" s="47"/>
      <c r="G322" s="47"/>
      <c r="H322" s="47"/>
      <c r="I322" s="47"/>
      <c r="J322" s="48"/>
      <c r="K322" s="19" t="str">
        <f t="shared" ref="K322" si="80">IF(K246="","",IF(K261="",IF(SUM(COUNTIF(K262:K321,"LS")+COUNTIF(K262:K321,"LUMP"))&gt;0,"LS",""),IF(SUM(K262:K321)&gt;0,ROUNDUP(SUM(K262:K321),0),"")))</f>
        <v/>
      </c>
      <c r="L322" s="19" t="str">
        <f t="shared" ref="L322" si="81">IF(L246="","",IF(L261="",IF(SUM(COUNTIF(L262:L321,"LS")+COUNTIF(L262:L321,"LUMP"))&gt;0,"LS",""),IF(SUM(L262:L321)&gt;0,ROUNDUP(SUM(L262:L321),0),"")))</f>
        <v/>
      </c>
      <c r="M322" s="19" t="str">
        <f t="shared" ref="M322" si="82">IF(M246="","",IF(M261="",IF(SUM(COUNTIF(M262:M321,"LS")+COUNTIF(M262:M321,"LUMP"))&gt;0,"LS",""),IF(SUM(M262:M321)&gt;0,ROUNDUP(SUM(M262:M321),0),"")))</f>
        <v/>
      </c>
      <c r="N322" s="19" t="str">
        <f t="shared" ref="N322" si="83">IF(N246="","",IF(N261="",IF(SUM(COUNTIF(N262:N321,"LS")+COUNTIF(N262:N321,"LUMP"))&gt;0,"LS",""),IF(SUM(N262:N321)&gt;0,ROUNDUP(SUM(N262:N321),0),"")))</f>
        <v/>
      </c>
      <c r="O322" s="19" t="str">
        <f t="shared" ref="O322" si="84">IF(O246="","",IF(O261="",IF(SUM(COUNTIF(O262:O321,"LS")+COUNTIF(O262:O321,"LUMP"))&gt;0,"LS",""),IF(SUM(O262:O321)&gt;0,ROUNDUP(SUM(O262:O321),0),"")))</f>
        <v/>
      </c>
      <c r="P322" s="19" t="str">
        <f t="shared" ref="P322" si="85">IF(P246="","",IF(P261="",IF(SUM(COUNTIF(P262:P321,"LS")+COUNTIF(P262:P321,"LUMP"))&gt;0,"LS",""),IF(SUM(P262:P321)&gt;0,ROUNDUP(SUM(P262:P321),0),"")))</f>
        <v/>
      </c>
      <c r="Q322" s="19" t="str">
        <f t="shared" ref="Q322" si="86">IF(Q246="","",IF(Q261="",IF(SUM(COUNTIF(Q262:Q321,"LS")+COUNTIF(Q262:Q321,"LUMP"))&gt;0,"LS",""),IF(SUM(Q262:Q321)&gt;0,ROUNDUP(SUM(Q262:Q321),0),"")))</f>
        <v/>
      </c>
      <c r="R322" s="19" t="str">
        <f t="shared" ref="R322" si="87">IF(R246="","",IF(R261="",IF(SUM(COUNTIF(R262:R321,"LS")+COUNTIF(R262:R321,"LUMP"))&gt;0,"LS",""),IF(SUM(R262:R321)&gt;0,ROUNDUP(SUM(R262:R321),0),"")))</f>
        <v/>
      </c>
      <c r="S322" s="19" t="str">
        <f t="shared" ref="S322" si="88">IF(S246="","",IF(S261="",IF(SUM(COUNTIF(S262:S321,"LS")+COUNTIF(S262:S321,"LUMP"))&gt;0,"LS",""),IF(SUM(S262:S321)&gt;0,ROUNDUP(SUM(S262:S321),0),"")))</f>
        <v/>
      </c>
      <c r="T322" s="19" t="str">
        <f t="shared" ref="T322" si="89">IF(T246="","",IF(T261="",IF(SUM(COUNTIF(T262:T321,"LS")+COUNTIF(T262:T321,"LUMP"))&gt;0,"LS",""),IF(SUM(T262:T321)&gt;0,ROUNDUP(SUM(T262:T321),0),"")))</f>
        <v/>
      </c>
      <c r="U322" s="19" t="str">
        <f t="shared" ref="U322" si="90">IF(U246="","",IF(U261="",IF(SUM(COUNTIF(U262:U321,"LS")+COUNTIF(U262:U321,"LUMP"))&gt;0,"LS",""),IF(SUM(U262:U321)&gt;0,ROUNDUP(SUM(U262:U321),0),"")))</f>
        <v/>
      </c>
      <c r="V322" s="19" t="str">
        <f t="shared" ref="V322" si="91">IF(V246="","",IF(V261="",IF(SUM(COUNTIF(V262:V321,"LS")+COUNTIF(V262:V321,"LUMP"))&gt;0,"LS",""),IF(SUM(V262:V321)&gt;0,ROUNDUP(SUM(V262:V321),0),"")))</f>
        <v/>
      </c>
      <c r="W322" s="19" t="str">
        <f t="shared" ref="W322" si="92">IF(W246="","",IF(W261="",IF(SUM(COUNTIF(W262:W321,"LS")+COUNTIF(W262:W321,"LUMP"))&gt;0,"LS",""),IF(SUM(W262:W321)&gt;0,ROUNDUP(SUM(W262:W321),0),"")))</f>
        <v/>
      </c>
      <c r="X322" s="19" t="str">
        <f t="shared" ref="X322" si="93">IF(X246="","",IF(X261="",IF(SUM(COUNTIF(X262:X321,"LS")+COUNTIF(X262:X321,"LUMP"))&gt;0,"LS",""),IF(SUM(X262:X321)&gt;0,ROUNDUP(SUM(X262:X321),0),"")))</f>
        <v/>
      </c>
      <c r="Y322" s="19" t="str">
        <f t="shared" ref="Y322" si="94">IF(Y246="","",IF(Y261="",IF(SUM(COUNTIF(Y262:Y321,"LS")+COUNTIF(Y262:Y321,"LUMP"))&gt;0,"LS",""),IF(SUM(Y262:Y321)&gt;0,ROUNDUP(SUM(Y262:Y321),0),"")))</f>
        <v/>
      </c>
      <c r="Z322" s="19" t="str">
        <f t="shared" ref="Z322" si="95">IF(Z246="","",IF(Z261="",IF(SUM(COUNTIF(Z262:Z321,"LS")+COUNTIF(Z262:Z321,"LUMP"))&gt;0,"LS",""),IF(SUM(Z262:Z321)&gt;0,ROUNDUP(SUM(Z262:Z321),0),"")))</f>
        <v/>
      </c>
      <c r="AA322" s="19" t="str">
        <f t="shared" ref="AA322" si="96">IF(AA246="","",IF(AA261="",IF(SUM(COUNTIF(AA262:AA321,"LS")+COUNTIF(AA262:AA321,"LUMP"))&gt;0,"LS",""),IF(SUM(AA262:AA321)&gt;0,ROUNDUP(SUM(AA262:AA321),0),"")))</f>
        <v/>
      </c>
      <c r="AB322" s="19" t="str">
        <f t="shared" ref="AB322" si="97">IF(AB246="","",IF(AB261="",IF(SUM(COUNTIF(AB262:AB321,"LS")+COUNTIF(AB262:AB321,"LUMP"))&gt;0,"LS",""),IF(SUM(AB262:AB321)&gt;0,ROUNDUP(SUM(AB262:AB321),0),"")))</f>
        <v/>
      </c>
      <c r="AC322" s="19" t="str">
        <f t="shared" ref="AC322" si="98">IF(AC246="","",IF(AC261="",IF(SUM(COUNTIF(AC262:AC321,"LS")+COUNTIF(AC262:AC321,"LUMP"))&gt;0,"LS",""),IF(SUM(AC262:AC321)&gt;0,ROUNDUP(SUM(AC262:AC321),0),"")))</f>
        <v/>
      </c>
      <c r="AD322" s="19" t="str">
        <f t="shared" ref="AD322" si="99">IF(AD246="","",IF(AD261="",IF(SUM(COUNTIF(AD262:AD321,"LS")+COUNTIF(AD262:AD321,"LUMP"))&gt;0,"LS",""),IF(SUM(AD262:AD321)&gt;0,ROUNDUP(SUM(AD262:AD321),0),"")))</f>
        <v/>
      </c>
    </row>
  </sheetData>
  <mergeCells count="117">
    <mergeCell ref="D166:AD166"/>
    <mergeCell ref="D167:J167"/>
    <mergeCell ref="D168:J168"/>
    <mergeCell ref="D169:D182"/>
    <mergeCell ref="E169:E182"/>
    <mergeCell ref="F169:J182"/>
    <mergeCell ref="K170:K181"/>
    <mergeCell ref="L170:L181"/>
    <mergeCell ref="M170:M181"/>
    <mergeCell ref="T170:T181"/>
    <mergeCell ref="U170:U181"/>
    <mergeCell ref="N170:N181"/>
    <mergeCell ref="O170:O181"/>
    <mergeCell ref="P170:P181"/>
    <mergeCell ref="Q170:Q181"/>
    <mergeCell ref="R170:R181"/>
    <mergeCell ref="S170:S181"/>
    <mergeCell ref="D164:J164"/>
    <mergeCell ref="X91:X102"/>
    <mergeCell ref="Y91:Y102"/>
    <mergeCell ref="Z91:Z102"/>
    <mergeCell ref="AA91:AA102"/>
    <mergeCell ref="T91:T102"/>
    <mergeCell ref="U91:U102"/>
    <mergeCell ref="K91:K102"/>
    <mergeCell ref="L91:L102"/>
    <mergeCell ref="M91:M102"/>
    <mergeCell ref="N91:N102"/>
    <mergeCell ref="O91:O102"/>
    <mergeCell ref="V91:V102"/>
    <mergeCell ref="W91:W102"/>
    <mergeCell ref="P91:P102"/>
    <mergeCell ref="Q91:Q102"/>
    <mergeCell ref="R91:R102"/>
    <mergeCell ref="S91:S102"/>
    <mergeCell ref="D7:AD7"/>
    <mergeCell ref="Z11:Z22"/>
    <mergeCell ref="Y11:Y22"/>
    <mergeCell ref="AA11:AA22"/>
    <mergeCell ref="AB11:AB22"/>
    <mergeCell ref="AC11:AC22"/>
    <mergeCell ref="X11:X22"/>
    <mergeCell ref="D10:D23"/>
    <mergeCell ref="D8:J8"/>
    <mergeCell ref="D9:J9"/>
    <mergeCell ref="O11:O22"/>
    <mergeCell ref="P11:P22"/>
    <mergeCell ref="Q11:Q22"/>
    <mergeCell ref="R11:R22"/>
    <mergeCell ref="F10:F23"/>
    <mergeCell ref="G10:G23"/>
    <mergeCell ref="H10:H23"/>
    <mergeCell ref="I10:I23"/>
    <mergeCell ref="J10:J23"/>
    <mergeCell ref="D87:AD87"/>
    <mergeCell ref="D88:J88"/>
    <mergeCell ref="D89:J89"/>
    <mergeCell ref="D90:D103"/>
    <mergeCell ref="V11:V22"/>
    <mergeCell ref="W11:W22"/>
    <mergeCell ref="S11:S22"/>
    <mergeCell ref="T11:T22"/>
    <mergeCell ref="D85:J85"/>
    <mergeCell ref="AD11:AD22"/>
    <mergeCell ref="K11:K22"/>
    <mergeCell ref="L11:L22"/>
    <mergeCell ref="M11:M22"/>
    <mergeCell ref="E10:E23"/>
    <mergeCell ref="N11:N22"/>
    <mergeCell ref="U11:U22"/>
    <mergeCell ref="E90:E103"/>
    <mergeCell ref="F90:J103"/>
    <mergeCell ref="AB91:AB102"/>
    <mergeCell ref="AC91:AC102"/>
    <mergeCell ref="AD91:AD102"/>
    <mergeCell ref="D84:J84"/>
    <mergeCell ref="D247:J247"/>
    <mergeCell ref="D248:D261"/>
    <mergeCell ref="E248:E261"/>
    <mergeCell ref="F248:J261"/>
    <mergeCell ref="AD170:AD181"/>
    <mergeCell ref="D243:J243"/>
    <mergeCell ref="D245:AD245"/>
    <mergeCell ref="D246:J246"/>
    <mergeCell ref="Z170:Z181"/>
    <mergeCell ref="AA170:AA181"/>
    <mergeCell ref="AB170:AB181"/>
    <mergeCell ref="AC170:AC181"/>
    <mergeCell ref="V170:V181"/>
    <mergeCell ref="W170:W181"/>
    <mergeCell ref="X170:X181"/>
    <mergeCell ref="Y170:Y181"/>
    <mergeCell ref="AD249:AD260"/>
    <mergeCell ref="B10:B23"/>
    <mergeCell ref="B90:B103"/>
    <mergeCell ref="B169:B182"/>
    <mergeCell ref="B248:B261"/>
    <mergeCell ref="D322:J322"/>
    <mergeCell ref="Z249:Z260"/>
    <mergeCell ref="AA249:AA260"/>
    <mergeCell ref="AB249:AB260"/>
    <mergeCell ref="AC249:AC260"/>
    <mergeCell ref="V249:V260"/>
    <mergeCell ref="W249:W260"/>
    <mergeCell ref="X249:X260"/>
    <mergeCell ref="Y249:Y260"/>
    <mergeCell ref="R249:R260"/>
    <mergeCell ref="S249:S260"/>
    <mergeCell ref="T249:T260"/>
    <mergeCell ref="U249:U260"/>
    <mergeCell ref="N249:N260"/>
    <mergeCell ref="O249:O260"/>
    <mergeCell ref="P249:P260"/>
    <mergeCell ref="Q249:Q260"/>
    <mergeCell ref="K249:K260"/>
    <mergeCell ref="L249:L260"/>
    <mergeCell ref="M249:M260"/>
  </mergeCells>
  <phoneticPr fontId="0" type="noConversion"/>
  <printOptions horizontalCentered="1" verticalCentered="1"/>
  <pageMargins left="0.25" right="0.25" top="0.75" bottom="0.75" header="0.3" footer="0.3"/>
  <pageSetup scale="4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Hay, Matthew</cp:lastModifiedBy>
  <cp:lastPrinted>2015-05-18T13:50:30Z</cp:lastPrinted>
  <dcterms:created xsi:type="dcterms:W3CDTF">2005-09-27T11:52:28Z</dcterms:created>
  <dcterms:modified xsi:type="dcterms:W3CDTF">2021-01-23T02:22:25Z</dcterms:modified>
</cp:coreProperties>
</file>