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736\active\173620162\engineering\118484\400-Engineering\Traffic\EngData\"/>
    </mc:Choice>
  </mc:AlternateContent>
  <xr:revisionPtr revIDLastSave="0" documentId="13_ncr:1_{57CF87CD-D055-4C33-9E40-F2CBE64265AF}" xr6:coauthVersionLast="47" xr6:coauthVersionMax="47" xr10:uidLastSave="{00000000-0000-0000-0000-000000000000}"/>
  <bookViews>
    <workbookView xWindow="28680" yWindow="-120" windowWidth="29040" windowHeight="15720" xr2:uid="{9B3607C3-169C-4F4B-9F50-E50DC2E5B331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3" i="1" l="1"/>
  <c r="M45" i="1" s="1"/>
  <c r="N43" i="1"/>
  <c r="N45" i="1" s="1"/>
  <c r="L43" i="1"/>
  <c r="L45" i="1" s="1"/>
  <c r="K43" i="1"/>
  <c r="K45" i="1" s="1"/>
  <c r="J43" i="1"/>
  <c r="J45" i="1" s="1"/>
  <c r="H16" i="1"/>
  <c r="I22" i="1"/>
  <c r="I21" i="1"/>
  <c r="H19" i="1"/>
  <c r="H18" i="1"/>
  <c r="I43" i="1" l="1"/>
  <c r="I45" i="1" s="1"/>
  <c r="H43" i="1"/>
  <c r="H45" i="1" s="1"/>
</calcChain>
</file>

<file path=xl/sharedStrings.xml><?xml version="1.0" encoding="utf-8"?>
<sst xmlns="http://schemas.openxmlformats.org/spreadsheetml/2006/main" count="126" uniqueCount="71">
  <si>
    <t>STATION</t>
  </si>
  <si>
    <t>SIDE</t>
  </si>
  <si>
    <t>FROM</t>
  </si>
  <si>
    <t>TO</t>
  </si>
  <si>
    <t>MILE</t>
  </si>
  <si>
    <t>TOTALS CARRIED TO GENERAL SUMMARY</t>
  </si>
  <si>
    <t>LOCATION</t>
  </si>
  <si>
    <t>FT</t>
  </si>
  <si>
    <t>EACH</t>
  </si>
  <si>
    <t>EDGE LINE, 4"</t>
  </si>
  <si>
    <t>CHANNELIZING LINE, 8"</t>
  </si>
  <si>
    <t>LANE ARROW</t>
  </si>
  <si>
    <t>EL-1</t>
  </si>
  <si>
    <t>CL-1</t>
  </si>
  <si>
    <t>PAVEMENT MARKING SUBSUMMARY</t>
  </si>
  <si>
    <t>EL-2</t>
  </si>
  <si>
    <t>CL-2</t>
  </si>
  <si>
    <t>CL-3</t>
  </si>
  <si>
    <t>RT</t>
  </si>
  <si>
    <t>LT</t>
  </si>
  <si>
    <t>CL-4</t>
  </si>
  <si>
    <t>CL-5</t>
  </si>
  <si>
    <t>CH-1</t>
  </si>
  <si>
    <t>LA-1</t>
  </si>
  <si>
    <t>LA-2</t>
  </si>
  <si>
    <t>CR-1</t>
  </si>
  <si>
    <t xml:space="preserve">REF
NO. </t>
  </si>
  <si>
    <t>SHEET
NO.</t>
  </si>
  <si>
    <t>EL-3</t>
  </si>
  <si>
    <t>EL-4</t>
  </si>
  <si>
    <t>CH-2</t>
  </si>
  <si>
    <t>SUBTOTAL</t>
  </si>
  <si>
    <t>CLOUGH PIKE</t>
  </si>
  <si>
    <t>72+00.00</t>
  </si>
  <si>
    <t>76+36.32</t>
  </si>
  <si>
    <t>76+34.62</t>
  </si>
  <si>
    <t>76+57.87</t>
  </si>
  <si>
    <t>80+25.00</t>
  </si>
  <si>
    <t>76+91.15</t>
  </si>
  <si>
    <t>76+00.00</t>
  </si>
  <si>
    <t>74+50.00</t>
  </si>
  <si>
    <t>NEWTOWN ROAD</t>
  </si>
  <si>
    <t>20+40.00</t>
  </si>
  <si>
    <t>21+00.00</t>
  </si>
  <si>
    <t>LT&amp;RT</t>
  </si>
  <si>
    <t>77+00.00</t>
  </si>
  <si>
    <t>STOP LINE</t>
  </si>
  <si>
    <t>SL-1</t>
  </si>
  <si>
    <t>SL-2</t>
  </si>
  <si>
    <t>CROSSWALK LINE, 24"</t>
  </si>
  <si>
    <t>TRANSVERSE/DIAGONAL LINE</t>
  </si>
  <si>
    <t>TY-1</t>
  </si>
  <si>
    <t>TY-2</t>
  </si>
  <si>
    <t>76+37.14</t>
  </si>
  <si>
    <t>76+62.12</t>
  </si>
  <si>
    <t>79+57.07</t>
  </si>
  <si>
    <t>72+59.99</t>
  </si>
  <si>
    <t>74+27.67</t>
  </si>
  <si>
    <t>77+73.21</t>
  </si>
  <si>
    <t>LA-3</t>
  </si>
  <si>
    <t>LA-4</t>
  </si>
  <si>
    <t>LA-5</t>
  </si>
  <si>
    <t>74+58.00</t>
  </si>
  <si>
    <t>75+25.00</t>
  </si>
  <si>
    <t>75+92.00</t>
  </si>
  <si>
    <t>77+10.00</t>
  </si>
  <si>
    <t>77+50.00</t>
  </si>
  <si>
    <t>CENTER LINE, 4''</t>
  </si>
  <si>
    <t>77+62.00</t>
  </si>
  <si>
    <t>19+58.00</t>
  </si>
  <si>
    <t>60&amp;61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</si>
</sst>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\+00.00"/>
  </numFmts>
  <fonts count="10" x14ac:knownFonts="1">
    <font>
      <sz val="11"/>
      <color theme="1"/>
      <name val="Calibri"/>
      <family val="2"/>
      <scheme val="minor"/>
    </font>
    <font>
      <sz val="14"/>
      <name val="Verdana"/>
      <family val="2"/>
    </font>
    <font>
      <b/>
      <sz val="14"/>
      <name val="Verdana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FF0000"/>
      <name val="Arial"/>
      <family val="2"/>
    </font>
    <font>
      <i/>
      <sz val="10"/>
      <color theme="9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textRotation="90" wrapText="1"/>
    </xf>
    <xf numFmtId="0" fontId="2" fillId="0" borderId="0" xfId="0" applyFont="1" applyAlignment="1">
      <alignment vertical="center" textRotation="90"/>
    </xf>
    <xf numFmtId="0" fontId="4" fillId="0" borderId="0" xfId="0" applyFont="1" applyAlignment="1">
      <alignment vertical="center" textRotation="90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/>
    </xf>
    <xf numFmtId="165" fontId="3" fillId="0" borderId="21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0" fontId="7" fillId="0" borderId="20" xfId="0" applyFont="1" applyBorder="1"/>
    <xf numFmtId="1" fontId="8" fillId="0" borderId="14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1" fontId="8" fillId="0" borderId="9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/>
    </xf>
    <xf numFmtId="165" fontId="3" fillId="0" borderId="29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6D827-962D-446B-A872-34C03F1C2426}">
  <dimension ref="A1:AB76"/>
  <sheetViews>
    <sheetView tabSelected="1" topLeftCell="A15" zoomScaleNormal="100" workbookViewId="0">
      <selection activeCell="A43" sqref="A43:G44"/>
    </sheetView>
  </sheetViews>
  <sheetFormatPr defaultRowHeight="15" x14ac:dyDescent="0.25"/>
  <cols>
    <col min="1" max="1" width="10" customWidth="1"/>
    <col min="2" max="2" width="7" customWidth="1"/>
    <col min="3" max="3" width="13.7109375" customWidth="1"/>
    <col min="4" max="4" width="4.7109375" customWidth="1"/>
    <col min="5" max="6" width="9.7109375" customWidth="1"/>
    <col min="8" max="8" width="7.28515625" customWidth="1"/>
    <col min="9" max="9" width="7" customWidth="1"/>
    <col min="10" max="11" width="6.7109375" customWidth="1"/>
    <col min="12" max="12" width="7" customWidth="1"/>
    <col min="13" max="13" width="7.140625" customWidth="1"/>
    <col min="14" max="14" width="6.85546875" customWidth="1"/>
    <col min="21" max="24" width="9.140625" customWidth="1"/>
  </cols>
  <sheetData>
    <row r="1" spans="1:28" ht="18.75" thickBot="1" x14ac:dyDescent="0.3">
      <c r="A1" s="83" t="s">
        <v>14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8" ht="15.75" customHeight="1" thickBot="1" x14ac:dyDescent="0.3">
      <c r="A2" s="65" t="s">
        <v>27</v>
      </c>
      <c r="B2" s="65" t="s">
        <v>26</v>
      </c>
      <c r="C2" s="72" t="s">
        <v>6</v>
      </c>
      <c r="D2" s="73"/>
      <c r="E2" s="68" t="s">
        <v>0</v>
      </c>
      <c r="F2" s="69"/>
      <c r="G2" s="74" t="s">
        <v>1</v>
      </c>
      <c r="H2" s="78">
        <v>644</v>
      </c>
      <c r="I2" s="79"/>
      <c r="J2" s="79"/>
      <c r="K2" s="79"/>
      <c r="L2" s="79"/>
      <c r="M2" s="79"/>
      <c r="N2" s="80"/>
      <c r="P2" s="10"/>
      <c r="Q2" s="10"/>
      <c r="R2" s="10"/>
      <c r="S2" s="10"/>
      <c r="T2" s="12"/>
      <c r="U2" s="12"/>
      <c r="V2" s="14"/>
      <c r="W2" s="14"/>
      <c r="X2" s="14"/>
      <c r="Y2" s="14"/>
      <c r="Z2" s="14"/>
      <c r="AA2" s="8"/>
      <c r="AB2" s="8"/>
    </row>
    <row r="3" spans="1:28" ht="15.75" customHeight="1" x14ac:dyDescent="0.25">
      <c r="A3" s="66"/>
      <c r="B3" s="66"/>
      <c r="C3" s="74"/>
      <c r="D3" s="75"/>
      <c r="E3" s="68"/>
      <c r="F3" s="69"/>
      <c r="G3" s="81"/>
      <c r="H3" s="62" t="s">
        <v>9</v>
      </c>
      <c r="I3" s="62" t="s">
        <v>67</v>
      </c>
      <c r="J3" s="62" t="s">
        <v>10</v>
      </c>
      <c r="K3" s="62" t="s">
        <v>46</v>
      </c>
      <c r="L3" s="62" t="s">
        <v>49</v>
      </c>
      <c r="M3" s="62" t="s">
        <v>50</v>
      </c>
      <c r="N3" s="62" t="s">
        <v>11</v>
      </c>
      <c r="P3" s="11"/>
      <c r="Q3" s="10"/>
      <c r="R3" s="10"/>
      <c r="S3" s="10"/>
      <c r="T3" s="12"/>
      <c r="U3" s="12"/>
      <c r="V3" s="14"/>
      <c r="W3" s="14"/>
      <c r="X3" s="14"/>
      <c r="Y3" s="14"/>
      <c r="Z3" s="14"/>
      <c r="AA3" s="9"/>
      <c r="AB3" s="9"/>
    </row>
    <row r="4" spans="1:28" ht="15.75" customHeight="1" x14ac:dyDescent="0.25">
      <c r="A4" s="66"/>
      <c r="B4" s="66"/>
      <c r="C4" s="74"/>
      <c r="D4" s="75"/>
      <c r="E4" s="68"/>
      <c r="F4" s="69"/>
      <c r="G4" s="81"/>
      <c r="H4" s="63"/>
      <c r="I4" s="63"/>
      <c r="J4" s="63"/>
      <c r="K4" s="63"/>
      <c r="L4" s="63"/>
      <c r="M4" s="63"/>
      <c r="N4" s="63"/>
      <c r="P4" s="11"/>
      <c r="Q4" s="10"/>
      <c r="R4" s="10"/>
      <c r="S4" s="10"/>
      <c r="T4" s="12"/>
      <c r="U4" s="12"/>
      <c r="V4" s="14"/>
      <c r="W4" s="14"/>
      <c r="X4" s="14"/>
      <c r="Y4" s="14"/>
      <c r="Z4" s="14"/>
      <c r="AA4" s="9"/>
      <c r="AB4" s="9"/>
    </row>
    <row r="5" spans="1:28" ht="15.75" customHeight="1" x14ac:dyDescent="0.25">
      <c r="A5" s="66"/>
      <c r="B5" s="66"/>
      <c r="C5" s="74"/>
      <c r="D5" s="75"/>
      <c r="E5" s="68"/>
      <c r="F5" s="69"/>
      <c r="G5" s="81"/>
      <c r="H5" s="63"/>
      <c r="I5" s="63"/>
      <c r="J5" s="63"/>
      <c r="K5" s="63"/>
      <c r="L5" s="63"/>
      <c r="M5" s="63"/>
      <c r="N5" s="63"/>
      <c r="P5" s="11"/>
      <c r="Q5" s="10"/>
      <c r="R5" s="10"/>
      <c r="S5" s="10"/>
      <c r="T5" s="12"/>
      <c r="U5" s="12"/>
      <c r="V5" s="14"/>
      <c r="W5" s="14"/>
      <c r="X5" s="14"/>
      <c r="Y5" s="14"/>
      <c r="Z5" s="14"/>
      <c r="AA5" s="9"/>
      <c r="AB5" s="9"/>
    </row>
    <row r="6" spans="1:28" ht="3.75" customHeight="1" x14ac:dyDescent="0.25">
      <c r="A6" s="66"/>
      <c r="B6" s="66"/>
      <c r="C6" s="74"/>
      <c r="D6" s="75"/>
      <c r="E6" s="68"/>
      <c r="F6" s="69"/>
      <c r="G6" s="81"/>
      <c r="H6" s="63"/>
      <c r="I6" s="63"/>
      <c r="J6" s="63"/>
      <c r="K6" s="63"/>
      <c r="L6" s="63"/>
      <c r="M6" s="63"/>
      <c r="N6" s="63"/>
      <c r="P6" s="11"/>
      <c r="Q6" s="10"/>
      <c r="R6" s="10"/>
      <c r="S6" s="10"/>
      <c r="T6" s="12"/>
      <c r="U6" s="12"/>
      <c r="V6" s="14"/>
      <c r="W6" s="14"/>
      <c r="X6" s="14"/>
      <c r="Y6" s="14"/>
      <c r="Z6" s="14"/>
      <c r="AA6" s="9"/>
      <c r="AB6" s="9"/>
    </row>
    <row r="7" spans="1:28" ht="4.5" customHeight="1" x14ac:dyDescent="0.25">
      <c r="A7" s="66"/>
      <c r="B7" s="66"/>
      <c r="C7" s="74"/>
      <c r="D7" s="75"/>
      <c r="E7" s="68"/>
      <c r="F7" s="69"/>
      <c r="G7" s="81"/>
      <c r="H7" s="63"/>
      <c r="I7" s="63"/>
      <c r="J7" s="63"/>
      <c r="K7" s="63"/>
      <c r="L7" s="63"/>
      <c r="M7" s="63"/>
      <c r="N7" s="63"/>
      <c r="P7" s="11"/>
      <c r="Q7" s="10"/>
      <c r="R7" s="10"/>
      <c r="S7" s="10"/>
      <c r="T7" s="12"/>
      <c r="U7" s="12"/>
      <c r="V7" s="14"/>
      <c r="W7" s="14"/>
      <c r="X7" s="14"/>
      <c r="Y7" s="14"/>
      <c r="Z7" s="14"/>
      <c r="AA7" s="9"/>
      <c r="AB7" s="9"/>
    </row>
    <row r="8" spans="1:28" ht="3.75" customHeight="1" x14ac:dyDescent="0.25">
      <c r="A8" s="66"/>
      <c r="B8" s="66"/>
      <c r="C8" s="74"/>
      <c r="D8" s="75"/>
      <c r="E8" s="68"/>
      <c r="F8" s="69"/>
      <c r="G8" s="81"/>
      <c r="H8" s="63"/>
      <c r="I8" s="63"/>
      <c r="J8" s="63"/>
      <c r="K8" s="63"/>
      <c r="L8" s="63"/>
      <c r="M8" s="63"/>
      <c r="N8" s="63"/>
      <c r="P8" s="11"/>
      <c r="Q8" s="10"/>
      <c r="R8" s="10"/>
      <c r="S8" s="10"/>
      <c r="T8" s="12"/>
      <c r="U8" s="12"/>
      <c r="V8" s="14"/>
      <c r="W8" s="14"/>
      <c r="X8" s="14"/>
      <c r="Y8" s="14"/>
      <c r="Z8" s="14"/>
      <c r="AA8" s="9"/>
      <c r="AB8" s="9"/>
    </row>
    <row r="9" spans="1:28" ht="15.75" customHeight="1" x14ac:dyDescent="0.25">
      <c r="A9" s="66"/>
      <c r="B9" s="66"/>
      <c r="C9" s="74"/>
      <c r="D9" s="75"/>
      <c r="E9" s="68"/>
      <c r="F9" s="69"/>
      <c r="G9" s="81"/>
      <c r="H9" s="63"/>
      <c r="I9" s="63"/>
      <c r="J9" s="63"/>
      <c r="K9" s="63"/>
      <c r="L9" s="63"/>
      <c r="M9" s="63"/>
      <c r="N9" s="63"/>
      <c r="P9" s="11"/>
      <c r="Q9" s="10"/>
      <c r="R9" s="10"/>
      <c r="S9" s="10"/>
      <c r="T9" s="12"/>
      <c r="U9" s="12"/>
      <c r="V9" s="14"/>
      <c r="W9" s="14"/>
      <c r="X9" s="14"/>
      <c r="Y9" s="14"/>
      <c r="Z9" s="14"/>
      <c r="AA9" s="9"/>
      <c r="AB9" s="9"/>
    </row>
    <row r="10" spans="1:28" ht="15.75" customHeight="1" x14ac:dyDescent="0.25">
      <c r="A10" s="66"/>
      <c r="B10" s="66"/>
      <c r="C10" s="74"/>
      <c r="D10" s="75"/>
      <c r="E10" s="68"/>
      <c r="F10" s="69"/>
      <c r="G10" s="81"/>
      <c r="H10" s="63"/>
      <c r="I10" s="63"/>
      <c r="J10" s="63"/>
      <c r="K10" s="63"/>
      <c r="L10" s="63"/>
      <c r="M10" s="63"/>
      <c r="N10" s="63"/>
      <c r="P10" s="11"/>
      <c r="Q10" s="10"/>
      <c r="R10" s="10"/>
      <c r="S10" s="10"/>
      <c r="T10" s="12"/>
      <c r="U10" s="12"/>
      <c r="V10" s="14"/>
      <c r="W10" s="14"/>
      <c r="X10" s="14"/>
      <c r="Y10" s="14"/>
      <c r="Z10" s="14"/>
      <c r="AA10" s="9"/>
      <c r="AB10" s="9"/>
    </row>
    <row r="11" spans="1:28" ht="15.75" customHeight="1" x14ac:dyDescent="0.25">
      <c r="A11" s="66"/>
      <c r="B11" s="66"/>
      <c r="C11" s="74"/>
      <c r="D11" s="75"/>
      <c r="E11" s="68"/>
      <c r="F11" s="69"/>
      <c r="G11" s="81"/>
      <c r="H11" s="63"/>
      <c r="I11" s="63"/>
      <c r="J11" s="63"/>
      <c r="K11" s="63"/>
      <c r="L11" s="63"/>
      <c r="M11" s="63"/>
      <c r="N11" s="63"/>
      <c r="P11" s="11"/>
      <c r="Q11" s="10"/>
      <c r="R11" s="10"/>
      <c r="S11" s="10"/>
      <c r="T11" s="12"/>
      <c r="U11" s="12"/>
      <c r="V11" s="14"/>
      <c r="W11" s="14"/>
      <c r="X11" s="14"/>
      <c r="Y11" s="14"/>
      <c r="Z11" s="14"/>
      <c r="AA11" s="9"/>
      <c r="AB11" s="9"/>
    </row>
    <row r="12" spans="1:28" ht="15.75" customHeight="1" x14ac:dyDescent="0.25">
      <c r="A12" s="66"/>
      <c r="B12" s="66"/>
      <c r="C12" s="74"/>
      <c r="D12" s="75"/>
      <c r="E12" s="68"/>
      <c r="F12" s="69"/>
      <c r="G12" s="81"/>
      <c r="H12" s="63"/>
      <c r="I12" s="63"/>
      <c r="J12" s="63"/>
      <c r="K12" s="63"/>
      <c r="L12" s="63"/>
      <c r="M12" s="63"/>
      <c r="N12" s="63"/>
      <c r="P12" s="11"/>
      <c r="Q12" s="10"/>
      <c r="R12" s="10"/>
      <c r="S12" s="10"/>
      <c r="T12" s="12"/>
      <c r="U12" s="12"/>
      <c r="V12" s="14"/>
      <c r="W12" s="14"/>
      <c r="X12" s="14"/>
      <c r="Y12" s="14"/>
      <c r="Z12" s="14"/>
      <c r="AA12" s="9"/>
      <c r="AB12" s="9"/>
    </row>
    <row r="13" spans="1:28" ht="15.75" customHeight="1" x14ac:dyDescent="0.25">
      <c r="A13" s="66"/>
      <c r="B13" s="66"/>
      <c r="C13" s="74"/>
      <c r="D13" s="75"/>
      <c r="E13" s="70"/>
      <c r="F13" s="71"/>
      <c r="G13" s="81"/>
      <c r="H13" s="64"/>
      <c r="I13" s="64"/>
      <c r="J13" s="64"/>
      <c r="K13" s="64"/>
      <c r="L13" s="64"/>
      <c r="M13" s="64"/>
      <c r="N13" s="64"/>
      <c r="P13" s="11"/>
      <c r="Q13" s="10"/>
      <c r="R13" s="10"/>
      <c r="S13" s="10"/>
      <c r="T13" s="13"/>
      <c r="U13" s="13"/>
      <c r="V13" s="14"/>
      <c r="W13" s="14"/>
      <c r="X13" s="14"/>
      <c r="Y13" s="14"/>
      <c r="Z13" s="14"/>
      <c r="AA13" s="9"/>
      <c r="AB13" s="9"/>
    </row>
    <row r="14" spans="1:28" ht="18.75" thickBot="1" x14ac:dyDescent="0.3">
      <c r="A14" s="67"/>
      <c r="B14" s="67"/>
      <c r="C14" s="76"/>
      <c r="D14" s="77"/>
      <c r="E14" s="17" t="s">
        <v>2</v>
      </c>
      <c r="F14" s="17" t="s">
        <v>3</v>
      </c>
      <c r="G14" s="82"/>
      <c r="H14" s="17" t="s">
        <v>4</v>
      </c>
      <c r="I14" s="1" t="s">
        <v>4</v>
      </c>
      <c r="J14" s="1" t="s">
        <v>7</v>
      </c>
      <c r="K14" s="1" t="s">
        <v>7</v>
      </c>
      <c r="L14" s="1" t="s">
        <v>7</v>
      </c>
      <c r="M14" s="1" t="s">
        <v>7</v>
      </c>
      <c r="N14" s="1" t="s">
        <v>8</v>
      </c>
      <c r="P14" s="11"/>
      <c r="Q14" s="10"/>
      <c r="R14" s="10"/>
      <c r="S14" s="10"/>
      <c r="T14" s="2"/>
      <c r="U14" s="2"/>
      <c r="V14" s="14"/>
      <c r="W14" s="14"/>
      <c r="X14" s="14"/>
      <c r="Y14" s="14"/>
      <c r="Z14" s="14"/>
      <c r="AA14" s="3"/>
      <c r="AB14" s="3"/>
    </row>
    <row r="15" spans="1:28" ht="18" x14ac:dyDescent="0.25">
      <c r="A15" s="44"/>
      <c r="B15" s="45"/>
      <c r="C15" s="51"/>
      <c r="D15" s="52"/>
      <c r="E15" s="32"/>
      <c r="F15" s="32"/>
      <c r="G15" s="46"/>
      <c r="H15" s="32"/>
      <c r="I15" s="42"/>
      <c r="J15" s="42"/>
      <c r="K15" s="42"/>
      <c r="L15" s="42"/>
      <c r="M15" s="42"/>
      <c r="N15" s="42"/>
      <c r="P15" s="11"/>
      <c r="Q15" s="10"/>
      <c r="R15" s="10"/>
      <c r="S15" s="10"/>
      <c r="T15" s="2"/>
      <c r="U15" s="2"/>
      <c r="V15" s="14"/>
      <c r="W15" s="14"/>
      <c r="X15" s="14"/>
      <c r="Y15" s="14"/>
      <c r="Z15" s="14"/>
      <c r="AA15" s="3"/>
      <c r="AB15" s="3"/>
    </row>
    <row r="16" spans="1:28" x14ac:dyDescent="0.25">
      <c r="A16" s="18" t="s">
        <v>70</v>
      </c>
      <c r="B16" s="19" t="s">
        <v>12</v>
      </c>
      <c r="C16" s="60" t="s">
        <v>32</v>
      </c>
      <c r="D16" s="61"/>
      <c r="E16" s="43" t="s">
        <v>33</v>
      </c>
      <c r="F16" s="21" t="s">
        <v>34</v>
      </c>
      <c r="G16" s="18" t="s">
        <v>19</v>
      </c>
      <c r="H16" s="35">
        <f>507.308/5280</f>
        <v>9.60810606060606E-2</v>
      </c>
      <c r="I16" s="25"/>
      <c r="J16" s="25"/>
      <c r="K16" s="25"/>
      <c r="L16" s="27"/>
      <c r="M16" s="27"/>
      <c r="N16" s="25"/>
      <c r="P16" s="3"/>
      <c r="Q16" s="3"/>
      <c r="R16" s="8"/>
      <c r="S16" s="8"/>
      <c r="T16" s="8"/>
      <c r="U16" s="8"/>
      <c r="V16" s="8"/>
      <c r="W16" s="8"/>
      <c r="X16" s="8"/>
      <c r="Y16" s="8"/>
      <c r="Z16" s="8"/>
      <c r="AA16" s="20"/>
      <c r="AB16" s="4"/>
    </row>
    <row r="17" spans="1:28" x14ac:dyDescent="0.25">
      <c r="A17" s="18" t="s">
        <v>70</v>
      </c>
      <c r="B17" s="19" t="s">
        <v>15</v>
      </c>
      <c r="C17" s="55" t="s">
        <v>32</v>
      </c>
      <c r="D17" s="56"/>
      <c r="E17" s="23" t="s">
        <v>33</v>
      </c>
      <c r="F17" s="21" t="s">
        <v>35</v>
      </c>
      <c r="G17" s="18" t="s">
        <v>18</v>
      </c>
      <c r="H17" s="35">
        <v>0.09</v>
      </c>
      <c r="I17" s="25"/>
      <c r="J17" s="25"/>
      <c r="K17" s="25"/>
      <c r="L17" s="27"/>
      <c r="M17" s="27"/>
      <c r="N17" s="25"/>
      <c r="P17" s="3"/>
      <c r="Q17" s="3"/>
      <c r="R17" s="8"/>
      <c r="S17" s="8"/>
      <c r="T17" s="8"/>
      <c r="U17" s="8"/>
      <c r="V17" s="8"/>
      <c r="W17" s="8"/>
      <c r="X17" s="8"/>
      <c r="Y17" s="8"/>
      <c r="Z17" s="8"/>
      <c r="AA17" s="20"/>
      <c r="AB17" s="4"/>
    </row>
    <row r="18" spans="1:28" x14ac:dyDescent="0.25">
      <c r="A18" s="18">
        <v>61</v>
      </c>
      <c r="B18" s="19" t="s">
        <v>28</v>
      </c>
      <c r="C18" s="55" t="s">
        <v>32</v>
      </c>
      <c r="D18" s="56"/>
      <c r="E18" s="23" t="s">
        <v>36</v>
      </c>
      <c r="F18" s="21" t="s">
        <v>37</v>
      </c>
      <c r="G18" s="18" t="s">
        <v>19</v>
      </c>
      <c r="H18" s="35">
        <f>422.553/5280</f>
        <v>8.0028977272727272E-2</v>
      </c>
      <c r="I18" s="25"/>
      <c r="J18" s="25"/>
      <c r="K18" s="25"/>
      <c r="L18" s="27"/>
      <c r="M18" s="27"/>
      <c r="N18" s="25"/>
      <c r="P18" s="3"/>
      <c r="Q18" s="3"/>
      <c r="R18" s="8"/>
      <c r="S18" s="8"/>
      <c r="T18" s="8"/>
      <c r="U18" s="8"/>
      <c r="V18" s="8"/>
      <c r="W18" s="8"/>
      <c r="X18" s="8"/>
      <c r="Y18" s="8"/>
      <c r="Z18" s="8"/>
      <c r="AA18" s="20"/>
      <c r="AB18" s="4"/>
    </row>
    <row r="19" spans="1:28" x14ac:dyDescent="0.25">
      <c r="A19" s="18">
        <v>61</v>
      </c>
      <c r="B19" s="19" t="s">
        <v>29</v>
      </c>
      <c r="C19" s="55" t="s">
        <v>32</v>
      </c>
      <c r="D19" s="56"/>
      <c r="E19" s="23" t="s">
        <v>38</v>
      </c>
      <c r="F19" s="21" t="s">
        <v>37</v>
      </c>
      <c r="G19" s="18" t="s">
        <v>18</v>
      </c>
      <c r="H19" s="35">
        <f>(33.524+333.5)/5280</f>
        <v>6.9512121212121206E-2</v>
      </c>
      <c r="I19" s="25"/>
      <c r="J19" s="25"/>
      <c r="K19" s="25"/>
      <c r="L19" s="27"/>
      <c r="M19" s="27"/>
      <c r="N19" s="25"/>
      <c r="P19" s="3"/>
      <c r="Q19" s="3"/>
      <c r="R19" s="8"/>
      <c r="S19" s="8"/>
      <c r="T19" s="8"/>
      <c r="U19" s="8"/>
      <c r="V19" s="8"/>
      <c r="W19" s="8"/>
      <c r="X19" s="8"/>
      <c r="Y19" s="8"/>
      <c r="Z19" s="8"/>
      <c r="AA19" s="20"/>
      <c r="AB19" s="4"/>
    </row>
    <row r="20" spans="1:28" x14ac:dyDescent="0.25">
      <c r="A20" s="18"/>
      <c r="B20" s="19"/>
      <c r="C20" s="55"/>
      <c r="D20" s="56"/>
      <c r="E20" s="23"/>
      <c r="F20" s="21"/>
      <c r="G20" s="18"/>
      <c r="H20" s="35"/>
      <c r="I20" s="25"/>
      <c r="J20" s="25"/>
      <c r="K20" s="25"/>
      <c r="L20" s="27"/>
      <c r="M20" s="27"/>
      <c r="N20" s="25"/>
      <c r="P20" s="3"/>
      <c r="Q20" s="3"/>
      <c r="R20" s="8"/>
      <c r="S20" s="8"/>
      <c r="T20" s="8"/>
      <c r="U20" s="8"/>
      <c r="V20" s="8"/>
      <c r="W20" s="8"/>
      <c r="X20" s="8"/>
      <c r="Y20" s="8"/>
      <c r="Z20" s="8"/>
      <c r="AA20" s="20"/>
      <c r="AB20" s="4"/>
    </row>
    <row r="21" spans="1:28" x14ac:dyDescent="0.25">
      <c r="A21" s="18">
        <v>60</v>
      </c>
      <c r="B21" s="19" t="s">
        <v>13</v>
      </c>
      <c r="C21" s="55" t="s">
        <v>32</v>
      </c>
      <c r="D21" s="56"/>
      <c r="E21" s="23" t="s">
        <v>33</v>
      </c>
      <c r="F21" s="22" t="s">
        <v>39</v>
      </c>
      <c r="G21" s="18" t="s">
        <v>19</v>
      </c>
      <c r="H21" s="26"/>
      <c r="I21" s="31">
        <f>400.816/5280</f>
        <v>7.5912121212121209E-2</v>
      </c>
      <c r="J21" s="25"/>
      <c r="K21" s="25"/>
      <c r="L21" s="27"/>
      <c r="M21" s="27"/>
      <c r="N21" s="25"/>
      <c r="P21" s="3"/>
      <c r="Q21" s="3"/>
      <c r="R21" s="8"/>
      <c r="S21" s="8"/>
      <c r="T21" s="8"/>
      <c r="U21" s="8"/>
      <c r="V21" s="8"/>
      <c r="W21" s="8"/>
      <c r="X21" s="8"/>
      <c r="Y21" s="8"/>
      <c r="Z21" s="8"/>
      <c r="AA21" s="20"/>
      <c r="AB21" s="4"/>
    </row>
    <row r="22" spans="1:28" x14ac:dyDescent="0.25">
      <c r="A22" s="18">
        <v>60</v>
      </c>
      <c r="B22" s="19" t="s">
        <v>16</v>
      </c>
      <c r="C22" s="55" t="s">
        <v>32</v>
      </c>
      <c r="D22" s="56"/>
      <c r="E22" s="23" t="s">
        <v>33</v>
      </c>
      <c r="F22" s="22" t="s">
        <v>40</v>
      </c>
      <c r="G22" s="18" t="s">
        <v>44</v>
      </c>
      <c r="H22" s="36"/>
      <c r="I22" s="31">
        <f>250.921/5280</f>
        <v>4.7522916666666665E-2</v>
      </c>
      <c r="J22" s="25"/>
      <c r="K22" s="25"/>
      <c r="L22" s="27"/>
      <c r="M22" s="27"/>
      <c r="N22" s="25"/>
      <c r="P22" s="3"/>
      <c r="Q22" s="3"/>
      <c r="R22" s="8"/>
      <c r="S22" s="8"/>
      <c r="T22" s="8"/>
      <c r="U22" s="8"/>
      <c r="V22" s="8"/>
      <c r="W22" s="8"/>
      <c r="X22" s="8"/>
      <c r="Y22" s="8"/>
      <c r="Z22" s="8"/>
      <c r="AA22" s="20"/>
      <c r="AB22" s="4"/>
    </row>
    <row r="23" spans="1:28" x14ac:dyDescent="0.25">
      <c r="A23" s="18">
        <v>61</v>
      </c>
      <c r="B23" s="19" t="s">
        <v>17</v>
      </c>
      <c r="C23" s="55" t="s">
        <v>41</v>
      </c>
      <c r="D23" s="56"/>
      <c r="E23" s="23" t="s">
        <v>42</v>
      </c>
      <c r="F23" s="22" t="s">
        <v>43</v>
      </c>
      <c r="G23" s="18" t="s">
        <v>18</v>
      </c>
      <c r="H23" s="36"/>
      <c r="I23" s="31">
        <v>0.01</v>
      </c>
      <c r="J23" s="25"/>
      <c r="K23" s="25"/>
      <c r="L23" s="27"/>
      <c r="M23" s="27"/>
      <c r="N23" s="25"/>
      <c r="P23" s="3"/>
      <c r="Q23" s="3"/>
      <c r="R23" s="8"/>
      <c r="S23" s="8"/>
      <c r="T23" s="8"/>
      <c r="U23" s="8"/>
      <c r="V23" s="8"/>
      <c r="W23" s="8"/>
      <c r="X23" s="8"/>
      <c r="Y23" s="8"/>
      <c r="Z23" s="8"/>
      <c r="AA23" s="20"/>
      <c r="AB23" s="4"/>
    </row>
    <row r="24" spans="1:28" x14ac:dyDescent="0.25">
      <c r="A24" s="18">
        <v>61</v>
      </c>
      <c r="B24" s="19" t="s">
        <v>20</v>
      </c>
      <c r="C24" s="55" t="s">
        <v>32</v>
      </c>
      <c r="D24" s="56"/>
      <c r="E24" s="23" t="s">
        <v>68</v>
      </c>
      <c r="F24" s="21" t="s">
        <v>37</v>
      </c>
      <c r="G24" s="18" t="s">
        <v>44</v>
      </c>
      <c r="H24" s="36"/>
      <c r="I24" s="31">
        <v>0.05</v>
      </c>
      <c r="J24" s="25"/>
      <c r="K24" s="25"/>
      <c r="L24" s="27"/>
      <c r="M24" s="27"/>
      <c r="N24" s="25"/>
      <c r="P24" s="3"/>
      <c r="Q24" s="3"/>
      <c r="R24" s="8"/>
      <c r="S24" s="8"/>
      <c r="T24" s="8"/>
      <c r="U24" s="8"/>
      <c r="V24" s="8"/>
      <c r="W24" s="8"/>
      <c r="X24" s="8"/>
      <c r="Y24" s="8"/>
      <c r="Z24" s="8"/>
      <c r="AA24" s="20"/>
      <c r="AB24" s="4"/>
    </row>
    <row r="25" spans="1:28" x14ac:dyDescent="0.25">
      <c r="A25" s="18">
        <v>61</v>
      </c>
      <c r="B25" s="19" t="s">
        <v>21</v>
      </c>
      <c r="C25" s="55" t="s">
        <v>32</v>
      </c>
      <c r="D25" s="56"/>
      <c r="E25" s="23" t="s">
        <v>45</v>
      </c>
      <c r="F25" s="21" t="s">
        <v>37</v>
      </c>
      <c r="G25" s="18" t="s">
        <v>44</v>
      </c>
      <c r="H25" s="36"/>
      <c r="I25" s="31">
        <v>0.06</v>
      </c>
      <c r="J25" s="25"/>
      <c r="K25" s="25"/>
      <c r="L25" s="27"/>
      <c r="M25" s="27"/>
      <c r="N25" s="25"/>
      <c r="P25" s="3"/>
      <c r="Q25" s="3"/>
      <c r="R25" s="8"/>
      <c r="S25" s="8"/>
      <c r="T25" s="8"/>
      <c r="U25" s="8"/>
      <c r="V25" s="8"/>
      <c r="W25" s="8"/>
      <c r="X25" s="8"/>
      <c r="Y25" s="8"/>
      <c r="Z25" s="8"/>
      <c r="AA25" s="20"/>
      <c r="AB25" s="4"/>
    </row>
    <row r="26" spans="1:28" x14ac:dyDescent="0.25">
      <c r="A26" s="18"/>
      <c r="B26" s="19"/>
      <c r="C26" s="55"/>
      <c r="D26" s="56"/>
      <c r="E26" s="23"/>
      <c r="F26" s="43"/>
      <c r="G26" s="18"/>
      <c r="H26" s="36"/>
      <c r="I26" s="31"/>
      <c r="J26" s="25"/>
      <c r="K26" s="25"/>
      <c r="L26" s="27"/>
      <c r="M26" s="27"/>
      <c r="N26" s="25"/>
      <c r="P26" s="3"/>
      <c r="Q26" s="3"/>
      <c r="R26" s="8"/>
      <c r="S26" s="8"/>
      <c r="T26" s="8"/>
      <c r="U26" s="8"/>
      <c r="V26" s="8"/>
      <c r="W26" s="8"/>
      <c r="X26" s="8"/>
      <c r="Y26" s="8"/>
      <c r="Z26" s="8"/>
      <c r="AA26" s="20"/>
      <c r="AB26" s="4"/>
    </row>
    <row r="27" spans="1:28" x14ac:dyDescent="0.25">
      <c r="A27" s="18">
        <v>60</v>
      </c>
      <c r="B27" s="19" t="s">
        <v>22</v>
      </c>
      <c r="C27" s="55" t="s">
        <v>32</v>
      </c>
      <c r="D27" s="56"/>
      <c r="E27" s="23" t="s">
        <v>40</v>
      </c>
      <c r="F27" s="23" t="s">
        <v>39</v>
      </c>
      <c r="G27" s="18" t="s">
        <v>18</v>
      </c>
      <c r="H27" s="36"/>
      <c r="I27" s="25"/>
      <c r="J27" s="24">
        <v>150</v>
      </c>
      <c r="K27" s="27"/>
      <c r="L27" s="27"/>
      <c r="M27" s="27"/>
      <c r="N27" s="25"/>
      <c r="P27" s="3"/>
      <c r="Q27" s="3"/>
      <c r="R27" s="8"/>
      <c r="S27" s="8"/>
      <c r="T27" s="8"/>
      <c r="U27" s="8"/>
      <c r="V27" s="8"/>
      <c r="W27" s="8"/>
      <c r="X27" s="8"/>
      <c r="Y27" s="8"/>
      <c r="Z27" s="8"/>
      <c r="AA27" s="20"/>
      <c r="AB27" s="4"/>
    </row>
    <row r="28" spans="1:28" x14ac:dyDescent="0.25">
      <c r="A28" s="18">
        <v>61</v>
      </c>
      <c r="B28" s="19" t="s">
        <v>30</v>
      </c>
      <c r="C28" s="55" t="s">
        <v>32</v>
      </c>
      <c r="D28" s="56"/>
      <c r="E28" s="23" t="s">
        <v>45</v>
      </c>
      <c r="F28" s="23" t="s">
        <v>68</v>
      </c>
      <c r="G28" s="18" t="s">
        <v>19</v>
      </c>
      <c r="H28" s="36"/>
      <c r="I28" s="25"/>
      <c r="J28" s="24">
        <v>62</v>
      </c>
      <c r="K28" s="27"/>
      <c r="L28" s="27"/>
      <c r="M28" s="27"/>
      <c r="N28" s="25"/>
      <c r="P28" s="3"/>
      <c r="Q28" s="3"/>
      <c r="R28" s="8"/>
      <c r="S28" s="8"/>
      <c r="T28" s="8"/>
      <c r="U28" s="8"/>
      <c r="V28" s="8"/>
      <c r="W28" s="8"/>
      <c r="X28" s="8"/>
      <c r="Y28" s="8"/>
      <c r="Z28" s="8"/>
      <c r="AA28" s="20"/>
      <c r="AB28" s="4"/>
    </row>
    <row r="29" spans="1:28" x14ac:dyDescent="0.25">
      <c r="A29" s="18"/>
      <c r="B29" s="19"/>
      <c r="C29" s="55"/>
      <c r="D29" s="56"/>
      <c r="E29" s="23"/>
      <c r="F29" s="23"/>
      <c r="G29" s="18"/>
      <c r="H29" s="36"/>
      <c r="I29" s="25"/>
      <c r="J29" s="24"/>
      <c r="K29" s="27"/>
      <c r="L29" s="27"/>
      <c r="M29" s="27"/>
      <c r="N29" s="25"/>
      <c r="P29" s="3"/>
      <c r="Q29" s="3"/>
      <c r="R29" s="8"/>
      <c r="S29" s="8"/>
      <c r="T29" s="8"/>
      <c r="U29" s="8"/>
      <c r="V29" s="8"/>
      <c r="W29" s="8"/>
      <c r="X29" s="8"/>
      <c r="Y29" s="8"/>
      <c r="Z29" s="8"/>
      <c r="AA29" s="20"/>
      <c r="AB29" s="4"/>
    </row>
    <row r="30" spans="1:28" x14ac:dyDescent="0.25">
      <c r="A30" s="18">
        <v>61</v>
      </c>
      <c r="B30" s="19" t="s">
        <v>47</v>
      </c>
      <c r="C30" s="55" t="s">
        <v>41</v>
      </c>
      <c r="D30" s="56"/>
      <c r="E30" s="47" t="s">
        <v>42</v>
      </c>
      <c r="F30" s="48"/>
      <c r="G30" s="33" t="s">
        <v>19</v>
      </c>
      <c r="H30" s="37"/>
      <c r="I30" s="25"/>
      <c r="J30" s="27"/>
      <c r="K30" s="24">
        <v>18</v>
      </c>
      <c r="L30" s="27"/>
      <c r="M30" s="27"/>
      <c r="N30" s="25"/>
      <c r="P30" s="3"/>
      <c r="Q30" s="3"/>
      <c r="R30" s="8" t="s">
        <v>40</v>
      </c>
      <c r="S30" s="8" t="s">
        <v>62</v>
      </c>
      <c r="T30" s="8"/>
      <c r="U30" s="8"/>
      <c r="V30" s="8"/>
      <c r="W30" s="8"/>
      <c r="X30" s="8"/>
      <c r="Y30" s="8"/>
      <c r="Z30" s="8"/>
      <c r="AA30" s="20"/>
      <c r="AB30" s="4"/>
    </row>
    <row r="31" spans="1:28" x14ac:dyDescent="0.25">
      <c r="A31" s="18">
        <v>61</v>
      </c>
      <c r="B31" s="19" t="s">
        <v>48</v>
      </c>
      <c r="C31" s="55" t="s">
        <v>41</v>
      </c>
      <c r="D31" s="56"/>
      <c r="E31" s="47" t="s">
        <v>69</v>
      </c>
      <c r="F31" s="48"/>
      <c r="G31" s="18" t="s">
        <v>18</v>
      </c>
      <c r="H31" s="36"/>
      <c r="I31" s="25"/>
      <c r="J31" s="27"/>
      <c r="K31" s="24">
        <v>12</v>
      </c>
      <c r="L31" s="27"/>
      <c r="M31" s="27"/>
      <c r="N31" s="25"/>
      <c r="P31" s="3"/>
      <c r="Q31" s="3"/>
      <c r="R31" s="8"/>
      <c r="S31" s="8"/>
      <c r="T31" s="8"/>
      <c r="U31" s="8"/>
      <c r="V31" s="8"/>
      <c r="W31" s="8"/>
      <c r="X31" s="8"/>
      <c r="Y31" s="8"/>
      <c r="Z31" s="8"/>
      <c r="AA31" s="20"/>
      <c r="AB31" s="4"/>
    </row>
    <row r="32" spans="1:28" x14ac:dyDescent="0.25">
      <c r="A32" s="18"/>
      <c r="B32" s="19"/>
      <c r="C32" s="55"/>
      <c r="D32" s="56"/>
      <c r="E32" s="23"/>
      <c r="F32" s="23"/>
      <c r="G32" s="18"/>
      <c r="H32" s="36"/>
      <c r="I32" s="25"/>
      <c r="J32" s="27"/>
      <c r="K32" s="24"/>
      <c r="L32" s="27"/>
      <c r="M32" s="27"/>
      <c r="N32" s="25"/>
      <c r="P32" s="3"/>
      <c r="Q32" s="3"/>
      <c r="R32" s="8"/>
      <c r="S32" s="8"/>
      <c r="T32" s="8"/>
      <c r="U32" s="8"/>
      <c r="V32" s="8"/>
      <c r="W32" s="8"/>
      <c r="X32" s="8"/>
      <c r="Y32" s="8"/>
      <c r="Z32" s="8"/>
      <c r="AA32" s="20"/>
      <c r="AB32" s="4"/>
    </row>
    <row r="33" spans="1:28" x14ac:dyDescent="0.25">
      <c r="A33" s="18">
        <v>61</v>
      </c>
      <c r="B33" s="19" t="s">
        <v>25</v>
      </c>
      <c r="C33" s="55" t="s">
        <v>32</v>
      </c>
      <c r="D33" s="56"/>
      <c r="E33" s="23" t="s">
        <v>53</v>
      </c>
      <c r="F33" s="23" t="s">
        <v>54</v>
      </c>
      <c r="G33" s="18" t="s">
        <v>18</v>
      </c>
      <c r="H33" s="36"/>
      <c r="I33" s="25"/>
      <c r="J33" s="27"/>
      <c r="K33" s="28"/>
      <c r="L33" s="24">
        <v>70</v>
      </c>
      <c r="M33" s="27"/>
      <c r="N33" s="25"/>
      <c r="P33" s="3"/>
      <c r="Q33" s="29"/>
      <c r="R33" s="29"/>
      <c r="S33" s="8"/>
      <c r="T33" s="8"/>
      <c r="U33" s="8"/>
      <c r="V33" s="8"/>
      <c r="W33" s="8"/>
      <c r="X33" s="8"/>
      <c r="Y33" s="8"/>
      <c r="Z33" s="8"/>
      <c r="AA33" s="20"/>
      <c r="AB33" s="4"/>
    </row>
    <row r="34" spans="1:28" x14ac:dyDescent="0.25">
      <c r="A34" s="18"/>
      <c r="B34" s="19"/>
      <c r="C34" s="55"/>
      <c r="D34" s="56"/>
      <c r="E34" s="23"/>
      <c r="F34" s="23"/>
      <c r="G34" s="18"/>
      <c r="H34" s="36"/>
      <c r="I34" s="25"/>
      <c r="J34" s="27"/>
      <c r="K34" s="28"/>
      <c r="L34" s="24"/>
      <c r="M34" s="27"/>
      <c r="N34" s="25"/>
      <c r="P34" s="3"/>
      <c r="Q34" s="29"/>
      <c r="R34" s="29"/>
      <c r="S34" s="8"/>
      <c r="T34" s="8"/>
      <c r="U34" s="8"/>
      <c r="V34" s="8"/>
      <c r="W34" s="8"/>
      <c r="X34" s="8"/>
      <c r="Y34" s="8"/>
      <c r="Z34" s="8"/>
      <c r="AA34" s="20"/>
      <c r="AB34" s="4"/>
    </row>
    <row r="35" spans="1:28" x14ac:dyDescent="0.25">
      <c r="A35" s="18">
        <v>60</v>
      </c>
      <c r="B35" s="19" t="s">
        <v>51</v>
      </c>
      <c r="C35" s="55" t="s">
        <v>32</v>
      </c>
      <c r="D35" s="56"/>
      <c r="E35" s="23" t="s">
        <v>56</v>
      </c>
      <c r="F35" s="23" t="s">
        <v>57</v>
      </c>
      <c r="G35" s="18" t="s">
        <v>44</v>
      </c>
      <c r="H35" s="36"/>
      <c r="I35" s="25"/>
      <c r="J35" s="27"/>
      <c r="K35" s="28"/>
      <c r="L35" s="27"/>
      <c r="M35" s="24">
        <v>87</v>
      </c>
      <c r="N35" s="25"/>
      <c r="P35" s="3"/>
      <c r="Q35" s="3"/>
      <c r="R35" s="8"/>
      <c r="S35" s="8"/>
      <c r="T35" s="8"/>
      <c r="U35" s="8"/>
      <c r="V35" s="8"/>
      <c r="W35" s="8"/>
      <c r="X35" s="8"/>
      <c r="Y35" s="8"/>
      <c r="Z35" s="8"/>
      <c r="AA35" s="20"/>
      <c r="AB35" s="4"/>
    </row>
    <row r="36" spans="1:28" x14ac:dyDescent="0.25">
      <c r="A36" s="18">
        <v>61</v>
      </c>
      <c r="B36" s="19" t="s">
        <v>52</v>
      </c>
      <c r="C36" s="55" t="s">
        <v>32</v>
      </c>
      <c r="D36" s="56"/>
      <c r="E36" s="22" t="s">
        <v>58</v>
      </c>
      <c r="F36" s="22" t="s">
        <v>55</v>
      </c>
      <c r="G36" s="18" t="s">
        <v>44</v>
      </c>
      <c r="H36" s="36"/>
      <c r="I36" s="25"/>
      <c r="J36" s="27"/>
      <c r="K36" s="28"/>
      <c r="L36" s="27"/>
      <c r="M36" s="24">
        <v>111</v>
      </c>
      <c r="N36" s="25"/>
      <c r="P36" s="3"/>
      <c r="Q36" s="3"/>
      <c r="R36" s="8"/>
      <c r="S36" s="8"/>
      <c r="T36" s="8"/>
      <c r="U36" s="8"/>
      <c r="V36" s="8"/>
      <c r="W36" s="8"/>
      <c r="X36" s="8"/>
      <c r="Y36" s="8"/>
      <c r="Z36" s="8"/>
      <c r="AA36" s="20"/>
      <c r="AB36" s="4"/>
    </row>
    <row r="37" spans="1:28" x14ac:dyDescent="0.25">
      <c r="A37" s="18"/>
      <c r="B37" s="19"/>
      <c r="C37" s="55"/>
      <c r="D37" s="56"/>
      <c r="E37" s="22"/>
      <c r="F37" s="22"/>
      <c r="G37" s="18"/>
      <c r="H37" s="36"/>
      <c r="I37" s="25"/>
      <c r="J37" s="27"/>
      <c r="K37" s="28"/>
      <c r="L37" s="27"/>
      <c r="M37" s="24"/>
      <c r="N37" s="25"/>
      <c r="P37" s="3"/>
      <c r="Q37" s="3"/>
      <c r="R37" s="8"/>
      <c r="S37" s="8"/>
      <c r="T37" s="8"/>
      <c r="U37" s="8"/>
      <c r="V37" s="8"/>
      <c r="W37" s="8"/>
      <c r="X37" s="8"/>
      <c r="Y37" s="8"/>
      <c r="Z37" s="8"/>
      <c r="AA37" s="20"/>
      <c r="AB37" s="4"/>
    </row>
    <row r="38" spans="1:28" x14ac:dyDescent="0.25">
      <c r="A38" s="18">
        <v>60</v>
      </c>
      <c r="B38" s="19" t="s">
        <v>23</v>
      </c>
      <c r="C38" s="55" t="s">
        <v>32</v>
      </c>
      <c r="D38" s="56"/>
      <c r="E38" s="47" t="s">
        <v>62</v>
      </c>
      <c r="F38" s="48"/>
      <c r="G38" s="18" t="s">
        <v>19</v>
      </c>
      <c r="H38" s="38"/>
      <c r="I38" s="27"/>
      <c r="J38" s="27"/>
      <c r="K38" s="28"/>
      <c r="L38" s="27"/>
      <c r="M38" s="27"/>
      <c r="N38" s="24">
        <v>1</v>
      </c>
      <c r="P38" s="3"/>
      <c r="Q38" s="3"/>
      <c r="R38" s="8"/>
      <c r="S38" s="8"/>
      <c r="T38" s="8"/>
      <c r="U38" s="8"/>
      <c r="V38" s="8"/>
      <c r="W38" s="8"/>
      <c r="X38" s="8"/>
      <c r="Y38" s="8"/>
      <c r="Z38" s="8"/>
      <c r="AA38" s="4"/>
      <c r="AB38" s="4"/>
    </row>
    <row r="39" spans="1:28" x14ac:dyDescent="0.25">
      <c r="A39" s="18">
        <v>60</v>
      </c>
      <c r="B39" s="19" t="s">
        <v>24</v>
      </c>
      <c r="C39" s="55" t="s">
        <v>32</v>
      </c>
      <c r="D39" s="56"/>
      <c r="E39" s="47" t="s">
        <v>63</v>
      </c>
      <c r="F39" s="48"/>
      <c r="G39" s="18" t="s">
        <v>19</v>
      </c>
      <c r="H39" s="38"/>
      <c r="I39" s="27"/>
      <c r="J39" s="27"/>
      <c r="K39" s="28"/>
      <c r="L39" s="27"/>
      <c r="M39" s="27"/>
      <c r="N39" s="24">
        <v>1</v>
      </c>
      <c r="P39" s="3"/>
      <c r="Q39" s="3"/>
      <c r="R39" s="8"/>
      <c r="S39" s="8"/>
      <c r="T39" s="8"/>
      <c r="U39" s="8"/>
      <c r="V39" s="8"/>
      <c r="W39" s="8"/>
      <c r="X39" s="8"/>
      <c r="Y39" s="8"/>
      <c r="Z39" s="8"/>
      <c r="AA39" s="4"/>
      <c r="AB39" s="4"/>
    </row>
    <row r="40" spans="1:28" x14ac:dyDescent="0.25">
      <c r="A40" s="18">
        <v>60</v>
      </c>
      <c r="B40" s="19" t="s">
        <v>59</v>
      </c>
      <c r="C40" s="55" t="s">
        <v>32</v>
      </c>
      <c r="D40" s="56"/>
      <c r="E40" s="47" t="s">
        <v>64</v>
      </c>
      <c r="F40" s="48"/>
      <c r="G40" s="18" t="s">
        <v>19</v>
      </c>
      <c r="H40" s="38"/>
      <c r="I40" s="27"/>
      <c r="J40" s="27"/>
      <c r="K40" s="28"/>
      <c r="L40" s="27"/>
      <c r="M40" s="27"/>
      <c r="N40" s="24">
        <v>1</v>
      </c>
      <c r="P40" s="3"/>
      <c r="Q40" s="3"/>
      <c r="R40" s="8"/>
      <c r="S40" s="8"/>
      <c r="T40" s="8"/>
      <c r="U40" s="8"/>
      <c r="V40" s="8"/>
      <c r="W40" s="8"/>
      <c r="X40" s="8"/>
      <c r="Y40" s="8"/>
      <c r="Z40" s="8"/>
      <c r="AA40" s="4"/>
      <c r="AB40" s="4"/>
    </row>
    <row r="41" spans="1:28" x14ac:dyDescent="0.25">
      <c r="A41" s="18">
        <v>61</v>
      </c>
      <c r="B41" s="19" t="s">
        <v>60</v>
      </c>
      <c r="C41" s="57" t="s">
        <v>32</v>
      </c>
      <c r="D41" s="58"/>
      <c r="E41" s="47" t="s">
        <v>65</v>
      </c>
      <c r="F41" s="48"/>
      <c r="G41" s="18" t="s">
        <v>19</v>
      </c>
      <c r="H41" s="38"/>
      <c r="I41" s="27"/>
      <c r="J41" s="27"/>
      <c r="K41" s="28"/>
      <c r="L41" s="27"/>
      <c r="M41" s="27"/>
      <c r="N41" s="24">
        <v>1</v>
      </c>
      <c r="P41" s="3"/>
      <c r="Q41" s="3"/>
      <c r="R41" s="8"/>
      <c r="S41" s="8"/>
      <c r="T41" s="8"/>
      <c r="U41" s="8"/>
      <c r="V41" s="8"/>
      <c r="W41" s="8"/>
      <c r="X41" s="8"/>
      <c r="Y41" s="8"/>
      <c r="Z41" s="8"/>
      <c r="AA41" s="4"/>
      <c r="AB41" s="4"/>
    </row>
    <row r="42" spans="1:28" ht="15.75" thickBot="1" x14ac:dyDescent="0.3">
      <c r="A42" s="18">
        <v>61</v>
      </c>
      <c r="B42" s="19" t="s">
        <v>61</v>
      </c>
      <c r="C42" s="94" t="s">
        <v>32</v>
      </c>
      <c r="D42" s="95"/>
      <c r="E42" s="49" t="s">
        <v>66</v>
      </c>
      <c r="F42" s="50"/>
      <c r="G42" s="34" t="s">
        <v>19</v>
      </c>
      <c r="H42" s="30"/>
      <c r="I42" s="39"/>
      <c r="J42" s="39"/>
      <c r="K42" s="40"/>
      <c r="L42" s="39"/>
      <c r="M42" s="39"/>
      <c r="N42" s="41">
        <v>1</v>
      </c>
      <c r="P42" s="3"/>
      <c r="Q42" s="3"/>
      <c r="R42" s="8"/>
      <c r="S42" s="8"/>
      <c r="T42" s="8"/>
      <c r="U42" s="8"/>
      <c r="V42" s="8"/>
      <c r="W42" s="8"/>
      <c r="X42" s="8"/>
      <c r="Y42" s="8"/>
      <c r="Z42" s="8"/>
      <c r="AA42" s="4"/>
      <c r="AB42" s="4"/>
    </row>
    <row r="43" spans="1:28" x14ac:dyDescent="0.25">
      <c r="A43" s="88" t="s">
        <v>31</v>
      </c>
      <c r="B43" s="89"/>
      <c r="C43" s="89"/>
      <c r="D43" s="89"/>
      <c r="E43" s="89"/>
      <c r="F43" s="89"/>
      <c r="G43" s="90"/>
      <c r="H43" s="96">
        <f>ROUNDUP(SUM(H16:H42),2)</f>
        <v>0.34</v>
      </c>
      <c r="I43" s="96">
        <f>ROUNDUP(SUM(I16:I42),2)</f>
        <v>0.25</v>
      </c>
      <c r="J43" s="53">
        <f>SUM(J16:J42)</f>
        <v>212</v>
      </c>
      <c r="K43" s="53">
        <f>SUM(K16:K42)</f>
        <v>30</v>
      </c>
      <c r="L43" s="53">
        <f>SUM(L16:L42)</f>
        <v>70</v>
      </c>
      <c r="M43" s="53">
        <f>SUM(M16:M42)</f>
        <v>198</v>
      </c>
      <c r="N43" s="53">
        <f>SUM(N16:N42)</f>
        <v>5</v>
      </c>
      <c r="P43" s="3"/>
      <c r="Q43" s="3"/>
      <c r="R43" s="8"/>
      <c r="S43" s="8"/>
      <c r="T43" s="3"/>
      <c r="U43" s="3"/>
      <c r="V43" s="8"/>
      <c r="W43" s="8"/>
      <c r="X43" s="8"/>
      <c r="Y43" s="8"/>
      <c r="Z43" s="8"/>
      <c r="AA43" s="20"/>
      <c r="AB43" s="20"/>
    </row>
    <row r="44" spans="1:28" ht="12.75" customHeight="1" thickBot="1" x14ac:dyDescent="0.3">
      <c r="A44" s="91"/>
      <c r="B44" s="92"/>
      <c r="C44" s="92"/>
      <c r="D44" s="92"/>
      <c r="E44" s="92"/>
      <c r="F44" s="92"/>
      <c r="G44" s="93"/>
      <c r="H44" s="87"/>
      <c r="I44" s="87"/>
      <c r="J44" s="54"/>
      <c r="K44" s="54"/>
      <c r="L44" s="54"/>
      <c r="M44" s="54"/>
      <c r="N44" s="54"/>
      <c r="P44" s="3"/>
      <c r="Q44" s="3"/>
      <c r="R44" s="8"/>
      <c r="S44" s="8"/>
      <c r="T44" s="3"/>
      <c r="U44" s="3"/>
      <c r="V44" s="8"/>
      <c r="W44" s="8"/>
      <c r="X44" s="8"/>
      <c r="Y44" s="8"/>
      <c r="Z44" s="8"/>
      <c r="AA44" s="20"/>
      <c r="AB44" s="20"/>
    </row>
    <row r="45" spans="1:28" ht="15" customHeight="1" x14ac:dyDescent="0.25">
      <c r="A45" s="88" t="s">
        <v>5</v>
      </c>
      <c r="B45" s="89"/>
      <c r="C45" s="89"/>
      <c r="D45" s="89"/>
      <c r="E45" s="89"/>
      <c r="F45" s="89"/>
      <c r="G45" s="90"/>
      <c r="H45" s="86">
        <f>H43</f>
        <v>0.34</v>
      </c>
      <c r="I45" s="86">
        <f t="shared" ref="I45:N45" si="0">I43</f>
        <v>0.25</v>
      </c>
      <c r="J45" s="59">
        <f t="shared" si="0"/>
        <v>212</v>
      </c>
      <c r="K45" s="59">
        <f>K43</f>
        <v>30</v>
      </c>
      <c r="L45" s="59">
        <f t="shared" si="0"/>
        <v>70</v>
      </c>
      <c r="M45" s="59">
        <f>M43</f>
        <v>198</v>
      </c>
      <c r="N45" s="59">
        <f t="shared" si="0"/>
        <v>5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5"/>
      <c r="AB45" s="6"/>
    </row>
    <row r="46" spans="1:28" ht="11.25" customHeight="1" thickBot="1" x14ac:dyDescent="0.3">
      <c r="A46" s="91"/>
      <c r="B46" s="92"/>
      <c r="C46" s="92"/>
      <c r="D46" s="92"/>
      <c r="E46" s="92"/>
      <c r="F46" s="92"/>
      <c r="G46" s="93"/>
      <c r="H46" s="87"/>
      <c r="I46" s="87"/>
      <c r="J46" s="54"/>
      <c r="K46" s="54"/>
      <c r="L46" s="54"/>
      <c r="M46" s="54"/>
      <c r="N46" s="54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5"/>
      <c r="AB46" s="6"/>
    </row>
    <row r="56" spans="15:27" ht="18" x14ac:dyDescent="0.25"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spans="15:27" ht="18.75" customHeight="1" x14ac:dyDescent="0.25">
      <c r="O57" s="10"/>
      <c r="P57" s="10"/>
      <c r="Q57" s="10"/>
      <c r="R57" s="10"/>
      <c r="S57" s="12"/>
      <c r="T57" s="12"/>
      <c r="U57" s="14"/>
      <c r="V57" s="14"/>
      <c r="W57" s="14"/>
      <c r="X57" s="14"/>
      <c r="Y57" s="8"/>
      <c r="Z57" s="8"/>
      <c r="AA57" s="8"/>
    </row>
    <row r="58" spans="15:27" ht="15.75" customHeight="1" x14ac:dyDescent="0.25">
      <c r="O58" s="11"/>
      <c r="P58" s="10"/>
      <c r="Q58" s="10"/>
      <c r="R58" s="10"/>
      <c r="S58" s="12"/>
      <c r="T58" s="12"/>
      <c r="U58" s="14"/>
      <c r="V58" s="14"/>
      <c r="W58" s="14"/>
      <c r="X58" s="14"/>
      <c r="Y58" s="9"/>
      <c r="Z58" s="9"/>
      <c r="AA58" s="9"/>
    </row>
    <row r="59" spans="15:27" ht="15.75" customHeight="1" x14ac:dyDescent="0.25">
      <c r="O59" s="11"/>
      <c r="P59" s="10"/>
      <c r="Q59" s="10"/>
      <c r="R59" s="10"/>
      <c r="S59" s="12"/>
      <c r="T59" s="12"/>
      <c r="U59" s="14"/>
      <c r="V59" s="14"/>
      <c r="W59" s="14"/>
      <c r="X59" s="14"/>
      <c r="Y59" s="9"/>
      <c r="Z59" s="9"/>
      <c r="AA59" s="9"/>
    </row>
    <row r="60" spans="15:27" ht="15.75" customHeight="1" x14ac:dyDescent="0.25">
      <c r="O60" s="11"/>
      <c r="P60" s="10"/>
      <c r="Q60" s="10"/>
      <c r="R60" s="10"/>
      <c r="S60" s="12"/>
      <c r="T60" s="12"/>
      <c r="U60" s="14"/>
      <c r="V60" s="14"/>
      <c r="W60" s="14"/>
      <c r="X60" s="14"/>
      <c r="Y60" s="9"/>
      <c r="Z60" s="9"/>
      <c r="AA60" s="9"/>
    </row>
    <row r="61" spans="15:27" ht="15.75" customHeight="1" x14ac:dyDescent="0.25">
      <c r="O61" s="11"/>
      <c r="P61" s="10"/>
      <c r="Q61" s="10"/>
      <c r="R61" s="10"/>
      <c r="S61" s="12"/>
      <c r="T61" s="12"/>
      <c r="U61" s="14"/>
      <c r="V61" s="14"/>
      <c r="W61" s="14"/>
      <c r="X61" s="14"/>
      <c r="Y61" s="9"/>
      <c r="Z61" s="9"/>
      <c r="AA61" s="9"/>
    </row>
    <row r="62" spans="15:27" ht="15.75" customHeight="1" x14ac:dyDescent="0.25">
      <c r="O62" s="11"/>
      <c r="P62" s="10"/>
      <c r="Q62" s="10"/>
      <c r="R62" s="10"/>
      <c r="S62" s="12"/>
      <c r="T62" s="12"/>
      <c r="U62" s="14"/>
      <c r="V62" s="14"/>
      <c r="W62" s="14"/>
      <c r="X62" s="14"/>
      <c r="Y62" s="9"/>
      <c r="Z62" s="9"/>
      <c r="AA62" s="9"/>
    </row>
    <row r="63" spans="15:27" ht="15.75" customHeight="1" x14ac:dyDescent="0.25">
      <c r="O63" s="11"/>
      <c r="P63" s="10"/>
      <c r="Q63" s="10"/>
      <c r="R63" s="10"/>
      <c r="S63" s="12"/>
      <c r="T63" s="12"/>
      <c r="U63" s="14"/>
      <c r="V63" s="14"/>
      <c r="W63" s="14"/>
      <c r="X63" s="14"/>
      <c r="Y63" s="9"/>
      <c r="Z63" s="9"/>
      <c r="AA63" s="9"/>
    </row>
    <row r="64" spans="15:27" ht="15.75" customHeight="1" x14ac:dyDescent="0.25">
      <c r="O64" s="11"/>
      <c r="P64" s="10"/>
      <c r="Q64" s="10"/>
      <c r="R64" s="10"/>
      <c r="S64" s="12"/>
      <c r="T64" s="12"/>
      <c r="U64" s="14"/>
      <c r="V64" s="14"/>
      <c r="W64" s="14"/>
      <c r="X64" s="14"/>
      <c r="Y64" s="9"/>
      <c r="Z64" s="9"/>
      <c r="AA64" s="9"/>
    </row>
    <row r="65" spans="15:27" ht="15.75" customHeight="1" x14ac:dyDescent="0.25">
      <c r="O65" s="11"/>
      <c r="P65" s="10"/>
      <c r="Q65" s="10"/>
      <c r="R65" s="10"/>
      <c r="S65" s="12"/>
      <c r="T65" s="12"/>
      <c r="U65" s="14"/>
      <c r="V65" s="14"/>
      <c r="W65" s="14"/>
      <c r="X65" s="14"/>
      <c r="Y65" s="9"/>
      <c r="Z65" s="9"/>
      <c r="AA65" s="9"/>
    </row>
    <row r="66" spans="15:27" ht="15.75" customHeight="1" x14ac:dyDescent="0.25">
      <c r="O66" s="11"/>
      <c r="P66" s="10"/>
      <c r="Q66" s="10"/>
      <c r="R66" s="10"/>
      <c r="S66" s="12"/>
      <c r="T66" s="12"/>
      <c r="U66" s="14"/>
      <c r="V66" s="14"/>
      <c r="W66" s="14"/>
      <c r="X66" s="14"/>
      <c r="Y66" s="9"/>
      <c r="Z66" s="9"/>
      <c r="AA66" s="9"/>
    </row>
    <row r="67" spans="15:27" ht="15.75" customHeight="1" x14ac:dyDescent="0.25">
      <c r="O67" s="11"/>
      <c r="P67" s="10"/>
      <c r="Q67" s="10"/>
      <c r="R67" s="10"/>
      <c r="S67" s="12"/>
      <c r="T67" s="12"/>
      <c r="U67" s="14"/>
      <c r="V67" s="14"/>
      <c r="W67" s="14"/>
      <c r="X67" s="14"/>
      <c r="Y67" s="9"/>
      <c r="Z67" s="9"/>
      <c r="AA67" s="9"/>
    </row>
    <row r="68" spans="15:27" ht="15.75" customHeight="1" x14ac:dyDescent="0.25">
      <c r="O68" s="11"/>
      <c r="P68" s="10"/>
      <c r="Q68" s="10"/>
      <c r="R68" s="10"/>
      <c r="S68" s="13"/>
      <c r="T68" s="13"/>
      <c r="U68" s="14"/>
      <c r="V68" s="14"/>
      <c r="W68" s="14"/>
      <c r="X68" s="14"/>
      <c r="Y68" s="9"/>
      <c r="Z68" s="9"/>
      <c r="AA68" s="9"/>
    </row>
    <row r="69" spans="15:27" ht="18" x14ac:dyDescent="0.25">
      <c r="O69" s="11"/>
      <c r="P69" s="10"/>
      <c r="Q69" s="10"/>
      <c r="R69" s="10"/>
      <c r="S69" s="2"/>
      <c r="T69" s="2"/>
      <c r="U69" s="14"/>
      <c r="V69" s="14"/>
      <c r="W69" s="14"/>
      <c r="X69" s="14"/>
      <c r="Y69" s="3"/>
      <c r="Z69" s="3"/>
      <c r="AA69" s="3"/>
    </row>
    <row r="70" spans="15:27" x14ac:dyDescent="0.25">
      <c r="O70" s="3"/>
      <c r="P70" s="3"/>
      <c r="Q70" s="8"/>
      <c r="R70" s="8"/>
      <c r="S70" s="8"/>
      <c r="T70" s="8"/>
      <c r="U70" s="8"/>
      <c r="V70" s="8"/>
      <c r="W70" s="3"/>
      <c r="X70" s="3"/>
      <c r="Y70" s="3"/>
      <c r="Z70" s="3"/>
      <c r="AA70" s="3"/>
    </row>
    <row r="71" spans="15:27" x14ac:dyDescent="0.25">
      <c r="O71" s="3"/>
      <c r="P71" s="3"/>
      <c r="Q71" s="8"/>
      <c r="R71" s="8"/>
      <c r="S71" s="8"/>
      <c r="T71" s="8"/>
      <c r="U71" s="8"/>
      <c r="V71" s="8"/>
      <c r="W71" s="3"/>
      <c r="X71" s="3"/>
      <c r="Y71" s="15"/>
      <c r="Z71" s="15"/>
      <c r="AA71" s="4"/>
    </row>
    <row r="72" spans="15:27" x14ac:dyDescent="0.25">
      <c r="O72" s="3"/>
      <c r="P72" s="3"/>
      <c r="Q72" s="8"/>
      <c r="R72" s="8"/>
      <c r="S72" s="8"/>
      <c r="T72" s="8"/>
      <c r="U72" s="8"/>
      <c r="V72" s="8"/>
      <c r="W72" s="3"/>
      <c r="X72" s="3"/>
      <c r="Y72" s="15"/>
      <c r="Z72" s="15"/>
      <c r="AA72" s="4"/>
    </row>
    <row r="73" spans="15:27" ht="18" customHeight="1" x14ac:dyDescent="0.25">
      <c r="O73" s="7"/>
      <c r="P73" s="7"/>
      <c r="Q73" s="7"/>
      <c r="R73" s="7"/>
      <c r="S73" s="7"/>
      <c r="T73" s="7"/>
      <c r="U73" s="7"/>
      <c r="V73" s="7"/>
      <c r="W73" s="7"/>
      <c r="X73" s="7"/>
      <c r="Y73" s="5"/>
      <c r="Z73" s="16"/>
      <c r="AA73" s="6"/>
    </row>
    <row r="74" spans="15:27" ht="15.75" customHeight="1" x14ac:dyDescent="0.25">
      <c r="O74" s="7"/>
      <c r="P74" s="7"/>
      <c r="Q74" s="7"/>
      <c r="R74" s="7"/>
      <c r="S74" s="7"/>
      <c r="T74" s="7"/>
      <c r="U74" s="7"/>
      <c r="V74" s="7"/>
      <c r="W74" s="7"/>
      <c r="X74" s="7"/>
      <c r="Y74" s="5"/>
      <c r="Z74" s="16"/>
      <c r="AA74" s="6"/>
    </row>
    <row r="75" spans="15:27" ht="18" customHeight="1" x14ac:dyDescent="0.25">
      <c r="O75" s="7"/>
      <c r="P75" s="7"/>
      <c r="Q75" s="7"/>
      <c r="R75" s="7"/>
      <c r="S75" s="7"/>
      <c r="T75" s="7"/>
      <c r="U75" s="7"/>
      <c r="V75" s="7"/>
      <c r="W75" s="7"/>
      <c r="X75" s="7"/>
      <c r="Y75" s="5"/>
      <c r="Z75" s="16"/>
      <c r="AA75" s="6"/>
    </row>
    <row r="76" spans="15:27" ht="15.75" customHeight="1" x14ac:dyDescent="0.25">
      <c r="O76" s="7"/>
      <c r="P76" s="7"/>
      <c r="Q76" s="7"/>
      <c r="R76" s="7"/>
      <c r="S76" s="7"/>
      <c r="T76" s="7"/>
      <c r="U76" s="7"/>
      <c r="V76" s="7"/>
      <c r="W76" s="7"/>
      <c r="X76" s="7"/>
      <c r="Y76" s="5"/>
      <c r="Z76" s="16"/>
      <c r="AA76" s="6"/>
    </row>
  </sheetData>
  <mergeCells count="65">
    <mergeCell ref="C34:D34"/>
    <mergeCell ref="C37:D37"/>
    <mergeCell ref="A1:N1"/>
    <mergeCell ref="N45:N46"/>
    <mergeCell ref="J45:J46"/>
    <mergeCell ref="I45:I46"/>
    <mergeCell ref="H45:H46"/>
    <mergeCell ref="C40:D40"/>
    <mergeCell ref="A45:G46"/>
    <mergeCell ref="C42:D42"/>
    <mergeCell ref="A43:G44"/>
    <mergeCell ref="H43:H44"/>
    <mergeCell ref="I43:I44"/>
    <mergeCell ref="J43:J44"/>
    <mergeCell ref="L43:L44"/>
    <mergeCell ref="N43:N44"/>
    <mergeCell ref="N3:N13"/>
    <mergeCell ref="B2:B14"/>
    <mergeCell ref="C2:D14"/>
    <mergeCell ref="H2:N2"/>
    <mergeCell ref="H3:H13"/>
    <mergeCell ref="I3:I13"/>
    <mergeCell ref="J3:J13"/>
    <mergeCell ref="G2:G14"/>
    <mergeCell ref="K3:K13"/>
    <mergeCell ref="L3:L13"/>
    <mergeCell ref="K45:K46"/>
    <mergeCell ref="C16:D16"/>
    <mergeCell ref="M3:M13"/>
    <mergeCell ref="M45:M46"/>
    <mergeCell ref="A2:A14"/>
    <mergeCell ref="E2:F13"/>
    <mergeCell ref="L45:L46"/>
    <mergeCell ref="C17:D17"/>
    <mergeCell ref="C38:D38"/>
    <mergeCell ref="C24:D24"/>
    <mergeCell ref="C25:D25"/>
    <mergeCell ref="C30:D30"/>
    <mergeCell ref="C21:D21"/>
    <mergeCell ref="C22:D22"/>
    <mergeCell ref="C27:D27"/>
    <mergeCell ref="C18:D18"/>
    <mergeCell ref="C15:D15"/>
    <mergeCell ref="M43:M44"/>
    <mergeCell ref="C33:D33"/>
    <mergeCell ref="C35:D35"/>
    <mergeCell ref="C36:D36"/>
    <mergeCell ref="C39:D39"/>
    <mergeCell ref="C41:D41"/>
    <mergeCell ref="C28:D28"/>
    <mergeCell ref="C23:D23"/>
    <mergeCell ref="C31:D31"/>
    <mergeCell ref="K43:K44"/>
    <mergeCell ref="C19:D19"/>
    <mergeCell ref="C20:D20"/>
    <mergeCell ref="C26:D26"/>
    <mergeCell ref="C29:D29"/>
    <mergeCell ref="C32:D32"/>
    <mergeCell ref="E41:F41"/>
    <mergeCell ref="E42:F42"/>
    <mergeCell ref="E30:F30"/>
    <mergeCell ref="E31:F31"/>
    <mergeCell ref="E38:F38"/>
    <mergeCell ref="E39:F39"/>
    <mergeCell ref="E40:F40"/>
  </mergeCells>
  <phoneticPr fontId="6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B6A50-0CC5-439F-AC63-D7CDF71E2A4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714E3-3A38-4903-AE3F-BA84E5B2F3E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Mondlak, Matthew</dc:creator>
  <cp:lastModifiedBy>Gaerke, Collin</cp:lastModifiedBy>
  <dcterms:created xsi:type="dcterms:W3CDTF">2023-06-12T16:17:36Z</dcterms:created>
  <dcterms:modified xsi:type="dcterms:W3CDTF">2025-06-16T12:43:35Z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