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LAW\102853_LAW_52_0682_VAR\Design\Structures\LAW052_0682L_R\EngData\"/>
    </mc:Choice>
  </mc:AlternateContent>
  <xr:revisionPtr revIDLastSave="0" documentId="13_ncr:1_{644DD553-67D5-449D-9C20-F5B71A696D6B}" xr6:coauthVersionLast="36" xr6:coauthVersionMax="36" xr10:uidLastSave="{00000000-0000-0000-0000-000000000000}"/>
  <bookViews>
    <workbookView xWindow="0" yWindow="0" windowWidth="28800" windowHeight="12210" xr2:uid="{C6B44871-F4AF-446F-A518-86C83C9657C9}"/>
  </bookViews>
  <sheets>
    <sheet name="SS844 Spa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1" l="1"/>
  <c r="L5" i="1"/>
  <c r="L4" i="1"/>
  <c r="L3" i="1"/>
  <c r="I6" i="1"/>
  <c r="I5" i="1"/>
  <c r="I4" i="1"/>
  <c r="I3" i="1"/>
</calcChain>
</file>

<file path=xl/sharedStrings.xml><?xml version="1.0" encoding="utf-8"?>
<sst xmlns="http://schemas.openxmlformats.org/spreadsheetml/2006/main" count="40" uniqueCount="29">
  <si>
    <t>Anode Spacing (Inches)</t>
  </si>
  <si>
    <t>Steel Density Ratio</t>
  </si>
  <si>
    <t>&lt;0.3</t>
  </si>
  <si>
    <t>0.31-0.6</t>
  </si>
  <si>
    <t>0.61-0.9</t>
  </si>
  <si>
    <t>0.91-1.2</t>
  </si>
  <si>
    <t>1.21-1.5</t>
  </si>
  <si>
    <t>1.51-1.8</t>
  </si>
  <si>
    <t>1.81-2.1</t>
  </si>
  <si>
    <t>Light Corrosion Levels</t>
  </si>
  <si>
    <t>Moderate Corrosion Levels</t>
  </si>
  <si>
    <t>Bridge No.</t>
  </si>
  <si>
    <t>Concrete Age</t>
  </si>
  <si>
    <t>Salt?</t>
  </si>
  <si>
    <t>Corrosion Level</t>
  </si>
  <si>
    <t>Anode Spacing</t>
  </si>
  <si>
    <t>LAW-52-0682</t>
  </si>
  <si>
    <t>LAW-52-0694</t>
  </si>
  <si>
    <t>LAW-52-0804</t>
  </si>
  <si>
    <t>LAW-52-1048</t>
  </si>
  <si>
    <t>High</t>
  </si>
  <si>
    <t>High Corrosion Levels</t>
  </si>
  <si>
    <t>Yes</t>
  </si>
  <si>
    <t>Vector Corrosion Technologies</t>
  </si>
  <si>
    <t>BASF Building Systems</t>
  </si>
  <si>
    <t>Euclid Chemical Company</t>
  </si>
  <si>
    <t>Mapei</t>
  </si>
  <si>
    <t>Sika</t>
  </si>
  <si>
    <t>No spacing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</si>
</sst>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438151</xdr:colOff>
      <xdr:row>15</xdr:row>
      <xdr:rowOff>135012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CEC858-9049-4BD0-A5DC-B9C828777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724650" cy="29925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9525</xdr:rowOff>
    </xdr:from>
    <xdr:to>
      <xdr:col>6</xdr:col>
      <xdr:colOff>409575</xdr:colOff>
      <xdr:row>34</xdr:row>
      <xdr:rowOff>59925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289D93-9936-48C6-A0B9-0F9265940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19725"/>
          <a:ext cx="6696075" cy="62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7F07-924C-4ECB-AF03-412745E8C083}">
  <dimension ref="A2:M31"/>
  <sheetViews>
    <sheetView tabSelected="1" workbookViewId="0">
      <selection activeCell="K12" sqref="K12"/>
    </sheetView>
  </sheetViews>
  <sheetFormatPr defaultRowHeight="15" x14ac:dyDescent="0.25"/>
  <cols>
    <col min="1" max="8" width="15.7109375" customWidth="1"/>
    <col min="9" max="9" width="12.85546875" bestFit="1" customWidth="1"/>
    <col min="10" max="10" width="5.28515625" bestFit="1" customWidth="1"/>
    <col min="11" max="11" width="15.7109375" customWidth="1"/>
    <col min="12" max="12" width="18" bestFit="1" customWidth="1"/>
    <col min="13" max="13" width="14.140625" bestFit="1" customWidth="1"/>
  </cols>
  <sheetData>
    <row r="2" spans="8:13" x14ac:dyDescent="0.25">
      <c r="H2" s="6" t="s">
        <v>11</v>
      </c>
      <c r="I2" s="6" t="s">
        <v>12</v>
      </c>
      <c r="J2" s="6" t="s">
        <v>13</v>
      </c>
      <c r="K2" s="6" t="s">
        <v>14</v>
      </c>
      <c r="L2" s="6" t="s">
        <v>1</v>
      </c>
      <c r="M2" s="6" t="s">
        <v>15</v>
      </c>
    </row>
    <row r="3" spans="8:13" x14ac:dyDescent="0.25">
      <c r="H3" s="7" t="s">
        <v>16</v>
      </c>
      <c r="I3" s="7">
        <f>2020-1960</f>
        <v>60</v>
      </c>
      <c r="J3" s="7" t="s">
        <v>22</v>
      </c>
      <c r="K3" s="7" t="s">
        <v>20</v>
      </c>
      <c r="L3" s="11">
        <f>PI()*0.625*12*4/144</f>
        <v>0.65449846949787349</v>
      </c>
      <c r="M3" s="8">
        <v>16</v>
      </c>
    </row>
    <row r="4" spans="8:13" x14ac:dyDescent="0.25">
      <c r="H4" s="7" t="s">
        <v>17</v>
      </c>
      <c r="I4" s="7">
        <f>2020-1960</f>
        <v>60</v>
      </c>
      <c r="J4" s="7" t="s">
        <v>22</v>
      </c>
      <c r="K4" s="7" t="s">
        <v>20</v>
      </c>
      <c r="L4" s="11">
        <f>((PI()*0.625*12*4)+(PI()*1.41*12*2))/144</f>
        <v>1.3927727430914747</v>
      </c>
      <c r="M4" s="8">
        <v>12</v>
      </c>
    </row>
    <row r="5" spans="8:13" x14ac:dyDescent="0.25">
      <c r="H5" s="7" t="s">
        <v>18</v>
      </c>
      <c r="I5" s="7">
        <f>2020-1962</f>
        <v>58</v>
      </c>
      <c r="J5" s="7" t="s">
        <v>22</v>
      </c>
      <c r="K5" s="7" t="s">
        <v>20</v>
      </c>
      <c r="L5" s="11">
        <f>((PI()*0.625*12*4)+(PI()*1.27*12*2))/144</f>
        <v>1.3194689145077132</v>
      </c>
      <c r="M5" s="8">
        <v>12</v>
      </c>
    </row>
    <row r="6" spans="8:13" x14ac:dyDescent="0.25">
      <c r="H6" s="7" t="s">
        <v>19</v>
      </c>
      <c r="I6" s="7">
        <f>2020-1967</f>
        <v>53</v>
      </c>
      <c r="J6" s="7" t="s">
        <v>22</v>
      </c>
      <c r="K6" s="7" t="s">
        <v>20</v>
      </c>
      <c r="L6" s="11">
        <f>PI()*0.625*12*6/144</f>
        <v>0.98174770424681013</v>
      </c>
      <c r="M6" s="8">
        <v>14</v>
      </c>
    </row>
    <row r="7" spans="8:13" x14ac:dyDescent="0.25">
      <c r="H7" s="2"/>
      <c r="I7" s="2"/>
      <c r="J7" s="2"/>
      <c r="K7" s="2"/>
      <c r="L7" s="2"/>
      <c r="M7" s="2"/>
    </row>
    <row r="18" spans="1:8" ht="15" customHeight="1" x14ac:dyDescent="0.25">
      <c r="A18" s="5" t="s">
        <v>0</v>
      </c>
      <c r="B18" s="5"/>
      <c r="C18" s="5"/>
      <c r="D18" s="5"/>
      <c r="E18" s="5"/>
      <c r="F18" s="5"/>
      <c r="G18" s="5"/>
      <c r="H18" s="5"/>
    </row>
    <row r="19" spans="1:8" ht="15" customHeight="1" x14ac:dyDescent="0.25">
      <c r="A19" s="5"/>
      <c r="B19" s="5"/>
      <c r="C19" s="5"/>
      <c r="D19" s="5"/>
      <c r="E19" s="5"/>
      <c r="F19" s="5"/>
      <c r="G19" s="5"/>
      <c r="H19" s="5"/>
    </row>
    <row r="20" spans="1:8" ht="15" customHeight="1" x14ac:dyDescent="0.25">
      <c r="A20" s="5"/>
      <c r="B20" s="5"/>
      <c r="C20" s="5"/>
      <c r="D20" s="9" t="s">
        <v>24</v>
      </c>
      <c r="E20" s="9" t="s">
        <v>25</v>
      </c>
      <c r="F20" s="9" t="s">
        <v>23</v>
      </c>
      <c r="G20" s="9" t="s">
        <v>26</v>
      </c>
      <c r="H20" s="9" t="s">
        <v>27</v>
      </c>
    </row>
    <row r="21" spans="1:8" ht="15" customHeight="1" x14ac:dyDescent="0.25">
      <c r="A21" s="5"/>
      <c r="B21" s="5"/>
      <c r="C21" s="5"/>
      <c r="D21" s="9"/>
      <c r="E21" s="9"/>
      <c r="F21" s="9"/>
      <c r="G21" s="9"/>
      <c r="H21" s="9"/>
    </row>
    <row r="22" spans="1:8" ht="15.75" customHeight="1" x14ac:dyDescent="0.25">
      <c r="A22" s="10" t="s">
        <v>1</v>
      </c>
      <c r="B22" s="10" t="s">
        <v>9</v>
      </c>
      <c r="C22" s="10" t="s">
        <v>10</v>
      </c>
      <c r="D22" s="10" t="s">
        <v>21</v>
      </c>
      <c r="E22" s="10" t="s">
        <v>21</v>
      </c>
      <c r="F22" s="10" t="s">
        <v>21</v>
      </c>
      <c r="G22" s="10" t="s">
        <v>21</v>
      </c>
      <c r="H22" s="10" t="s">
        <v>21</v>
      </c>
    </row>
    <row r="23" spans="1:8" ht="15.75" customHeight="1" x14ac:dyDescent="0.25">
      <c r="A23" s="10"/>
      <c r="B23" s="10"/>
      <c r="C23" s="10"/>
      <c r="D23" s="10"/>
      <c r="E23" s="10"/>
      <c r="F23" s="10"/>
      <c r="G23" s="10"/>
      <c r="H23" s="10"/>
    </row>
    <row r="24" spans="1:8" ht="15.75" x14ac:dyDescent="0.25">
      <c r="A24" s="4" t="s">
        <v>2</v>
      </c>
      <c r="B24" s="4">
        <v>30</v>
      </c>
      <c r="C24" s="4">
        <v>30</v>
      </c>
      <c r="D24" s="2">
        <v>24</v>
      </c>
      <c r="E24" s="1" t="s">
        <v>28</v>
      </c>
      <c r="F24" s="2">
        <v>30</v>
      </c>
      <c r="G24" s="2"/>
      <c r="H24" s="2">
        <v>24</v>
      </c>
    </row>
    <row r="25" spans="1:8" ht="15.75" x14ac:dyDescent="0.25">
      <c r="A25" s="4" t="s">
        <v>3</v>
      </c>
      <c r="B25" s="4">
        <v>28</v>
      </c>
      <c r="C25" s="4">
        <v>24</v>
      </c>
      <c r="D25" s="2">
        <v>20</v>
      </c>
      <c r="E25" s="1"/>
      <c r="F25" s="2">
        <v>24</v>
      </c>
      <c r="G25" s="2">
        <v>24</v>
      </c>
      <c r="H25" s="2">
        <v>22</v>
      </c>
    </row>
    <row r="26" spans="1:8" ht="15.75" x14ac:dyDescent="0.25">
      <c r="A26" s="4" t="s">
        <v>4</v>
      </c>
      <c r="B26" s="4">
        <v>26</v>
      </c>
      <c r="C26" s="4">
        <v>20</v>
      </c>
      <c r="D26" s="2">
        <v>16</v>
      </c>
      <c r="E26" s="1"/>
      <c r="F26" s="2">
        <v>20</v>
      </c>
      <c r="G26" s="2">
        <v>20</v>
      </c>
      <c r="H26" s="2">
        <v>20</v>
      </c>
    </row>
    <row r="27" spans="1:8" ht="15.75" x14ac:dyDescent="0.25">
      <c r="A27" s="4" t="s">
        <v>5</v>
      </c>
      <c r="B27" s="4">
        <v>22</v>
      </c>
      <c r="C27" s="4">
        <v>18</v>
      </c>
      <c r="D27" s="2">
        <v>14</v>
      </c>
      <c r="E27" s="1"/>
      <c r="F27" s="2">
        <v>18</v>
      </c>
      <c r="G27" s="2">
        <v>16</v>
      </c>
      <c r="H27" s="2">
        <v>19</v>
      </c>
    </row>
    <row r="28" spans="1:8" ht="15.75" x14ac:dyDescent="0.25">
      <c r="A28" s="4" t="s">
        <v>6</v>
      </c>
      <c r="B28" s="4">
        <v>20</v>
      </c>
      <c r="C28" s="4">
        <v>16</v>
      </c>
      <c r="D28" s="2">
        <v>13</v>
      </c>
      <c r="E28" s="1"/>
      <c r="F28" s="2">
        <v>16</v>
      </c>
      <c r="G28" s="2">
        <v>12</v>
      </c>
      <c r="H28" s="2">
        <v>16</v>
      </c>
    </row>
    <row r="29" spans="1:8" ht="15.75" x14ac:dyDescent="0.25">
      <c r="A29" s="4" t="s">
        <v>7</v>
      </c>
      <c r="B29" s="4">
        <v>18</v>
      </c>
      <c r="C29" s="4">
        <v>14</v>
      </c>
      <c r="D29" s="2"/>
      <c r="E29" s="1"/>
      <c r="F29" s="2">
        <v>14</v>
      </c>
      <c r="G29" s="2">
        <v>8</v>
      </c>
      <c r="H29" s="2">
        <v>16</v>
      </c>
    </row>
    <row r="30" spans="1:8" ht="15.75" x14ac:dyDescent="0.25">
      <c r="A30" s="4" t="s">
        <v>8</v>
      </c>
      <c r="B30" s="4">
        <v>17</v>
      </c>
      <c r="C30" s="4">
        <v>12</v>
      </c>
      <c r="D30" s="2"/>
      <c r="E30" s="1"/>
      <c r="F30" s="2">
        <v>12</v>
      </c>
      <c r="G30" s="2"/>
      <c r="H30" s="2">
        <v>14</v>
      </c>
    </row>
    <row r="31" spans="1:8" x14ac:dyDescent="0.25">
      <c r="E31" s="3"/>
    </row>
  </sheetData>
  <mergeCells count="16">
    <mergeCell ref="G22:G23"/>
    <mergeCell ref="H22:H23"/>
    <mergeCell ref="A20:C21"/>
    <mergeCell ref="E24:E30"/>
    <mergeCell ref="A22:A23"/>
    <mergeCell ref="B22:B23"/>
    <mergeCell ref="C22:C23"/>
    <mergeCell ref="D22:D23"/>
    <mergeCell ref="E22:E23"/>
    <mergeCell ref="F22:F23"/>
    <mergeCell ref="A18:H19"/>
    <mergeCell ref="F20:F21"/>
    <mergeCell ref="G20:G21"/>
    <mergeCell ref="H20:H21"/>
    <mergeCell ref="D20:D21"/>
    <mergeCell ref="E20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SS844 Spacing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Joshua Zickafoose</cp:lastModifiedBy>
  <dcterms:created xsi:type="dcterms:W3CDTF">2020-03-12T11:55:15Z</dcterms:created>
  <dcterms:modified xsi:type="dcterms:W3CDTF">2020-03-12T12:57:12Z</dcterms:modified>
</cp:coreProperties>
</file>