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Projectdata\109902\ProjAdmin\Planning\Scopes\"/>
    </mc:Choice>
  </mc:AlternateContent>
  <xr:revisionPtr revIDLastSave="0" documentId="8_{71BAFDCB-8B5A-468E-B994-7E62C125FA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ua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4" l="1"/>
  <c r="J16" i="4" s="1"/>
  <c r="H17" i="4"/>
  <c r="J17" i="4" s="1"/>
  <c r="H18" i="4"/>
  <c r="J18" i="4" s="1"/>
  <c r="H19" i="4"/>
  <c r="J19" i="4" s="1"/>
  <c r="H20" i="4"/>
  <c r="J20" i="4" s="1"/>
  <c r="H21" i="4"/>
  <c r="J21" i="4" s="1"/>
  <c r="H22" i="4"/>
  <c r="J22" i="4" s="1"/>
  <c r="H23" i="4"/>
  <c r="J23" i="4" s="1"/>
  <c r="H26" i="4" l="1"/>
  <c r="J26" i="4" s="1"/>
  <c r="H27" i="4"/>
  <c r="J27" i="4" s="1"/>
  <c r="H28" i="4"/>
  <c r="J28" i="4" s="1"/>
  <c r="H29" i="4"/>
  <c r="J29" i="4" s="1"/>
  <c r="H30" i="4"/>
  <c r="J30" i="4" s="1"/>
  <c r="H32" i="4"/>
  <c r="J32" i="4" s="1"/>
  <c r="H33" i="4"/>
  <c r="J33" i="4" s="1"/>
  <c r="H34" i="4"/>
  <c r="J34" i="4" s="1"/>
  <c r="H35" i="4"/>
  <c r="J35" i="4" s="1"/>
  <c r="H36" i="4"/>
  <c r="J36" i="4" s="1"/>
  <c r="H10" i="4"/>
  <c r="J10" i="4" s="1"/>
  <c r="H11" i="4"/>
  <c r="J11" i="4" s="1"/>
  <c r="H12" i="4"/>
  <c r="J12" i="4" s="1"/>
  <c r="H31" i="4" l="1"/>
  <c r="H8" i="4"/>
  <c r="H9" i="4"/>
  <c r="H13" i="4"/>
  <c r="H14" i="4"/>
  <c r="H15" i="4"/>
  <c r="H25" i="4"/>
  <c r="H24" i="4"/>
  <c r="H7" i="4"/>
  <c r="H6" i="4"/>
  <c r="J31" i="4" l="1"/>
  <c r="J15" i="4" l="1"/>
  <c r="J14" i="4"/>
  <c r="J13" i="4"/>
  <c r="J25" i="4" l="1"/>
  <c r="J24" i="4"/>
  <c r="J9" i="4"/>
  <c r="J8" i="4"/>
  <c r="J7" i="4"/>
  <c r="J6" i="4"/>
  <c r="J37" i="4" l="1"/>
</calcChain>
</file>

<file path=xl/sharedStrings.xml><?xml version="1.0" encoding="utf-8"?>
<sst xmlns="http://schemas.openxmlformats.org/spreadsheetml/2006/main" count="75" uniqueCount="19">
  <si>
    <t>Route</t>
  </si>
  <si>
    <t>Patching Plan</t>
  </si>
  <si>
    <t>Direction</t>
  </si>
  <si>
    <t>EB</t>
  </si>
  <si>
    <t>WB</t>
  </si>
  <si>
    <t>TOTAL</t>
  </si>
  <si>
    <t xml:space="preserve"> Cubic 
Yards</t>
  </si>
  <si>
    <t>Depth
(IN)</t>
  </si>
  <si>
    <t>Width (FT)</t>
  </si>
  <si>
    <t>Length  (FT)</t>
  </si>
  <si>
    <t>Begin
SLM</t>
  </si>
  <si>
    <t>End
SLM</t>
  </si>
  <si>
    <t>NB</t>
  </si>
  <si>
    <t>SB</t>
  </si>
  <si>
    <t>USE</t>
  </si>
  <si>
    <t>PID:  109902</t>
  </si>
  <si>
    <t>CRS: PAU-SR66/637-0.00/8.39/15.56</t>
  </si>
  <si>
    <t>PAU 66</t>
  </si>
  <si>
    <t>PAU 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</si>
</sst>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164" fontId="4" fillId="0" borderId="0"/>
    <xf numFmtId="164" fontId="4" fillId="0" borderId="0"/>
    <xf numFmtId="164" fontId="4" fillId="0" borderId="0"/>
    <xf numFmtId="164" fontId="4" fillId="0" borderId="0"/>
  </cellStyleXfs>
  <cellXfs count="60">
    <xf numFmtId="0" fontId="0" fillId="0" borderId="0" xfId="0"/>
    <xf numFmtId="0" fontId="0" fillId="5" borderId="8" xfId="0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2" fontId="1" fillId="4" borderId="5" xfId="0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 vertical="center" wrapText="1"/>
    </xf>
    <xf numFmtId="2" fontId="0" fillId="5" borderId="11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1" fontId="0" fillId="5" borderId="9" xfId="0" applyNumberFormat="1" applyFill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1" fontId="0" fillId="5" borderId="15" xfId="0" applyNumberFormat="1" applyFill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1" fontId="0" fillId="5" borderId="17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1" fontId="0" fillId="5" borderId="19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1" fontId="0" fillId="5" borderId="21" xfId="0" applyNumberFormat="1" applyFill="1" applyBorder="1" applyAlignment="1">
      <alignment horizontal="center"/>
    </xf>
    <xf numFmtId="2" fontId="0" fillId="5" borderId="22" xfId="0" applyNumberForma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2" fontId="0" fillId="5" borderId="23" xfId="0" applyNumberFormat="1" applyFill="1" applyBorder="1" applyAlignment="1">
      <alignment horizontal="center"/>
    </xf>
    <xf numFmtId="1" fontId="0" fillId="5" borderId="23" xfId="0" applyNumberFormat="1" applyFill="1" applyBorder="1" applyAlignment="1">
      <alignment horizontal="center"/>
    </xf>
    <xf numFmtId="2" fontId="0" fillId="5" borderId="24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2" fillId="2" borderId="7" xfId="0" applyFont="1" applyFill="1" applyBorder="1" applyAlignment="1"/>
    <xf numFmtId="0" fontId="3" fillId="3" borderId="3" xfId="0" applyFont="1" applyFill="1" applyBorder="1" applyAlignment="1"/>
    <xf numFmtId="0" fontId="3" fillId="3" borderId="0" xfId="0" applyFont="1" applyFill="1" applyBorder="1" applyAlignment="1"/>
    <xf numFmtId="0" fontId="3" fillId="3" borderId="27" xfId="0" applyFont="1" applyFill="1" applyBorder="1" applyAlignment="1"/>
    <xf numFmtId="0" fontId="3" fillId="3" borderId="28" xfId="0" applyFont="1" applyFill="1" applyBorder="1" applyAlignment="1"/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4" borderId="2" xfId="0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2" fontId="3" fillId="4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14" fontId="1" fillId="3" borderId="14" xfId="0" applyNumberFormat="1" applyFont="1" applyFill="1" applyBorder="1" applyAlignment="1">
      <alignment horizontal="right"/>
    </xf>
    <xf numFmtId="14" fontId="1" fillId="3" borderId="26" xfId="0" applyNumberFormat="1" applyFont="1" applyFill="1" applyBorder="1" applyAlignment="1">
      <alignment horizontal="right"/>
    </xf>
  </cellXfs>
  <cellStyles count="5">
    <cellStyle name="Normal" xfId="0" builtinId="0"/>
    <cellStyle name="Normal 10 2" xfId="1" xr:uid="{00000000-0005-0000-0000-000001000000}"/>
    <cellStyle name="Normal 21 2" xfId="2" xr:uid="{00000000-0005-0000-0000-000002000000}"/>
    <cellStyle name="Normal 6 2" xfId="3" xr:uid="{00000000-0005-0000-0000-000003000000}"/>
    <cellStyle name="Normal 9 2" xfId="4" xr:uid="{00000000-0005-0000-0000-000004000000}"/>
  </cellStyles>
  <dxfs count="0"/>
  <tableStyles count="0" defaultTableStyle="TableStyleMedium2" defaultPivotStyle="PivotStyleLight16"/>
  <colors>
    <mruColors>
      <color rgb="FFFD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EABA-7457-4A2C-84D2-93B800D12093}">
  <sheetPr>
    <pageSetUpPr fitToPage="1"/>
  </sheetPr>
  <dimension ref="C1:J38"/>
  <sheetViews>
    <sheetView tabSelected="1" topLeftCell="A12" zoomScale="91" zoomScaleNormal="90" workbookViewId="0">
      <selection activeCell="O37" sqref="O37"/>
    </sheetView>
  </sheetViews>
  <sheetFormatPr defaultRowHeight="15" x14ac:dyDescent="0.25"/>
  <cols>
    <col min="1" max="2" width="4.42578125" customWidth="1"/>
    <col min="5" max="6" width="10.42578125" customWidth="1"/>
    <col min="8" max="8" width="9.140625" customWidth="1"/>
    <col min="10" max="10" width="9.5703125" bestFit="1" customWidth="1"/>
    <col min="11" max="11" width="9.5703125" customWidth="1"/>
    <col min="12" max="12" width="9.7109375" bestFit="1" customWidth="1"/>
    <col min="23" max="23" width="11.140625" customWidth="1"/>
    <col min="24" max="24" width="10.140625" customWidth="1"/>
    <col min="25" max="25" width="8" customWidth="1"/>
  </cols>
  <sheetData>
    <row r="1" spans="3:10" ht="15.75" thickBot="1" x14ac:dyDescent="0.3"/>
    <row r="2" spans="3:10" ht="19.5" thickBot="1" x14ac:dyDescent="0.35">
      <c r="C2" s="40" t="s">
        <v>1</v>
      </c>
      <c r="D2" s="41"/>
      <c r="E2" s="41"/>
      <c r="F2" s="41"/>
      <c r="G2" s="41"/>
      <c r="H2" s="41"/>
      <c r="I2" s="41"/>
      <c r="J2" s="42"/>
    </row>
    <row r="3" spans="3:10" ht="15.75" x14ac:dyDescent="0.25">
      <c r="C3" s="56" t="s">
        <v>16</v>
      </c>
      <c r="D3" s="57"/>
      <c r="E3" s="57"/>
      <c r="F3" s="57"/>
      <c r="G3" s="57"/>
      <c r="H3" s="57"/>
      <c r="I3" s="58">
        <v>44467</v>
      </c>
      <c r="J3" s="59"/>
    </row>
    <row r="4" spans="3:10" ht="16.5" thickBot="1" x14ac:dyDescent="0.3">
      <c r="C4" s="43" t="s">
        <v>15</v>
      </c>
      <c r="D4" s="44"/>
      <c r="E4" s="44"/>
      <c r="F4" s="44"/>
      <c r="G4" s="44"/>
      <c r="H4" s="44"/>
      <c r="I4" s="45"/>
      <c r="J4" s="46"/>
    </row>
    <row r="5" spans="3:10" ht="30.75" thickBot="1" x14ac:dyDescent="0.3">
      <c r="C5" s="7" t="s">
        <v>0</v>
      </c>
      <c r="D5" s="8" t="s">
        <v>2</v>
      </c>
      <c r="E5" s="8" t="s">
        <v>10</v>
      </c>
      <c r="F5" s="8" t="s">
        <v>11</v>
      </c>
      <c r="G5" s="8" t="s">
        <v>8</v>
      </c>
      <c r="H5" s="8" t="s">
        <v>9</v>
      </c>
      <c r="I5" s="9" t="s">
        <v>7</v>
      </c>
      <c r="J5" s="13" t="s">
        <v>6</v>
      </c>
    </row>
    <row r="6" spans="3:10" x14ac:dyDescent="0.25">
      <c r="C6" s="47" t="s">
        <v>17</v>
      </c>
      <c r="D6" s="1" t="s">
        <v>12</v>
      </c>
      <c r="E6" s="1">
        <v>3.24</v>
      </c>
      <c r="F6" s="1">
        <v>3.26</v>
      </c>
      <c r="G6" s="2">
        <v>4</v>
      </c>
      <c r="H6" s="2">
        <f>(F6-E6)*5280</f>
        <v>105.59999999999775</v>
      </c>
      <c r="I6" s="16">
        <v>6</v>
      </c>
      <c r="J6" s="14">
        <f>G6*H6*(I6/12)/27</f>
        <v>7.8222222222220559</v>
      </c>
    </row>
    <row r="7" spans="3:10" x14ac:dyDescent="0.25">
      <c r="C7" s="48" t="s">
        <v>17</v>
      </c>
      <c r="D7" s="3" t="s">
        <v>12</v>
      </c>
      <c r="E7" s="3">
        <v>4.2699999999999996</v>
      </c>
      <c r="F7" s="3">
        <v>4.29</v>
      </c>
      <c r="G7" s="4">
        <v>4</v>
      </c>
      <c r="H7" s="4">
        <f>(F7-E7)*5280</f>
        <v>105.60000000000244</v>
      </c>
      <c r="I7" s="17">
        <v>6</v>
      </c>
      <c r="J7" s="15">
        <f>G7*H7*(I7/12)/27</f>
        <v>7.8222222222224032</v>
      </c>
    </row>
    <row r="8" spans="3:10" x14ac:dyDescent="0.25">
      <c r="C8" s="48" t="s">
        <v>17</v>
      </c>
      <c r="D8" s="5" t="s">
        <v>12</v>
      </c>
      <c r="E8" s="3">
        <v>4.3899999999999997</v>
      </c>
      <c r="F8" s="3">
        <v>4.4000000000000004</v>
      </c>
      <c r="G8" s="4">
        <v>4</v>
      </c>
      <c r="H8" s="4">
        <f t="shared" ref="H8:H15" si="0">(F8-E8)*5280</f>
        <v>52.800000000003564</v>
      </c>
      <c r="I8" s="17">
        <v>6</v>
      </c>
      <c r="J8" s="15">
        <f>G8*H8*(I8/12)/27</f>
        <v>3.9111111111113752</v>
      </c>
    </row>
    <row r="9" spans="3:10" x14ac:dyDescent="0.25">
      <c r="C9" s="48" t="s">
        <v>17</v>
      </c>
      <c r="D9" s="35" t="s">
        <v>12</v>
      </c>
      <c r="E9" s="35">
        <v>4.75</v>
      </c>
      <c r="F9" s="35">
        <v>4.76</v>
      </c>
      <c r="G9" s="36">
        <v>4</v>
      </c>
      <c r="H9" s="4">
        <f t="shared" si="0"/>
        <v>52.799999999998875</v>
      </c>
      <c r="I9" s="37">
        <v>6</v>
      </c>
      <c r="J9" s="38">
        <f t="shared" ref="J9:J19" si="1">G9*H9*(I9/12)/27</f>
        <v>3.9111111111110279</v>
      </c>
    </row>
    <row r="10" spans="3:10" x14ac:dyDescent="0.25">
      <c r="C10" s="48" t="s">
        <v>17</v>
      </c>
      <c r="D10" s="27" t="s">
        <v>12</v>
      </c>
      <c r="E10" s="27">
        <v>6.15</v>
      </c>
      <c r="F10" s="27">
        <v>6.16</v>
      </c>
      <c r="G10" s="28">
        <v>4</v>
      </c>
      <c r="H10" s="4">
        <f t="shared" ref="H10:H12" si="2">(F10-E10)*5280</f>
        <v>52.799999999998875</v>
      </c>
      <c r="I10" s="29">
        <v>6</v>
      </c>
      <c r="J10" s="30">
        <f t="shared" si="1"/>
        <v>3.9111111111110279</v>
      </c>
    </row>
    <row r="11" spans="3:10" x14ac:dyDescent="0.25">
      <c r="C11" s="48" t="s">
        <v>17</v>
      </c>
      <c r="D11" s="19" t="s">
        <v>12</v>
      </c>
      <c r="E11" s="19">
        <v>7.06</v>
      </c>
      <c r="F11" s="19">
        <v>7.1</v>
      </c>
      <c r="G11" s="20">
        <v>4</v>
      </c>
      <c r="H11" s="4">
        <f t="shared" si="2"/>
        <v>211.20000000000019</v>
      </c>
      <c r="I11" s="21">
        <v>6</v>
      </c>
      <c r="J11" s="22">
        <f t="shared" si="1"/>
        <v>15.644444444444458</v>
      </c>
    </row>
    <row r="12" spans="3:10" x14ac:dyDescent="0.25">
      <c r="C12" s="48" t="s">
        <v>17</v>
      </c>
      <c r="D12" s="27" t="s">
        <v>12</v>
      </c>
      <c r="E12" s="27">
        <v>7.15</v>
      </c>
      <c r="F12" s="27">
        <v>7.16</v>
      </c>
      <c r="G12" s="28">
        <v>4</v>
      </c>
      <c r="H12" s="4">
        <f t="shared" si="2"/>
        <v>52.799999999998875</v>
      </c>
      <c r="I12" s="29">
        <v>6</v>
      </c>
      <c r="J12" s="30">
        <f t="shared" si="1"/>
        <v>3.9111111111110279</v>
      </c>
    </row>
    <row r="13" spans="3:10" x14ac:dyDescent="0.25">
      <c r="C13" s="48" t="s">
        <v>17</v>
      </c>
      <c r="D13" s="19" t="s">
        <v>12</v>
      </c>
      <c r="E13" s="19">
        <v>8.39</v>
      </c>
      <c r="F13" s="19">
        <v>8.41</v>
      </c>
      <c r="G13" s="20">
        <v>4</v>
      </c>
      <c r="H13" s="4">
        <f t="shared" si="0"/>
        <v>105.59999999999775</v>
      </c>
      <c r="I13" s="21">
        <v>6</v>
      </c>
      <c r="J13" s="22">
        <f t="shared" ref="J13:J15" si="3">G13*H13*(I13/12)/27</f>
        <v>7.8222222222220559</v>
      </c>
    </row>
    <row r="14" spans="3:10" x14ac:dyDescent="0.25">
      <c r="C14" s="48" t="s">
        <v>17</v>
      </c>
      <c r="D14" s="27" t="s">
        <v>12</v>
      </c>
      <c r="E14" s="27">
        <v>8.4499999999999993</v>
      </c>
      <c r="F14" s="27">
        <v>8.4700000000000006</v>
      </c>
      <c r="G14" s="28">
        <v>4</v>
      </c>
      <c r="H14" s="4">
        <f t="shared" si="0"/>
        <v>105.60000000000713</v>
      </c>
      <c r="I14" s="29">
        <v>6</v>
      </c>
      <c r="J14" s="30">
        <f t="shared" si="3"/>
        <v>7.8222222222227504</v>
      </c>
    </row>
    <row r="15" spans="3:10" ht="15.75" thickBot="1" x14ac:dyDescent="0.3">
      <c r="C15" s="48" t="s">
        <v>17</v>
      </c>
      <c r="D15" s="27" t="s">
        <v>12</v>
      </c>
      <c r="E15" s="27">
        <v>8.66</v>
      </c>
      <c r="F15" s="27">
        <v>8.69</v>
      </c>
      <c r="G15" s="28">
        <v>4</v>
      </c>
      <c r="H15" s="4">
        <f t="shared" si="0"/>
        <v>158.39999999999662</v>
      </c>
      <c r="I15" s="29">
        <v>6</v>
      </c>
      <c r="J15" s="30">
        <f t="shared" si="3"/>
        <v>11.733333333333084</v>
      </c>
    </row>
    <row r="16" spans="3:10" x14ac:dyDescent="0.25">
      <c r="C16" s="47" t="s">
        <v>17</v>
      </c>
      <c r="D16" s="1" t="s">
        <v>13</v>
      </c>
      <c r="E16" s="1">
        <v>8.8699999999999992</v>
      </c>
      <c r="F16" s="1">
        <v>8.86</v>
      </c>
      <c r="G16" s="2">
        <v>4</v>
      </c>
      <c r="H16" s="2">
        <f t="shared" ref="H16:H19" si="4">(E16-F16)*5280</f>
        <v>52.799999999998875</v>
      </c>
      <c r="I16" s="16">
        <v>6</v>
      </c>
      <c r="J16" s="14">
        <f t="shared" si="1"/>
        <v>3.9111111111110279</v>
      </c>
    </row>
    <row r="17" spans="3:10" x14ac:dyDescent="0.25">
      <c r="C17" s="48" t="s">
        <v>17</v>
      </c>
      <c r="D17" s="3" t="s">
        <v>13</v>
      </c>
      <c r="E17" s="3">
        <v>8.4600000000000009</v>
      </c>
      <c r="F17" s="5">
        <v>8.4499999999999993</v>
      </c>
      <c r="G17" s="6">
        <v>4</v>
      </c>
      <c r="H17" s="24">
        <f t="shared" si="4"/>
        <v>52.800000000008254</v>
      </c>
      <c r="I17" s="18">
        <v>6</v>
      </c>
      <c r="J17" s="15">
        <f t="shared" si="1"/>
        <v>3.9111111111117225</v>
      </c>
    </row>
    <row r="18" spans="3:10" x14ac:dyDescent="0.25">
      <c r="C18" s="48" t="s">
        <v>17</v>
      </c>
      <c r="D18" s="23" t="s">
        <v>13</v>
      </c>
      <c r="E18" s="23">
        <v>8.4600000000000009</v>
      </c>
      <c r="F18" s="23">
        <v>8.44</v>
      </c>
      <c r="G18" s="24">
        <v>4</v>
      </c>
      <c r="H18" s="24">
        <f t="shared" si="4"/>
        <v>105.60000000000713</v>
      </c>
      <c r="I18" s="25">
        <v>6</v>
      </c>
      <c r="J18" s="26">
        <f t="shared" si="1"/>
        <v>7.8222222222227504</v>
      </c>
    </row>
    <row r="19" spans="3:10" x14ac:dyDescent="0.25">
      <c r="C19" s="48" t="s">
        <v>17</v>
      </c>
      <c r="D19" s="5" t="s">
        <v>13</v>
      </c>
      <c r="E19" s="5">
        <v>8.44</v>
      </c>
      <c r="F19" s="5">
        <v>8.41</v>
      </c>
      <c r="G19" s="6">
        <v>4</v>
      </c>
      <c r="H19" s="24">
        <f t="shared" si="4"/>
        <v>158.39999999999662</v>
      </c>
      <c r="I19" s="18">
        <v>6</v>
      </c>
      <c r="J19" s="15">
        <f t="shared" si="1"/>
        <v>11.733333333333084</v>
      </c>
    </row>
    <row r="20" spans="3:10" x14ac:dyDescent="0.25">
      <c r="C20" s="48" t="s">
        <v>17</v>
      </c>
      <c r="D20" s="5" t="s">
        <v>13</v>
      </c>
      <c r="E20" s="5">
        <v>7.4</v>
      </c>
      <c r="F20" s="5">
        <v>7.35</v>
      </c>
      <c r="G20" s="6">
        <v>4</v>
      </c>
      <c r="H20" s="24">
        <f t="shared" ref="H20:H23" si="5">(E20-F20)*5280</f>
        <v>264.00000000000375</v>
      </c>
      <c r="I20" s="18">
        <v>6</v>
      </c>
      <c r="J20" s="15">
        <f t="shared" ref="J20:J23" si="6">G20*H20*(I20/12)/27</f>
        <v>19.555555555555834</v>
      </c>
    </row>
    <row r="21" spans="3:10" x14ac:dyDescent="0.25">
      <c r="C21" s="48" t="s">
        <v>17</v>
      </c>
      <c r="D21" s="3" t="s">
        <v>13</v>
      </c>
      <c r="E21" s="3">
        <v>6.79</v>
      </c>
      <c r="F21" s="5">
        <v>6.77</v>
      </c>
      <c r="G21" s="6">
        <v>4</v>
      </c>
      <c r="H21" s="24">
        <f t="shared" si="5"/>
        <v>105.60000000000244</v>
      </c>
      <c r="I21" s="18">
        <v>6</v>
      </c>
      <c r="J21" s="15">
        <f t="shared" si="6"/>
        <v>7.8222222222224032</v>
      </c>
    </row>
    <row r="22" spans="3:10" x14ac:dyDescent="0.25">
      <c r="C22" s="48" t="s">
        <v>17</v>
      </c>
      <c r="D22" s="23" t="s">
        <v>13</v>
      </c>
      <c r="E22" s="23">
        <v>4.57</v>
      </c>
      <c r="F22" s="23">
        <v>4.55</v>
      </c>
      <c r="G22" s="24">
        <v>4</v>
      </c>
      <c r="H22" s="24">
        <f t="shared" si="5"/>
        <v>105.60000000000244</v>
      </c>
      <c r="I22" s="25">
        <v>6</v>
      </c>
      <c r="J22" s="26">
        <f t="shared" si="6"/>
        <v>7.8222222222224032</v>
      </c>
    </row>
    <row r="23" spans="3:10" ht="15.75" thickBot="1" x14ac:dyDescent="0.3">
      <c r="C23" s="48" t="s">
        <v>17</v>
      </c>
      <c r="D23" s="5" t="s">
        <v>13</v>
      </c>
      <c r="E23" s="5">
        <v>2.67</v>
      </c>
      <c r="F23" s="5">
        <v>2.63</v>
      </c>
      <c r="G23" s="6">
        <v>4</v>
      </c>
      <c r="H23" s="24">
        <f t="shared" si="5"/>
        <v>211.20000000000019</v>
      </c>
      <c r="I23" s="18">
        <v>6</v>
      </c>
      <c r="J23" s="15">
        <f t="shared" si="6"/>
        <v>15.644444444444458</v>
      </c>
    </row>
    <row r="24" spans="3:10" x14ac:dyDescent="0.25">
      <c r="C24" s="47" t="s">
        <v>18</v>
      </c>
      <c r="D24" s="1" t="s">
        <v>3</v>
      </c>
      <c r="E24" s="1">
        <v>16.600000000000001</v>
      </c>
      <c r="F24" s="1">
        <v>16.62</v>
      </c>
      <c r="G24" s="2">
        <v>4</v>
      </c>
      <c r="H24" s="2">
        <f>(F24-E24)*5280</f>
        <v>105.59999999999775</v>
      </c>
      <c r="I24" s="16">
        <v>6</v>
      </c>
      <c r="J24" s="14">
        <f t="shared" ref="J24:J25" si="7">G24*H24*(I24/12)/27</f>
        <v>7.8222222222220559</v>
      </c>
    </row>
    <row r="25" spans="3:10" x14ac:dyDescent="0.25">
      <c r="C25" s="49" t="s">
        <v>18</v>
      </c>
      <c r="D25" s="5" t="s">
        <v>3</v>
      </c>
      <c r="E25" s="5">
        <v>16.760000000000002</v>
      </c>
      <c r="F25" s="5">
        <v>16.77</v>
      </c>
      <c r="G25" s="6">
        <v>4</v>
      </c>
      <c r="H25" s="6">
        <f>(F25-E25)*5280</f>
        <v>52.799999999989495</v>
      </c>
      <c r="I25" s="18">
        <v>6</v>
      </c>
      <c r="J25" s="15">
        <f t="shared" si="7"/>
        <v>3.9111111111103329</v>
      </c>
    </row>
    <row r="26" spans="3:10" x14ac:dyDescent="0.25">
      <c r="C26" s="48" t="s">
        <v>18</v>
      </c>
      <c r="D26" s="3" t="s">
        <v>3</v>
      </c>
      <c r="E26" s="3">
        <v>16.82</v>
      </c>
      <c r="F26" s="5">
        <v>16.829999999999998</v>
      </c>
      <c r="G26" s="6">
        <v>4</v>
      </c>
      <c r="H26" s="6">
        <f t="shared" ref="H26:H30" si="8">(F26-E26)*5280</f>
        <v>52.799999999989495</v>
      </c>
      <c r="I26" s="18">
        <v>6</v>
      </c>
      <c r="J26" s="15">
        <f t="shared" ref="J26:J30" si="9">G26*H26*(I26/12)/27</f>
        <v>3.9111111111103329</v>
      </c>
    </row>
    <row r="27" spans="3:10" x14ac:dyDescent="0.25">
      <c r="C27" s="49" t="s">
        <v>18</v>
      </c>
      <c r="D27" s="3" t="s">
        <v>3</v>
      </c>
      <c r="E27" s="3">
        <v>17.649999999999999</v>
      </c>
      <c r="F27" s="5">
        <v>17.68</v>
      </c>
      <c r="G27" s="6">
        <v>4</v>
      </c>
      <c r="H27" s="6">
        <f t="shared" si="8"/>
        <v>158.400000000006</v>
      </c>
      <c r="I27" s="18">
        <v>6</v>
      </c>
      <c r="J27" s="15">
        <f t="shared" si="9"/>
        <v>11.733333333333778</v>
      </c>
    </row>
    <row r="28" spans="3:10" x14ac:dyDescent="0.25">
      <c r="C28" s="48" t="s">
        <v>18</v>
      </c>
      <c r="D28" s="3" t="s">
        <v>3</v>
      </c>
      <c r="E28" s="3">
        <v>18.43</v>
      </c>
      <c r="F28" s="5">
        <v>18.45</v>
      </c>
      <c r="G28" s="6">
        <v>4</v>
      </c>
      <c r="H28" s="6">
        <f t="shared" si="8"/>
        <v>105.59999999999775</v>
      </c>
      <c r="I28" s="18">
        <v>6</v>
      </c>
      <c r="J28" s="15">
        <f t="shared" si="9"/>
        <v>7.8222222222220559</v>
      </c>
    </row>
    <row r="29" spans="3:10" x14ac:dyDescent="0.25">
      <c r="C29" s="49" t="s">
        <v>18</v>
      </c>
      <c r="D29" s="3" t="s">
        <v>3</v>
      </c>
      <c r="E29" s="3">
        <v>19.03</v>
      </c>
      <c r="F29" s="5">
        <v>19.05</v>
      </c>
      <c r="G29" s="6">
        <v>4</v>
      </c>
      <c r="H29" s="6">
        <f t="shared" si="8"/>
        <v>105.59999999999775</v>
      </c>
      <c r="I29" s="18">
        <v>6</v>
      </c>
      <c r="J29" s="15">
        <f t="shared" si="9"/>
        <v>7.8222222222220559</v>
      </c>
    </row>
    <row r="30" spans="3:10" ht="15.75" thickBot="1" x14ac:dyDescent="0.3">
      <c r="C30" s="48" t="s">
        <v>18</v>
      </c>
      <c r="D30" s="3" t="s">
        <v>3</v>
      </c>
      <c r="E30" s="3">
        <v>19.059999999999999</v>
      </c>
      <c r="F30" s="5">
        <v>19.07</v>
      </c>
      <c r="G30" s="6">
        <v>6</v>
      </c>
      <c r="H30" s="6">
        <f t="shared" si="8"/>
        <v>52.800000000008254</v>
      </c>
      <c r="I30" s="18">
        <v>6</v>
      </c>
      <c r="J30" s="15">
        <f t="shared" si="9"/>
        <v>5.8666666666675837</v>
      </c>
    </row>
    <row r="31" spans="3:10" x14ac:dyDescent="0.25">
      <c r="C31" s="47" t="s">
        <v>18</v>
      </c>
      <c r="D31" s="31" t="s">
        <v>4</v>
      </c>
      <c r="E31" s="32">
        <v>18.87</v>
      </c>
      <c r="F31" s="32">
        <v>18.809999999999999</v>
      </c>
      <c r="G31" s="32">
        <v>4</v>
      </c>
      <c r="H31" s="32">
        <f>(E31-F31)*5280</f>
        <v>316.80000000001201</v>
      </c>
      <c r="I31" s="33">
        <v>6</v>
      </c>
      <c r="J31" s="34">
        <f t="shared" ref="J31:J36" si="10">G31*H31*(I31/12)/27</f>
        <v>23.466666666667557</v>
      </c>
    </row>
    <row r="32" spans="3:10" x14ac:dyDescent="0.25">
      <c r="C32" s="48" t="s">
        <v>18</v>
      </c>
      <c r="D32" s="23" t="s">
        <v>4</v>
      </c>
      <c r="E32" s="23">
        <v>18.690000000000001</v>
      </c>
      <c r="F32" s="23">
        <v>18.670000000000002</v>
      </c>
      <c r="G32" s="24">
        <v>4</v>
      </c>
      <c r="H32" s="39">
        <f t="shared" ref="H32:H36" si="11">(E32-F32)*5280</f>
        <v>105.59999999999775</v>
      </c>
      <c r="I32" s="25">
        <v>6</v>
      </c>
      <c r="J32" s="26">
        <f t="shared" si="10"/>
        <v>7.8222222222220559</v>
      </c>
    </row>
    <row r="33" spans="3:10" x14ac:dyDescent="0.25">
      <c r="C33" s="49" t="s">
        <v>18</v>
      </c>
      <c r="D33" s="3" t="s">
        <v>4</v>
      </c>
      <c r="E33" s="3">
        <v>18.54</v>
      </c>
      <c r="F33" s="5">
        <v>18.45</v>
      </c>
      <c r="G33" s="6">
        <v>4</v>
      </c>
      <c r="H33" s="39">
        <f t="shared" si="11"/>
        <v>475.19999999999925</v>
      </c>
      <c r="I33" s="18">
        <v>6</v>
      </c>
      <c r="J33" s="15">
        <f t="shared" si="10"/>
        <v>35.199999999999946</v>
      </c>
    </row>
    <row r="34" spans="3:10" x14ac:dyDescent="0.25">
      <c r="C34" s="48" t="s">
        <v>18</v>
      </c>
      <c r="D34" s="19" t="s">
        <v>4</v>
      </c>
      <c r="E34" s="19">
        <v>18.43</v>
      </c>
      <c r="F34" s="19">
        <v>18.399999999999999</v>
      </c>
      <c r="G34" s="20">
        <v>4</v>
      </c>
      <c r="H34" s="39">
        <f t="shared" si="11"/>
        <v>158.400000000006</v>
      </c>
      <c r="I34" s="21">
        <v>6</v>
      </c>
      <c r="J34" s="22">
        <f t="shared" si="10"/>
        <v>11.733333333333778</v>
      </c>
    </row>
    <row r="35" spans="3:10" x14ac:dyDescent="0.25">
      <c r="C35" s="49" t="s">
        <v>18</v>
      </c>
      <c r="D35" s="19" t="s">
        <v>4</v>
      </c>
      <c r="E35" s="19">
        <v>18.38</v>
      </c>
      <c r="F35" s="19">
        <v>18.36</v>
      </c>
      <c r="G35" s="20">
        <v>4</v>
      </c>
      <c r="H35" s="39">
        <f t="shared" si="11"/>
        <v>105.59999999999775</v>
      </c>
      <c r="I35" s="21">
        <v>6</v>
      </c>
      <c r="J35" s="22">
        <f t="shared" si="10"/>
        <v>7.8222222222220559</v>
      </c>
    </row>
    <row r="36" spans="3:10" ht="15.75" thickBot="1" x14ac:dyDescent="0.3">
      <c r="C36" s="48" t="s">
        <v>18</v>
      </c>
      <c r="D36" s="23" t="s">
        <v>4</v>
      </c>
      <c r="E36" s="23">
        <v>18.149999999999999</v>
      </c>
      <c r="F36" s="23">
        <v>18.12</v>
      </c>
      <c r="G36" s="24">
        <v>4</v>
      </c>
      <c r="H36" s="39">
        <f t="shared" si="11"/>
        <v>158.39999999998724</v>
      </c>
      <c r="I36" s="25">
        <v>6</v>
      </c>
      <c r="J36" s="26">
        <f t="shared" si="10"/>
        <v>11.733333333332389</v>
      </c>
    </row>
    <row r="37" spans="3:10" ht="16.5" thickBot="1" x14ac:dyDescent="0.3">
      <c r="C37" s="50"/>
      <c r="D37" s="51"/>
      <c r="E37" s="51"/>
      <c r="F37" s="51"/>
      <c r="G37" s="51"/>
      <c r="H37" s="52"/>
      <c r="I37" s="52" t="s">
        <v>5</v>
      </c>
      <c r="J37" s="53">
        <f>SUM(J6:J36)</f>
        <v>299.2000000000009</v>
      </c>
    </row>
    <row r="38" spans="3:10" ht="16.5" thickBot="1" x14ac:dyDescent="0.3">
      <c r="C38" s="10"/>
      <c r="D38" s="11"/>
      <c r="E38" s="11"/>
      <c r="F38" s="11"/>
      <c r="G38" s="11"/>
      <c r="H38" s="12"/>
      <c r="I38" s="54" t="s">
        <v>14</v>
      </c>
      <c r="J38" s="55">
        <v>350</v>
      </c>
    </row>
  </sheetData>
  <mergeCells count="2">
    <mergeCell ref="C3:H3"/>
    <mergeCell ref="I3:J3"/>
  </mergeCells>
  <phoneticPr fontId="5" type="noConversion"/>
  <pageMargins left="0.7" right="0.7" top="0.75" bottom="0.75" header="0.3" footer="0.3"/>
  <pageSetup paperSize="1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Brickner</dc:creator>
  <cp:lastModifiedBy>Mark Brunet</cp:lastModifiedBy>
  <cp:lastPrinted>2019-10-21T12:41:47Z</cp:lastPrinted>
  <dcterms:created xsi:type="dcterms:W3CDTF">2017-05-23T13:00:29Z</dcterms:created>
  <dcterms:modified xsi:type="dcterms:W3CDTF">2021-09-29T14:41:48Z</dcterms:modified>
</cp:coreProperties>
</file>