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57532\SCI\100891\ProjAdmin\Submittals\2020_11_16 - Tracings\"/>
    </mc:Choice>
  </mc:AlternateContent>
  <xr:revisionPtr revIDLastSave="0" documentId="13_ncr:1_{5CA9DBDF-A4D8-4775-BB02-1B7D19AE04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tage 2" sheetId="1" r:id="rId1"/>
  </sheets>
  <definedNames>
    <definedName name="_xlnm.Print_Area" localSheetId="0">'Stage 2'!$A$1:$H$17</definedName>
    <definedName name="_xlnm.Print_Titles" localSheetId="0">'Stage 2'!$A:$C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9" i="1" l="1"/>
  <c r="F8" i="1"/>
  <c r="F7" i="1"/>
  <c r="E10" i="1" l="1"/>
  <c r="F10" i="1" s="1"/>
  <c r="G10" i="1" s="1"/>
  <c r="D10" i="1"/>
  <c r="G7" i="1"/>
  <c r="E11" i="1"/>
  <c r="F17" i="1" l="1"/>
  <c r="G17" i="1" s="1"/>
  <c r="F11" i="1" l="1"/>
  <c r="G11" i="1" s="1"/>
  <c r="F13" i="1"/>
  <c r="F15" i="1"/>
  <c r="G15" i="1" s="1"/>
  <c r="F16" i="1"/>
  <c r="G16" i="1" s="1"/>
  <c r="F6" i="1"/>
  <c r="G6" i="1" s="1"/>
  <c r="G9" i="1" l="1"/>
  <c r="G13" i="1"/>
</calcChain>
</file>

<file path=xl/sharedStrings.xml><?xml version="1.0" encoding="utf-8"?>
<sst xmlns="http://schemas.openxmlformats.org/spreadsheetml/2006/main" count="41" uniqueCount="24">
  <si>
    <t>Portable Concrete Barrier, 32"</t>
  </si>
  <si>
    <t>Unit</t>
  </si>
  <si>
    <t>Phase 2</t>
  </si>
  <si>
    <t>Item</t>
  </si>
  <si>
    <t>Description</t>
  </si>
  <si>
    <t>EACH</t>
  </si>
  <si>
    <t>SY</t>
  </si>
  <si>
    <t>FT</t>
  </si>
  <si>
    <t>MILE</t>
  </si>
  <si>
    <t>Subtotals</t>
  </si>
  <si>
    <t>Total</t>
  </si>
  <si>
    <t>Phase 1</t>
  </si>
  <si>
    <t>Work Zone Impact Attenuator for 24" Wide Hazards</t>
  </si>
  <si>
    <t>Work Zone Edge Line, Class I, 642 Paint</t>
  </si>
  <si>
    <t>Work Zone Stop Line, Class I, 642 Paint</t>
  </si>
  <si>
    <t>SF</t>
  </si>
  <si>
    <t>Portable Concrete Barrier, 32", ANCHORED</t>
  </si>
  <si>
    <t>Barrier Reflector, Type 3</t>
  </si>
  <si>
    <t>Work Zone Edge Line, Class I, 740.06</t>
  </si>
  <si>
    <t>Barrier Reflector, Type 1</t>
  </si>
  <si>
    <t>Increased Barrier Delineation</t>
  </si>
  <si>
    <t>SCI-139 MOT Quantities</t>
  </si>
  <si>
    <t>Object Marker, Two Way</t>
  </si>
  <si>
    <t>Pavement for Maintaining Traffic, Class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</si>
</sst>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1" fontId="0" fillId="0" borderId="4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90" zoomScaleNormal="90" workbookViewId="0">
      <selection activeCell="B16" sqref="B16"/>
    </sheetView>
  </sheetViews>
  <sheetFormatPr defaultRowHeight="15" x14ac:dyDescent="0.25"/>
  <cols>
    <col min="1" max="1" width="9.140625" style="1" customWidth="1"/>
    <col min="2" max="2" width="47" customWidth="1"/>
    <col min="3" max="3" width="10.7109375" style="1" customWidth="1"/>
    <col min="4" max="5" width="11.7109375" style="1" customWidth="1"/>
    <col min="6" max="6" width="9.28515625" style="1" bestFit="1" customWidth="1"/>
    <col min="7" max="7" width="13.7109375" style="1" customWidth="1"/>
    <col min="8" max="8" width="11.5703125" style="1" customWidth="1"/>
    <col min="9" max="9" width="13.28515625" customWidth="1"/>
    <col min="10" max="10" width="4.28515625" customWidth="1"/>
  </cols>
  <sheetData>
    <row r="1" spans="1:9" ht="30.75" customHeight="1" thickBot="1" x14ac:dyDescent="0.3">
      <c r="A1" s="40" t="s">
        <v>21</v>
      </c>
      <c r="B1" s="41"/>
      <c r="C1" s="41"/>
      <c r="D1" s="41"/>
      <c r="E1" s="41"/>
      <c r="F1" s="41"/>
      <c r="G1" s="41"/>
      <c r="H1" s="42"/>
    </row>
    <row r="2" spans="1:9" ht="30.75" customHeight="1" thickBot="1" x14ac:dyDescent="0.35">
      <c r="A2" s="25"/>
      <c r="B2" s="26"/>
      <c r="C2" s="13"/>
      <c r="D2" s="27"/>
      <c r="E2" s="13"/>
      <c r="F2" s="13"/>
      <c r="G2" s="13"/>
      <c r="H2" s="28"/>
    </row>
    <row r="3" spans="1:9" ht="22.5" customHeight="1" thickBot="1" x14ac:dyDescent="0.3">
      <c r="A3" s="29" t="s">
        <v>3</v>
      </c>
      <c r="B3" s="4" t="s">
        <v>4</v>
      </c>
      <c r="C3" s="4" t="s">
        <v>1</v>
      </c>
      <c r="D3" s="15" t="s">
        <v>11</v>
      </c>
      <c r="E3" s="15" t="s">
        <v>2</v>
      </c>
      <c r="F3" s="11" t="s">
        <v>9</v>
      </c>
      <c r="G3" s="8" t="s">
        <v>10</v>
      </c>
      <c r="H3" s="30"/>
      <c r="I3" s="20"/>
    </row>
    <row r="4" spans="1:9" x14ac:dyDescent="0.25">
      <c r="A4" s="31"/>
      <c r="B4" s="3"/>
      <c r="C4" s="2"/>
      <c r="D4" s="2"/>
      <c r="E4" s="2"/>
      <c r="F4" s="5"/>
      <c r="G4" s="6"/>
      <c r="H4" s="32"/>
    </row>
    <row r="5" spans="1:9" x14ac:dyDescent="0.25">
      <c r="A5" s="31"/>
      <c r="B5" s="3"/>
      <c r="C5" s="2"/>
      <c r="D5" s="18"/>
      <c r="E5" s="18"/>
      <c r="F5" s="19"/>
      <c r="G5" s="17"/>
      <c r="H5" s="32"/>
    </row>
    <row r="6" spans="1:9" x14ac:dyDescent="0.25">
      <c r="A6" s="31">
        <v>614</v>
      </c>
      <c r="B6" s="3" t="s">
        <v>12</v>
      </c>
      <c r="C6" s="2" t="s">
        <v>5</v>
      </c>
      <c r="D6" s="10">
        <v>2</v>
      </c>
      <c r="E6" s="10">
        <v>2</v>
      </c>
      <c r="F6" s="22">
        <f>SUM(D6:E6)</f>
        <v>4</v>
      </c>
      <c r="G6" s="21">
        <f>F6</f>
        <v>4</v>
      </c>
      <c r="H6" s="32" t="s">
        <v>5</v>
      </c>
    </row>
    <row r="7" spans="1:9" x14ac:dyDescent="0.25">
      <c r="A7" s="31">
        <v>614</v>
      </c>
      <c r="B7" s="3" t="s">
        <v>19</v>
      </c>
      <c r="C7" s="2" t="s">
        <v>5</v>
      </c>
      <c r="D7" s="10">
        <v>19</v>
      </c>
      <c r="E7" s="10">
        <v>18</v>
      </c>
      <c r="F7" s="22">
        <f>D7+E7</f>
        <v>37</v>
      </c>
      <c r="G7" s="9">
        <f>F7</f>
        <v>37</v>
      </c>
      <c r="H7" s="32" t="s">
        <v>5</v>
      </c>
    </row>
    <row r="8" spans="1:9" x14ac:dyDescent="0.25">
      <c r="A8" s="31">
        <v>614</v>
      </c>
      <c r="B8" s="3" t="s">
        <v>17</v>
      </c>
      <c r="C8" s="2" t="s">
        <v>5</v>
      </c>
      <c r="D8" s="10">
        <v>0</v>
      </c>
      <c r="E8" s="10">
        <v>19</v>
      </c>
      <c r="F8" s="22">
        <f>D8+E8</f>
        <v>19</v>
      </c>
      <c r="G8" s="9">
        <v>19</v>
      </c>
      <c r="H8" s="32" t="s">
        <v>5</v>
      </c>
    </row>
    <row r="9" spans="1:9" x14ac:dyDescent="0.25">
      <c r="A9" s="31">
        <v>614</v>
      </c>
      <c r="B9" s="3" t="s">
        <v>22</v>
      </c>
      <c r="C9" s="2" t="s">
        <v>5</v>
      </c>
      <c r="D9" s="10">
        <f>((D16+D17)/50)</f>
        <v>19.399999999999999</v>
      </c>
      <c r="E9" s="10">
        <v>37</v>
      </c>
      <c r="F9" s="22">
        <f>SUM(D9:E9)</f>
        <v>56.4</v>
      </c>
      <c r="G9" s="9">
        <f>F9</f>
        <v>56.4</v>
      </c>
      <c r="H9" s="32" t="s">
        <v>5</v>
      </c>
    </row>
    <row r="10" spans="1:9" x14ac:dyDescent="0.25">
      <c r="A10" s="31">
        <v>614</v>
      </c>
      <c r="B10" s="3" t="s">
        <v>20</v>
      </c>
      <c r="C10" s="2" t="s">
        <v>7</v>
      </c>
      <c r="D10" s="10">
        <f>D17</f>
        <v>970</v>
      </c>
      <c r="E10" s="10">
        <f>E16</f>
        <v>910</v>
      </c>
      <c r="F10" s="22">
        <f>SUM(D10:E10)</f>
        <v>1880</v>
      </c>
      <c r="G10" s="9">
        <f>F10</f>
        <v>1880</v>
      </c>
      <c r="H10" s="32" t="s">
        <v>7</v>
      </c>
    </row>
    <row r="11" spans="1:9" x14ac:dyDescent="0.25">
      <c r="A11" s="31">
        <v>614</v>
      </c>
      <c r="B11" s="3" t="s">
        <v>13</v>
      </c>
      <c r="C11" s="2" t="s">
        <v>7</v>
      </c>
      <c r="D11" s="23">
        <v>2180</v>
      </c>
      <c r="E11" s="23">
        <f>2121-441</f>
        <v>1680</v>
      </c>
      <c r="F11" s="22">
        <f>SUM(D11:E11)</f>
        <v>3860</v>
      </c>
      <c r="G11" s="7">
        <f>F11/5280</f>
        <v>0.73106060606060608</v>
      </c>
      <c r="H11" s="32" t="s">
        <v>8</v>
      </c>
    </row>
    <row r="12" spans="1:9" x14ac:dyDescent="0.25">
      <c r="A12" s="31">
        <v>614</v>
      </c>
      <c r="B12" s="3" t="s">
        <v>18</v>
      </c>
      <c r="C12" s="2" t="s">
        <v>7</v>
      </c>
      <c r="D12" s="23">
        <v>0</v>
      </c>
      <c r="E12" s="23">
        <v>441</v>
      </c>
      <c r="F12" s="22">
        <v>441</v>
      </c>
      <c r="G12" s="7">
        <v>0.08</v>
      </c>
      <c r="H12" s="32" t="s">
        <v>8</v>
      </c>
    </row>
    <row r="13" spans="1:9" x14ac:dyDescent="0.25">
      <c r="A13" s="31">
        <v>614</v>
      </c>
      <c r="B13" s="3" t="s">
        <v>14</v>
      </c>
      <c r="C13" s="2" t="s">
        <v>7</v>
      </c>
      <c r="D13" s="10">
        <v>24</v>
      </c>
      <c r="E13" s="10">
        <v>24</v>
      </c>
      <c r="F13" s="22">
        <f>SUM(D13:E13)</f>
        <v>48</v>
      </c>
      <c r="G13" s="9">
        <f t="shared" ref="G13" si="0">F13</f>
        <v>48</v>
      </c>
      <c r="H13" s="32" t="s">
        <v>7</v>
      </c>
    </row>
    <row r="14" spans="1:9" x14ac:dyDescent="0.25">
      <c r="A14" s="31"/>
      <c r="B14" s="3"/>
      <c r="C14" s="2"/>
      <c r="D14" s="10"/>
      <c r="E14" s="10"/>
      <c r="F14" s="22"/>
      <c r="G14" s="9"/>
      <c r="H14" s="32"/>
    </row>
    <row r="15" spans="1:9" x14ac:dyDescent="0.25">
      <c r="A15" s="31">
        <v>615</v>
      </c>
      <c r="B15" s="3" t="s">
        <v>23</v>
      </c>
      <c r="C15" s="2" t="s">
        <v>15</v>
      </c>
      <c r="D15" s="24">
        <v>7064</v>
      </c>
      <c r="E15" s="24">
        <v>0</v>
      </c>
      <c r="F15" s="22">
        <f>SUM(D15:E15)</f>
        <v>7064</v>
      </c>
      <c r="G15" s="9">
        <f>F15/9</f>
        <v>784.88888888888891</v>
      </c>
      <c r="H15" s="32" t="s">
        <v>6</v>
      </c>
    </row>
    <row r="16" spans="1:9" x14ac:dyDescent="0.25">
      <c r="A16" s="31">
        <v>622</v>
      </c>
      <c r="B16" s="3" t="s">
        <v>0</v>
      </c>
      <c r="C16" s="2" t="s">
        <v>7</v>
      </c>
      <c r="D16" s="10">
        <v>0</v>
      </c>
      <c r="E16" s="10">
        <v>910</v>
      </c>
      <c r="F16" s="22">
        <f>SUM(D16:E16)</f>
        <v>910</v>
      </c>
      <c r="G16" s="9">
        <f>F16</f>
        <v>910</v>
      </c>
      <c r="H16" s="32" t="s">
        <v>7</v>
      </c>
    </row>
    <row r="17" spans="1:8" ht="15.75" thickBot="1" x14ac:dyDescent="0.3">
      <c r="A17" s="33">
        <v>622</v>
      </c>
      <c r="B17" s="34" t="s">
        <v>16</v>
      </c>
      <c r="C17" s="35" t="s">
        <v>7</v>
      </c>
      <c r="D17" s="36">
        <v>970</v>
      </c>
      <c r="E17" s="36">
        <v>0</v>
      </c>
      <c r="F17" s="37">
        <f>SUM(D17:E17)</f>
        <v>970</v>
      </c>
      <c r="G17" s="38">
        <f>F17</f>
        <v>970</v>
      </c>
      <c r="H17" s="39" t="s">
        <v>7</v>
      </c>
    </row>
    <row r="18" spans="1:8" x14ac:dyDescent="0.25">
      <c r="B18" s="12"/>
      <c r="C18" s="13"/>
      <c r="D18" s="13"/>
      <c r="E18" s="13"/>
    </row>
    <row r="19" spans="1:8" x14ac:dyDescent="0.25">
      <c r="B19" s="16"/>
      <c r="C19" s="13"/>
      <c r="D19" s="13"/>
      <c r="E19" s="13"/>
    </row>
    <row r="20" spans="1:8" x14ac:dyDescent="0.25">
      <c r="B20" s="12"/>
      <c r="C20" s="13"/>
      <c r="D20" s="13"/>
      <c r="E20" s="14"/>
    </row>
    <row r="21" spans="1:8" x14ac:dyDescent="0.25">
      <c r="B21" s="12"/>
      <c r="C21" s="13"/>
      <c r="D21" s="13"/>
      <c r="E21" s="14"/>
    </row>
    <row r="22" spans="1:8" x14ac:dyDescent="0.25">
      <c r="B22" s="12"/>
      <c r="C22" s="13"/>
      <c r="D22" s="13"/>
      <c r="E22" s="13"/>
    </row>
    <row r="23" spans="1:8" x14ac:dyDescent="0.25">
      <c r="B23" s="12"/>
      <c r="C23" s="13"/>
      <c r="D23" s="13"/>
      <c r="E23" s="13"/>
    </row>
    <row r="24" spans="1:8" x14ac:dyDescent="0.25">
      <c r="B24" s="12"/>
      <c r="C24" s="13"/>
      <c r="D24" s="13"/>
      <c r="E24" s="13"/>
    </row>
    <row r="25" spans="1:8" x14ac:dyDescent="0.25">
      <c r="B25" s="12"/>
      <c r="C25" s="13"/>
      <c r="D25" s="13"/>
      <c r="E25" s="13"/>
    </row>
    <row r="26" spans="1:8" x14ac:dyDescent="0.25">
      <c r="B26" s="12"/>
      <c r="C26" s="13"/>
      <c r="D26" s="13"/>
      <c r="E26" s="13"/>
    </row>
    <row r="27" spans="1:8" x14ac:dyDescent="0.25">
      <c r="B27" s="12"/>
      <c r="C27" s="13"/>
      <c r="D27" s="13"/>
      <c r="E27" s="13"/>
    </row>
  </sheetData>
  <mergeCells count="1">
    <mergeCell ref="A1:H1"/>
  </mergeCells>
  <printOptions horizontalCentered="1" verticalCentered="1"/>
  <pageMargins left="0.7" right="0.25" top="0.25" bottom="0.25" header="0.3" footer="0.3"/>
  <pageSetup scale="66" fitToHeight="0" orientation="landscape" r:id="rId1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Stage 2</vt:lpstr>
      <vt:lpstr>'Stage 2'!Print_Area</vt:lpstr>
      <vt:lpstr>'Stage 2'!Print_Titles</vt:lpstr>
    </vt:vector>
  </TitlesOfParts>
  <Company>Burgess &amp; Niple,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wilsba</dc:creator>
  <cp:lastModifiedBy>Worley, Emilie</cp:lastModifiedBy>
  <cp:lastPrinted>2020-11-23T15:47:23Z</cp:lastPrinted>
  <dcterms:created xsi:type="dcterms:W3CDTF">2010-02-09T19:22:15Z</dcterms:created>
  <dcterms:modified xsi:type="dcterms:W3CDTF">2020-11-23T17:51:04Z</dcterms:modified>
</cp:coreProperties>
</file>